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985" tabRatio="782" firstSheet="6" activeTab="6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Pedestal" sheetId="8" state="visible" r:id="rId8"/>
    <sheet name="Insert" sheetId="9" state="visible" r:id="rId9"/>
    <sheet name="Sleeves" sheetId="10" state="visible" r:id="rId10"/>
    <sheet name="Bases" sheetId="11" state="visible" r:id="rId11"/>
    <sheet name="Drip Pans" sheetId="12" state="visible" r:id="rId12"/>
    <sheet name="ImpellerModified" sheetId="13" state="visible" r:id="rId13"/>
  </sheets>
  <definedNames>
    <definedName name="_xlnm._FilterDatabase" localSheetId="2" hidden="1">'WetEnd'!$B$6:$I$109</definedName>
    <definedName name="_xlnm._FilterDatabase" localSheetId="3" hidden="1">'Case'!$B$6:$T$1435</definedName>
    <definedName name="_xlnm.Print_Area" localSheetId="3">'Case'!$F$6:$P$33</definedName>
    <definedName name="_xlnm._FilterDatabase" localSheetId="4" hidden="1">'Impeller'!$B$6:$S$1243</definedName>
    <definedName name="_xlnm._FilterDatabase" localSheetId="5" hidden="1">'Hardware'!$A$6:$S$316</definedName>
    <definedName name="_xlnm._FilterDatabase" localSheetId="6" hidden="1">'Wear Rings'!$B$6:$P$80</definedName>
    <definedName name="_xlnm._FilterDatabase" localSheetId="7" hidden="1">'Pedestal'!$B$6:$S$43</definedName>
    <definedName name="_xlnm._FilterDatabase" localSheetId="8" hidden="1">'Insert'!$B$6:$T$613</definedName>
    <definedName name="_xlnm._FilterDatabase" localSheetId="10" hidden="1">'Bases'!$C$6:$I$100</definedName>
    <definedName name="_xlnm._FilterDatabase" localSheetId="11" hidden="1">'Drip Pans'!$B$6:$Q$47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&quot;$&quot;#,##0_);\(&quot;$&quot;#,##0\)"/>
    <numFmt numFmtId="166" formatCode="_(&quot;$&quot;* #,##0.00_);_(&quot;$&quot;* \(#,##0.00\);_(&quot;$&quot;* &quot;-&quot;??_);_(@_)"/>
    <numFmt numFmtId="167" formatCode="0_);\(0\)"/>
    <numFmt numFmtId="168" formatCode="&quot;$&quot;#,##0"/>
  </numFmts>
  <fonts count="23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sz val="9"/>
    </font>
    <font>
      <name val="Arial"/>
      <charset val="238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1F497D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43" fontId="3" fillId="0" borderId="0"/>
    <xf numFmtId="0" fontId="13" fillId="0" borderId="0"/>
  </cellStyleXfs>
  <cellXfs count="13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2" borderId="0" pivotButton="0" quotePrefix="0" xfId="0"/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6" fillId="3" borderId="1" pivotButton="0" quotePrefix="0" xfId="0"/>
    <xf numFmtId="0" fontId="7" fillId="3" borderId="2" pivotButton="0" quotePrefix="0" xfId="0"/>
    <xf numFmtId="0" fontId="0" fillId="3" borderId="2" pivotButton="0" quotePrefix="0" xfId="0"/>
    <xf numFmtId="0" fontId="0" fillId="3" borderId="2" applyAlignment="1" pivotButton="0" quotePrefix="0" xfId="0">
      <alignment horizontal="left"/>
    </xf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0" borderId="3" pivotButton="0" quotePrefix="0" xfId="0"/>
    <xf numFmtId="0" fontId="0" fillId="4" borderId="3" applyAlignment="1" pivotButton="0" quotePrefix="0" xfId="0">
      <alignment horizontal="right"/>
    </xf>
    <xf numFmtId="0" fontId="1" fillId="4" borderId="5" pivotButton="0" quotePrefix="0" xfId="0"/>
    <xf numFmtId="0" fontId="1" fillId="4" borderId="0" pivotButton="0" quotePrefix="0" xfId="0"/>
    <xf numFmtId="0" fontId="1" fillId="4" borderId="2" pivotButton="0" quotePrefix="0" xfId="0"/>
    <xf numFmtId="0" fontId="0" fillId="0" borderId="2" pivotButton="0" quotePrefix="0" xfId="0"/>
    <xf numFmtId="0" fontId="0" fillId="4" borderId="5" pivotButton="0" quotePrefix="0" xfId="0"/>
    <xf numFmtId="0" fontId="0" fillId="0" borderId="5" pivotButton="0" quotePrefix="0" xfId="0"/>
    <xf numFmtId="0" fontId="2" fillId="2" borderId="0" applyAlignment="1" pivotButton="0" quotePrefix="0" xfId="0">
      <alignment horizontal="left"/>
    </xf>
    <xf numFmtId="164" fontId="1" fillId="0" borderId="0" pivotButton="0" quotePrefix="0" xfId="1"/>
    <xf numFmtId="164" fontId="1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0" fontId="0" fillId="0" borderId="0" pivotButton="0" quotePrefix="1" xfId="0"/>
    <xf numFmtId="0" fontId="9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164" fontId="1" fillId="4" borderId="0" applyAlignment="1" pivotButton="0" quotePrefix="0" xfId="1">
      <alignment horizontal="center"/>
    </xf>
    <xf numFmtId="164" fontId="1" fillId="3" borderId="2" pivotButton="0" quotePrefix="0" xfId="1"/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0" fontId="1" fillId="4" borderId="0" applyAlignment="1" pivotButton="0" quotePrefix="0" xfId="0">
      <alignment horizontal="center"/>
    </xf>
    <xf numFmtId="0" fontId="1" fillId="4" borderId="3" applyAlignment="1" pivotButton="0" quotePrefix="0" xfId="0">
      <alignment horizontal="right"/>
    </xf>
    <xf numFmtId="0" fontId="6" fillId="3" borderId="2" pivotButton="0" quotePrefix="0" xfId="0"/>
    <xf numFmtId="0" fontId="0" fillId="4" borderId="2" applyAlignment="1" pivotButton="0" quotePrefix="0" xfId="0">
      <alignment horizontal="left" indent="1"/>
    </xf>
    <xf numFmtId="0" fontId="0" fillId="4" borderId="0" pivotButton="0" quotePrefix="0" xfId="0"/>
    <xf numFmtId="0" fontId="0" fillId="4" borderId="2" pivotButton="0" quotePrefix="0" xfId="0"/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5" fillId="3" borderId="2" pivotButton="0" quotePrefix="0" xfId="0"/>
    <xf numFmtId="166" fontId="0" fillId="0" borderId="0" pivotButton="0" quotePrefix="0" xfId="0"/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3" pivotButton="0" quotePrefix="0" xfId="0"/>
    <xf numFmtId="0" fontId="1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16" fontId="0" fillId="0" borderId="0" pivotButton="0" quotePrefix="0" xfId="0"/>
    <xf numFmtId="0" fontId="0" fillId="0" borderId="6" applyAlignment="1" pivotButton="0" quotePrefix="0" xfId="0">
      <alignment horizontal="left" indent="1"/>
    </xf>
    <xf numFmtId="0" fontId="10" fillId="5" borderId="7" pivotButton="0" quotePrefix="0" xfId="0"/>
    <xf numFmtId="0" fontId="2" fillId="6" borderId="0" pivotButton="0" quotePrefix="0" xfId="0"/>
    <xf numFmtId="0" fontId="0" fillId="0" borderId="0" applyAlignment="1" pivotButton="0" quotePrefix="0" xfId="0">
      <alignment horizontal="left" vertical="center"/>
    </xf>
    <xf numFmtId="0" fontId="10" fillId="3" borderId="2" pivotButton="0" quotePrefix="0" xfId="0"/>
    <xf numFmtId="0" fontId="10" fillId="7" borderId="7" pivotButton="0" quotePrefix="0" xfId="0"/>
    <xf numFmtId="0" fontId="11" fillId="7" borderId="7" pivotButton="0" quotePrefix="0" xfId="0"/>
    <xf numFmtId="0" fontId="1" fillId="0" borderId="6" applyAlignment="1" pivotButton="0" quotePrefix="0" xfId="0">
      <alignment horizontal="left" indent="1"/>
    </xf>
    <xf numFmtId="0" fontId="1" fillId="0" borderId="0" applyAlignment="1" pivotButton="0" quotePrefix="1" xfId="0">
      <alignment horizontal="left"/>
    </xf>
    <xf numFmtId="0" fontId="0" fillId="0" borderId="0" applyAlignment="1" pivotButton="0" quotePrefix="1" xfId="0">
      <alignment horizontal="left"/>
    </xf>
    <xf numFmtId="0" fontId="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left"/>
    </xf>
    <xf numFmtId="167" fontId="12" fillId="0" borderId="0" applyAlignment="1" pivotButton="0" quotePrefix="0" xfId="1">
      <alignment horizontal="right"/>
    </xf>
    <xf numFmtId="0" fontId="1" fillId="0" borderId="0" applyAlignment="1" pivotButton="0" quotePrefix="0" xfId="2">
      <alignment horizontal="center"/>
    </xf>
    <xf numFmtId="2" fontId="0" fillId="0" borderId="0" applyAlignment="1" pivotButton="0" quotePrefix="0" xfId="0">
      <alignment horizontal="right"/>
    </xf>
    <xf numFmtId="167" fontId="0" fillId="0" borderId="0" applyAlignment="1" pivotButton="0" quotePrefix="0" xfId="1">
      <alignment horizontal="right"/>
    </xf>
    <xf numFmtId="0" fontId="13" fillId="0" borderId="0" pivotButton="0" quotePrefix="0" xfId="2"/>
    <xf numFmtId="0" fontId="15" fillId="3" borderId="1" pivotButton="0" quotePrefix="0" xfId="0"/>
    <xf numFmtId="0" fontId="16" fillId="3" borderId="2" pivotButton="0" quotePrefix="0" xfId="0"/>
    <xf numFmtId="0" fontId="17" fillId="3" borderId="2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indent="1"/>
    </xf>
    <xf numFmtId="2" fontId="1" fillId="0" borderId="0" applyAlignment="1" pivotButton="0" quotePrefix="0" xfId="0">
      <alignment horizontal="right"/>
    </xf>
    <xf numFmtId="0" fontId="0" fillId="8" borderId="6" applyAlignment="1" pivotButton="0" quotePrefix="0" xfId="0">
      <alignment horizontal="left" indent="1"/>
    </xf>
    <xf numFmtId="0" fontId="0" fillId="8" borderId="0" applyAlignment="1" pivotButton="0" quotePrefix="0" xfId="0">
      <alignment horizontal="center"/>
    </xf>
    <xf numFmtId="0" fontId="0" fillId="8" borderId="0" applyAlignment="1" pivotButton="0" quotePrefix="1" xfId="0">
      <alignment horizontal="center"/>
    </xf>
    <xf numFmtId="0" fontId="1" fillId="8" borderId="0" applyAlignment="1" pivotButton="0" quotePrefix="0" xfId="0">
      <alignment horizontal="left"/>
    </xf>
    <xf numFmtId="0" fontId="0" fillId="6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20" fillId="8" borderId="0" applyAlignment="1" pivotButton="0" quotePrefix="0" xfId="0">
      <alignment horizontal="center" vertical="center"/>
    </xf>
    <xf numFmtId="0" fontId="19" fillId="8" borderId="0" pivotButton="0" quotePrefix="0" xfId="0"/>
    <xf numFmtId="0" fontId="0" fillId="8" borderId="0" pivotButton="0" quotePrefix="0" xfId="0"/>
    <xf numFmtId="0" fontId="21" fillId="0" borderId="0" pivotButton="0" quotePrefix="0" xfId="0"/>
    <xf numFmtId="0" fontId="1" fillId="3" borderId="2" pivotButton="0" quotePrefix="0" xfId="0"/>
    <xf numFmtId="0" fontId="1" fillId="4" borderId="5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168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168" fontId="1" fillId="0" borderId="0" applyAlignment="1" pivotButton="0" quotePrefix="0" xfId="0">
      <alignment horizontal="right"/>
    </xf>
    <xf numFmtId="164" fontId="1" fillId="0" borderId="0" pivotButton="0" quotePrefix="0" xfId="1"/>
    <xf numFmtId="164" fontId="1" fillId="3" borderId="2" pivotButton="0" quotePrefix="0" xfId="1"/>
    <xf numFmtId="164" fontId="1" fillId="4" borderId="0" applyAlignment="1" pivotButton="0" quotePrefix="0" xfId="1">
      <alignment horizontal="center"/>
    </xf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164" fontId="1" fillId="2" borderId="0" applyAlignment="1" pivotButton="0" quotePrefix="0" xfId="1">
      <alignment horizontal="left"/>
    </xf>
    <xf numFmtId="166" fontId="0" fillId="0" borderId="0" pivotButton="0" quotePrefix="0" xfId="0"/>
    <xf numFmtId="164" fontId="2" fillId="2" borderId="0" applyAlignment="1" pivotButton="0" quotePrefix="0" xfId="1">
      <alignment horizontal="left"/>
    </xf>
    <xf numFmtId="165" fontId="8" fillId="0" borderId="0" applyAlignment="1" pivotButton="0" quotePrefix="0" xfId="0">
      <alignment horizontal="center" vertical="center"/>
    </xf>
    <xf numFmtId="167" fontId="12" fillId="0" borderId="0" applyAlignment="1" pivotButton="0" quotePrefix="0" xfId="1">
      <alignment horizontal="right"/>
    </xf>
    <xf numFmtId="167" fontId="0" fillId="0" borderId="0" applyAlignment="1" pivotButton="0" quotePrefix="0" xfId="1">
      <alignment horizontal="right"/>
    </xf>
    <xf numFmtId="0" fontId="0" fillId="9" borderId="0" pivotButton="0" quotePrefix="0" xfId="0"/>
    <xf numFmtId="0" fontId="0" fillId="10" borderId="0" pivotButton="0" quotePrefix="0" xfId="0"/>
    <xf numFmtId="0" fontId="22" fillId="0" borderId="10" applyAlignment="1" pivotButton="0" quotePrefix="0" xfId="0">
      <alignment horizontal="center" vertical="top"/>
    </xf>
    <xf numFmtId="0" fontId="22" fillId="2" borderId="10" applyAlignment="1" pivotButton="0" quotePrefix="0" xfId="0">
      <alignment horizontal="center" vertical="top"/>
    </xf>
    <xf numFmtId="164" fontId="22" fillId="2" borderId="10" applyAlignment="1" pivotButton="0" quotePrefix="0" xfId="1">
      <alignment horizontal="center" vertical="top"/>
    </xf>
  </cellXfs>
  <cellStyles count="3">
    <cellStyle name="Normal" xfId="0" builtinId="0"/>
    <cellStyle name="Comma" xfId="1" builtinId="3"/>
    <cellStyle name="Normal 4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Fred Talmadge</author>
  </authors>
  <commentList>
    <comment ref="K5" authorId="0" shapeId="0">
      <text>
        <t xml:space="preserve">fta 4/29/14: Trims are now in dim table, do not use until IQ fixes trims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1671"/>
  <sheetViews>
    <sheetView zoomScale="108" zoomScaleNormal="108" workbookViewId="0">
      <pane ySplit="5" topLeftCell="A6" activePane="bottomLeft" state="frozen"/>
      <selection pane="bottomLeft" activeCell="D10" sqref="D10"/>
    </sheetView>
  </sheetViews>
  <sheetFormatPr baseColWidth="8" defaultRowHeight="12.75"/>
  <cols>
    <col width="15.28515625" bestFit="1" customWidth="1" min="2" max="2"/>
    <col width="5" customWidth="1" min="3" max="3"/>
    <col width="69" bestFit="1" customWidth="1" min="4" max="4"/>
  </cols>
  <sheetData>
    <row r="1">
      <c r="A1" s="7" t="inlineStr">
        <is>
          <t>Packing gland, lantern rings, sleeves and recirc lines are structured on L-boms.xls</t>
        </is>
      </c>
    </row>
    <row r="2">
      <c r="A2" t="inlineStr">
        <is>
          <t>Couplings, motors (MLE) and seals are structured on their own spreadsheet.</t>
        </is>
      </c>
      <c r="B2" s="4" t="n"/>
    </row>
    <row r="3">
      <c r="A3" s="7" t="inlineStr">
        <is>
          <t>All asigned pricing and lead time comes from the LF.</t>
        </is>
      </c>
    </row>
    <row r="4">
      <c r="A4" s="7" t="n"/>
    </row>
    <row r="5">
      <c r="A5" s="3" t="inlineStr">
        <is>
          <t>Revision</t>
        </is>
      </c>
      <c r="B5" s="4" t="inlineStr">
        <is>
          <t>Date</t>
        </is>
      </c>
      <c r="C5" s="4" t="inlineStr">
        <is>
          <t>By</t>
        </is>
      </c>
      <c r="D5" s="4" t="inlineStr">
        <is>
          <t>Description</t>
        </is>
      </c>
    </row>
    <row r="6">
      <c r="A6" s="1" t="n">
        <v>1</v>
      </c>
      <c r="B6" s="11" t="n">
        <v>42606</v>
      </c>
      <c r="C6" t="inlineStr">
        <is>
          <t>DLH</t>
        </is>
      </c>
      <c r="D6" s="7" t="inlineStr">
        <is>
          <t>Created specific file for new ES CKB. Removed prices for options that are not used anymore.</t>
        </is>
      </c>
    </row>
    <row r="7">
      <c r="A7" s="1" t="n"/>
      <c r="B7" s="11" t="n">
        <v>42746</v>
      </c>
      <c r="C7" t="inlineStr">
        <is>
          <t>fbt</t>
        </is>
      </c>
      <c r="D7" t="inlineStr">
        <is>
          <t>changed 2012 SS imp price ID to display blank (cc L)</t>
        </is>
      </c>
    </row>
    <row r="8">
      <c r="A8" s="1" t="n"/>
      <c r="B8" s="11" t="n">
        <v>43703</v>
      </c>
      <c r="C8" t="inlineStr">
        <is>
          <t>TRH</t>
        </is>
      </c>
      <c r="D8" t="inlineStr">
        <is>
          <t>Added Vesconite Wear Rings. Corrected mis-labeled Nitronic Wear Rings</t>
        </is>
      </c>
    </row>
    <row r="9">
      <c r="A9" s="1" t="n"/>
      <c r="B9" s="11" t="n"/>
      <c r="C9" s="7" t="n"/>
      <c r="D9" s="7" t="n"/>
    </row>
    <row r="10">
      <c r="A10" s="1" t="n"/>
      <c r="B10" s="11" t="n"/>
      <c r="C10" s="7" t="n"/>
      <c r="D10" s="7" t="n"/>
    </row>
    <row r="11">
      <c r="A11" s="1" t="n"/>
      <c r="B11" s="11" t="n"/>
      <c r="C11" s="7" t="n"/>
      <c r="D11" s="61" t="n"/>
    </row>
    <row r="12">
      <c r="A12" s="1" t="n"/>
      <c r="B12" s="11" t="n"/>
      <c r="C12" s="7" t="n"/>
      <c r="D12" s="2" t="n"/>
    </row>
    <row r="13">
      <c r="A13" s="1" t="n"/>
      <c r="B13" s="11" t="n"/>
      <c r="C13" s="7" t="n"/>
      <c r="D13" s="2" t="n"/>
    </row>
    <row r="14">
      <c r="A14" s="1" t="n"/>
      <c r="B14" s="11" t="n"/>
      <c r="C14" s="7" t="n"/>
      <c r="D14" s="2" t="n"/>
      <c r="E14" s="2" t="n"/>
    </row>
    <row r="15">
      <c r="A15" s="1" t="n"/>
      <c r="B15" s="11" t="n"/>
      <c r="D15" s="2" t="n"/>
      <c r="E15" s="2" t="n"/>
    </row>
    <row r="16">
      <c r="A16" s="1" t="n"/>
      <c r="B16" s="11" t="n"/>
      <c r="D16" s="2" t="n"/>
      <c r="E16" s="2" t="n"/>
    </row>
    <row r="17">
      <c r="A17" s="1" t="n"/>
      <c r="B17" s="11" t="n"/>
      <c r="D17" s="2" t="n"/>
      <c r="E17" s="2" t="n"/>
    </row>
    <row r="18">
      <c r="A18" s="1" t="n"/>
      <c r="B18" s="11" t="n"/>
      <c r="E18" s="2" t="n"/>
    </row>
    <row r="19">
      <c r="A19" s="1" t="n"/>
      <c r="B19" s="11" t="n"/>
      <c r="E19" s="2" t="n"/>
    </row>
    <row r="20">
      <c r="A20" s="1" t="n"/>
      <c r="B20" s="11" t="n"/>
      <c r="E20" s="2" t="n"/>
    </row>
    <row r="21">
      <c r="A21" s="1" t="n"/>
      <c r="B21" s="11" t="n"/>
    </row>
    <row r="22">
      <c r="A22" s="1" t="n"/>
      <c r="B22" s="11" t="n"/>
    </row>
    <row r="23">
      <c r="A23" s="1" t="n"/>
      <c r="B23" s="11" t="n"/>
      <c r="E23" s="2" t="n"/>
    </row>
    <row r="24">
      <c r="A24" s="1" t="n"/>
      <c r="B24" s="11" t="n"/>
      <c r="E24" s="2" t="n"/>
    </row>
    <row r="25">
      <c r="A25" s="1" t="n"/>
      <c r="B25" s="11" t="n"/>
      <c r="D25" s="39" t="n"/>
      <c r="E25" s="2" t="n"/>
    </row>
    <row r="26">
      <c r="A26" s="1" t="n"/>
      <c r="B26" s="11" t="n"/>
      <c r="E26" s="2" t="n"/>
    </row>
    <row r="27">
      <c r="A27" s="1" t="n"/>
      <c r="B27" s="11" t="n"/>
      <c r="D27" s="39" t="n"/>
      <c r="E27" s="2" t="n"/>
    </row>
    <row r="28">
      <c r="A28" s="1" t="n"/>
      <c r="B28" s="11" t="n"/>
      <c r="D28" s="39" t="n"/>
      <c r="E28" s="2" t="n"/>
    </row>
    <row r="29">
      <c r="A29" s="1" t="n"/>
      <c r="B29" s="11" t="n"/>
      <c r="D29" s="39" t="n"/>
      <c r="E29" s="2" t="n"/>
    </row>
    <row r="30">
      <c r="A30" s="1" t="n"/>
      <c r="B30" s="11" t="n"/>
      <c r="D30" s="39" t="n"/>
      <c r="E30" s="2" t="n"/>
    </row>
    <row r="31">
      <c r="A31" s="1" t="n"/>
      <c r="B31" s="11" t="n"/>
      <c r="D31" s="39" t="n"/>
      <c r="E31" s="2" t="n"/>
    </row>
    <row r="32">
      <c r="A32" s="1" t="n"/>
      <c r="B32" s="11" t="n"/>
      <c r="D32" s="39" t="n"/>
      <c r="E32" s="2" t="n"/>
    </row>
    <row r="33">
      <c r="A33" s="1" t="n"/>
      <c r="B33" s="11" t="n"/>
      <c r="D33" s="39" t="n"/>
      <c r="E33" s="2" t="n"/>
    </row>
    <row r="34">
      <c r="A34" s="1" t="n"/>
      <c r="B34" s="11" t="n"/>
      <c r="D34" s="39" t="n"/>
      <c r="E34" s="2" t="n"/>
    </row>
    <row r="35">
      <c r="A35" s="1" t="n"/>
      <c r="B35" s="11" t="n"/>
      <c r="D35" s="39" t="n"/>
      <c r="E35" s="2" t="n"/>
    </row>
    <row r="36">
      <c r="A36" s="1" t="n"/>
      <c r="B36" s="11" t="n"/>
      <c r="D36" s="39" t="n"/>
      <c r="E36" s="2" t="n"/>
    </row>
    <row r="37">
      <c r="A37" s="1" t="n"/>
      <c r="B37" s="11" t="n"/>
      <c r="D37" s="39" t="n"/>
      <c r="E37" s="2" t="n"/>
    </row>
    <row r="38">
      <c r="A38" s="1" t="n"/>
      <c r="B38" s="11" t="n"/>
      <c r="D38" s="39" t="n"/>
      <c r="E38" s="2" t="n"/>
    </row>
    <row r="39">
      <c r="A39" s="1" t="n"/>
      <c r="B39" s="11" t="n"/>
      <c r="D39" s="39" t="n"/>
      <c r="E39" s="2" t="n"/>
    </row>
    <row r="40">
      <c r="A40" s="1" t="n"/>
      <c r="B40" s="11" t="n"/>
      <c r="D40" s="39" t="n"/>
      <c r="E40" s="2" t="n"/>
    </row>
    <row r="41">
      <c r="A41" s="1" t="n"/>
      <c r="B41" s="11" t="n"/>
      <c r="D41" s="39" t="n"/>
      <c r="E41" s="2" t="n"/>
    </row>
    <row r="42">
      <c r="A42" s="1" t="n"/>
      <c r="B42" s="11" t="n"/>
      <c r="D42" s="39" t="n"/>
      <c r="E42" s="2" t="n"/>
    </row>
    <row r="43">
      <c r="A43" s="1" t="n"/>
      <c r="B43" s="11" t="n"/>
      <c r="D43" s="39" t="n"/>
      <c r="E43" s="2" t="n"/>
    </row>
    <row r="44">
      <c r="A44" s="1" t="n"/>
      <c r="B44" s="11" t="n"/>
      <c r="D44" s="39" t="n"/>
      <c r="E44" s="2" t="n"/>
    </row>
    <row r="45">
      <c r="A45" s="1" t="n"/>
      <c r="B45" s="11" t="n"/>
      <c r="D45" s="39" t="n"/>
      <c r="E45" s="2" t="n"/>
    </row>
    <row r="46">
      <c r="A46" s="1" t="n"/>
      <c r="B46" s="11" t="n"/>
      <c r="D46" s="39" t="n"/>
      <c r="E46" s="2" t="n"/>
    </row>
    <row r="47">
      <c r="A47" s="1" t="n"/>
      <c r="B47" s="11" t="n"/>
      <c r="D47" s="39" t="n"/>
      <c r="E47" s="2" t="n"/>
    </row>
    <row r="48">
      <c r="A48" s="1" t="n"/>
      <c r="B48" s="11" t="n"/>
      <c r="D48" s="39" t="n"/>
      <c r="E48" s="2" t="n"/>
    </row>
    <row r="49">
      <c r="A49" s="1" t="n"/>
      <c r="B49" s="11" t="n"/>
      <c r="D49" s="39" t="n"/>
      <c r="E49" s="2" t="n"/>
    </row>
    <row r="50">
      <c r="A50" s="1" t="n"/>
      <c r="B50" s="11" t="n"/>
      <c r="D50" s="39" t="n"/>
      <c r="E50" s="2" t="n"/>
    </row>
    <row r="51">
      <c r="A51" s="1" t="n"/>
      <c r="B51" s="11" t="n"/>
      <c r="D51" s="39" t="n"/>
      <c r="E51" s="2" t="n"/>
    </row>
    <row r="52">
      <c r="B52" s="11" t="n"/>
      <c r="D52" s="39" t="n"/>
      <c r="E52" s="2" t="n"/>
    </row>
    <row r="53">
      <c r="B53" s="11" t="n"/>
      <c r="D53" s="39" t="n"/>
      <c r="E53" s="2" t="n"/>
    </row>
    <row r="54">
      <c r="B54" s="11" t="n"/>
      <c r="D54" s="39" t="n"/>
      <c r="E54" s="2" t="n"/>
    </row>
    <row r="55">
      <c r="B55" s="11" t="n"/>
      <c r="D55" s="39" t="n"/>
      <c r="E55" s="2" t="n"/>
    </row>
    <row r="56">
      <c r="B56" s="11" t="n"/>
      <c r="D56" s="39" t="n"/>
      <c r="E56" s="2" t="n"/>
    </row>
    <row r="57">
      <c r="B57" s="11" t="n"/>
      <c r="D57" s="39" t="n"/>
      <c r="E57" s="2" t="n"/>
    </row>
    <row r="58">
      <c r="B58" s="11" t="n"/>
      <c r="D58" s="39" t="n"/>
      <c r="E58" s="2" t="n"/>
    </row>
    <row r="59">
      <c r="B59" s="11" t="n"/>
      <c r="D59" s="39" t="n"/>
      <c r="E59" s="2" t="n"/>
    </row>
    <row r="60">
      <c r="B60" s="11" t="n"/>
      <c r="D60" s="39" t="n"/>
      <c r="E60" s="2" t="n"/>
    </row>
    <row r="61">
      <c r="B61" s="11" t="n"/>
      <c r="D61" s="39" t="n"/>
      <c r="E61" s="2" t="n"/>
    </row>
    <row r="62">
      <c r="B62" s="11" t="n"/>
      <c r="D62" s="39" t="n"/>
      <c r="E62" s="2" t="n"/>
    </row>
    <row r="63">
      <c r="B63" s="11" t="n"/>
      <c r="D63" s="39" t="n"/>
      <c r="E63" s="2" t="n"/>
    </row>
    <row r="64">
      <c r="B64" s="11" t="n"/>
      <c r="D64" s="39" t="n"/>
      <c r="E64" s="2" t="n"/>
    </row>
    <row r="65">
      <c r="B65" s="11" t="n"/>
      <c r="D65" s="7" t="n"/>
      <c r="E65" s="2" t="n"/>
    </row>
    <row r="66">
      <c r="B66" s="11" t="n"/>
      <c r="D66" s="39" t="n"/>
      <c r="E66" s="2" t="n"/>
    </row>
    <row r="67">
      <c r="B67" s="11" t="n"/>
      <c r="D67" s="39" t="n"/>
      <c r="E67" s="2" t="n"/>
    </row>
    <row r="68">
      <c r="B68" s="11" t="n"/>
      <c r="E68" s="2" t="n"/>
    </row>
    <row r="69">
      <c r="B69" s="11" t="n"/>
      <c r="D69" s="39" t="n"/>
      <c r="E69" s="2" t="n"/>
    </row>
    <row r="70">
      <c r="B70" s="11" t="n"/>
      <c r="D70" s="39" t="n"/>
      <c r="E70" s="2" t="n"/>
    </row>
    <row r="71">
      <c r="B71" s="11" t="n"/>
      <c r="D71" s="39" t="n"/>
      <c r="E71" s="2" t="n"/>
    </row>
    <row r="72">
      <c r="B72" s="11" t="n"/>
      <c r="D72" s="51" t="n"/>
      <c r="E72" s="2" t="n"/>
    </row>
    <row r="73">
      <c r="B73" s="11" t="n"/>
      <c r="D73" s="51" t="n"/>
      <c r="E73" s="2" t="n"/>
    </row>
    <row r="74">
      <c r="B74" s="11" t="n"/>
      <c r="D74" s="51" t="n"/>
      <c r="E74" s="2" t="n"/>
    </row>
    <row r="75">
      <c r="B75" s="11" t="n"/>
      <c r="D75" s="51" t="n"/>
      <c r="E75" s="2" t="n"/>
    </row>
    <row r="76">
      <c r="B76" s="11" t="n"/>
      <c r="D76" s="51" t="n"/>
      <c r="E76" s="2" t="n"/>
    </row>
    <row r="77">
      <c r="B77" s="11" t="n"/>
      <c r="D77" s="51" t="n"/>
      <c r="E77" s="2" t="n"/>
    </row>
    <row r="78">
      <c r="B78" s="11" t="n"/>
      <c r="D78" s="51" t="n"/>
      <c r="E78" s="2" t="n"/>
    </row>
    <row r="79">
      <c r="B79" s="11" t="n"/>
      <c r="D79" s="2" t="n"/>
      <c r="E79" s="2" t="n"/>
    </row>
    <row r="80">
      <c r="B80" s="11" t="n"/>
      <c r="D80" s="51" t="n"/>
      <c r="E80" s="2" t="n"/>
    </row>
    <row r="81">
      <c r="B81" s="11" t="n"/>
      <c r="D81" s="2" t="n"/>
      <c r="E81" s="2" t="n"/>
    </row>
    <row r="82">
      <c r="B82" s="11" t="n"/>
      <c r="D82" s="2" t="n"/>
      <c r="E82" s="2" t="n"/>
    </row>
    <row r="83">
      <c r="B83" s="11" t="n"/>
      <c r="D83" s="2" t="n"/>
      <c r="E83" s="2" t="n"/>
    </row>
    <row r="84">
      <c r="B84" s="11" t="n"/>
      <c r="D84" s="2" t="n"/>
      <c r="E84" s="2" t="n"/>
    </row>
    <row r="85">
      <c r="A85" s="8" t="n"/>
      <c r="B85" s="11" t="n"/>
      <c r="D85" s="2" t="n"/>
      <c r="E85" s="2" t="n"/>
    </row>
    <row r="86">
      <c r="B86" s="11" t="n"/>
      <c r="D86" s="2" t="n"/>
      <c r="E86" s="2" t="n"/>
    </row>
    <row r="87">
      <c r="A87" s="8" t="n"/>
      <c r="B87" s="11" t="n"/>
      <c r="D87" s="2" t="n"/>
      <c r="E87" s="2" t="n"/>
    </row>
    <row r="88">
      <c r="B88" s="11" t="n"/>
      <c r="D88" s="2" t="n"/>
      <c r="E88" s="2" t="n"/>
    </row>
    <row r="89">
      <c r="B89" s="11" t="n"/>
      <c r="D89" s="7" t="n"/>
      <c r="E89" s="2" t="n"/>
    </row>
    <row r="90">
      <c r="B90" s="11" t="n"/>
      <c r="D90" s="2" t="n"/>
      <c r="E90" s="2" t="n"/>
    </row>
    <row r="91">
      <c r="B91" s="11" t="n"/>
      <c r="D91" s="2" t="n"/>
      <c r="E91" s="2" t="n"/>
    </row>
    <row r="92">
      <c r="B92" s="11" t="n"/>
      <c r="D92" s="2" t="n"/>
      <c r="E92" s="2" t="n"/>
    </row>
    <row r="93">
      <c r="B93" s="11" t="n"/>
      <c r="D93" s="2" t="n"/>
      <c r="E93" s="2" t="n"/>
    </row>
    <row r="94">
      <c r="B94" s="11" t="n"/>
      <c r="D94" s="2" t="n"/>
      <c r="E94" s="2" t="n"/>
    </row>
    <row r="95">
      <c r="B95" s="11" t="n"/>
      <c r="D95" s="2" t="n"/>
      <c r="E95" s="2" t="n"/>
    </row>
    <row r="96">
      <c r="A96" s="8" t="n"/>
      <c r="B96" s="11" t="n"/>
      <c r="E96" s="2" t="n"/>
    </row>
    <row r="97">
      <c r="A97" s="8" t="n"/>
      <c r="B97" s="11" t="n"/>
      <c r="D97" s="2" t="n"/>
      <c r="E97" s="2" t="n"/>
    </row>
    <row r="98">
      <c r="A98" s="8" t="n"/>
      <c r="B98" s="11" t="n"/>
      <c r="E98" s="2" t="n"/>
    </row>
    <row r="99">
      <c r="A99" s="8" t="n"/>
      <c r="B99" s="11" t="n"/>
      <c r="D99" s="7" t="n"/>
      <c r="E99" s="2" t="n"/>
    </row>
    <row r="100">
      <c r="A100" s="8" t="n"/>
      <c r="B100" s="11" t="n"/>
      <c r="D100" s="2" t="n"/>
      <c r="E100" s="2" t="n"/>
    </row>
    <row r="101">
      <c r="B101" s="11" t="n"/>
      <c r="D101" s="7" t="n"/>
      <c r="E101" s="2" t="n"/>
    </row>
    <row r="102">
      <c r="A102" s="8" t="n"/>
      <c r="B102" s="11" t="n"/>
      <c r="E102" s="2" t="n"/>
    </row>
    <row r="103">
      <c r="A103" s="8" t="n"/>
      <c r="B103" s="11" t="n"/>
      <c r="D103" s="7" t="n"/>
      <c r="E103" s="2" t="n"/>
    </row>
    <row r="104">
      <c r="A104" s="8" t="n"/>
      <c r="B104" s="11" t="n"/>
      <c r="E104" s="2" t="n"/>
    </row>
    <row r="105">
      <c r="A105" s="8" t="n"/>
      <c r="B105" s="11" t="n"/>
      <c r="E105" s="2" t="n"/>
    </row>
    <row r="106">
      <c r="A106" s="8" t="n"/>
      <c r="B106" s="11" t="n"/>
      <c r="E106" s="2" t="n"/>
    </row>
    <row r="107">
      <c r="A107" s="8" t="n"/>
      <c r="B107" s="11" t="n"/>
      <c r="E107" s="2" t="n"/>
    </row>
    <row r="108">
      <c r="A108" s="8" t="n"/>
      <c r="B108" s="11" t="n"/>
      <c r="E108" s="2" t="n"/>
    </row>
    <row r="109">
      <c r="A109" s="8" t="n"/>
      <c r="B109" s="11" t="n"/>
      <c r="E109" s="2" t="n"/>
    </row>
    <row r="110">
      <c r="A110" s="8" t="n"/>
      <c r="B110" s="11" t="n"/>
      <c r="E110" s="2" t="n"/>
    </row>
    <row r="111">
      <c r="A111" s="8" t="n"/>
      <c r="B111" s="11" t="n"/>
      <c r="E111" s="2" t="n"/>
    </row>
    <row r="112">
      <c r="A112" s="8" t="n"/>
      <c r="B112" s="11" t="n"/>
      <c r="E112" s="2" t="n"/>
    </row>
    <row r="113">
      <c r="A113" s="8" t="n"/>
      <c r="B113" s="11" t="n"/>
      <c r="E113" s="2" t="n"/>
    </row>
    <row r="114">
      <c r="A114" s="8" t="n"/>
      <c r="B114" s="11" t="n"/>
      <c r="E114" s="2" t="n"/>
    </row>
    <row r="115">
      <c r="A115" s="8" t="n"/>
      <c r="B115" s="11" t="n"/>
      <c r="E115" s="2" t="n"/>
    </row>
    <row r="116">
      <c r="A116" s="8" t="n"/>
      <c r="B116" s="11" t="n"/>
      <c r="D116" s="2" t="n"/>
      <c r="E116" s="2" t="n"/>
    </row>
    <row r="117">
      <c r="B117" s="11" t="n"/>
      <c r="E117" s="2" t="n"/>
    </row>
    <row r="118">
      <c r="A118" s="8" t="n"/>
      <c r="B118" s="11" t="n"/>
      <c r="E118" s="2" t="n"/>
    </row>
    <row r="119">
      <c r="A119" s="8" t="n"/>
      <c r="B119" s="11" t="n"/>
      <c r="D119" s="7" t="n"/>
      <c r="E119" s="2" t="n"/>
    </row>
    <row r="120">
      <c r="A120" s="8" t="n"/>
      <c r="B120" s="11" t="n"/>
      <c r="D120" s="7" t="n"/>
      <c r="E120" s="2" t="n"/>
    </row>
    <row r="121">
      <c r="A121" s="8" t="n"/>
      <c r="B121" s="11" t="n"/>
      <c r="E121" s="2" t="n"/>
    </row>
    <row r="122">
      <c r="A122" s="8" t="n"/>
      <c r="B122" s="11" t="n"/>
      <c r="E122" s="2" t="n"/>
    </row>
    <row r="123">
      <c r="B123" s="11" t="n"/>
      <c r="E123" s="2" t="n"/>
    </row>
    <row r="124">
      <c r="B124" s="11" t="n"/>
      <c r="E124" s="2" t="n"/>
    </row>
    <row r="125">
      <c r="B125" s="11" t="n"/>
      <c r="E125" s="2" t="n"/>
    </row>
    <row r="126">
      <c r="B126" s="11" t="n"/>
      <c r="E126" s="2" t="n"/>
    </row>
    <row r="127">
      <c r="B127" s="11" t="n"/>
      <c r="E127" s="2" t="n"/>
    </row>
    <row r="128">
      <c r="B128" s="11" t="n"/>
      <c r="E128" s="2" t="n"/>
    </row>
    <row r="129">
      <c r="B129" s="11" t="n"/>
      <c r="E129" s="2" t="n"/>
    </row>
    <row r="130">
      <c r="B130" s="11" t="n"/>
      <c r="E130" s="2" t="n"/>
    </row>
    <row r="131">
      <c r="B131" s="11" t="n"/>
      <c r="D131" s="7" t="n"/>
      <c r="E131" s="2" t="n"/>
    </row>
    <row r="132">
      <c r="B132" s="11" t="n"/>
      <c r="D132" s="7" t="n"/>
      <c r="E132" s="2" t="n"/>
    </row>
    <row r="133">
      <c r="B133" s="11" t="n"/>
      <c r="E133" s="2" t="n"/>
    </row>
    <row r="134">
      <c r="B134" s="11" t="n"/>
      <c r="E134" s="2" t="n"/>
    </row>
    <row r="135">
      <c r="B135" s="11" t="n"/>
      <c r="E135" s="2" t="n"/>
    </row>
    <row r="136">
      <c r="B136" s="11" t="n"/>
      <c r="E136" s="2" t="n"/>
    </row>
    <row r="137">
      <c r="B137" s="11" t="n"/>
      <c r="E137" s="2" t="n"/>
    </row>
    <row r="138">
      <c r="B138" s="11" t="n"/>
      <c r="D138" s="7" t="n"/>
      <c r="E138" s="2" t="n"/>
    </row>
    <row r="139">
      <c r="B139" s="65" t="n"/>
      <c r="D139" s="7" t="n"/>
      <c r="E139" s="2" t="n"/>
    </row>
    <row r="140">
      <c r="B140" s="11" t="n"/>
      <c r="D140" s="7" t="n"/>
      <c r="E140" s="2" t="n"/>
    </row>
    <row r="141">
      <c r="B141" s="11" t="n"/>
      <c r="D141" s="7" t="n"/>
      <c r="E141" s="2" t="n"/>
    </row>
    <row r="142">
      <c r="B142" s="11" t="n"/>
      <c r="D142" s="7" t="n"/>
      <c r="E142" s="2" t="n"/>
    </row>
    <row r="143">
      <c r="B143" s="11" t="n"/>
      <c r="E143" s="2" t="n"/>
    </row>
    <row r="144">
      <c r="B144" s="11" t="n"/>
      <c r="E144" s="2" t="n"/>
    </row>
    <row r="145">
      <c r="B145" s="11" t="n"/>
      <c r="C145" s="7" t="n"/>
      <c r="D145" s="7" t="n"/>
      <c r="E145" s="2" t="n"/>
    </row>
    <row r="146">
      <c r="B146" s="11" t="n"/>
      <c r="C146" s="7" t="n"/>
      <c r="D146" s="7" t="n"/>
      <c r="E146" s="2" t="n"/>
    </row>
    <row r="147">
      <c r="B147" s="11" t="n"/>
      <c r="C147" s="7" t="n"/>
      <c r="D147" s="7" t="n"/>
      <c r="E147" s="2" t="n"/>
    </row>
    <row r="148">
      <c r="B148" s="11" t="n"/>
      <c r="C148" s="7" t="n"/>
      <c r="E148" s="2" t="n"/>
    </row>
    <row r="149">
      <c r="E149" s="2" t="n"/>
    </row>
    <row r="150">
      <c r="E150" s="2" t="n"/>
    </row>
    <row r="151">
      <c r="E151" s="2" t="n"/>
    </row>
    <row r="152">
      <c r="E152" s="2" t="n"/>
    </row>
    <row r="153">
      <c r="E153" s="2" t="n"/>
    </row>
    <row r="154">
      <c r="E154" s="2" t="n"/>
    </row>
    <row r="155">
      <c r="E155" s="2" t="n"/>
    </row>
    <row r="156">
      <c r="E156" s="2" t="n"/>
    </row>
    <row r="157">
      <c r="E157" s="2" t="n"/>
    </row>
    <row r="158">
      <c r="E158" s="2" t="n"/>
    </row>
    <row r="159">
      <c r="E159" s="2" t="n"/>
    </row>
    <row r="160">
      <c r="E160" s="2" t="n"/>
    </row>
    <row r="161">
      <c r="E161" s="2" t="n"/>
    </row>
    <row r="162">
      <c r="E162" s="2" t="n"/>
    </row>
    <row r="163">
      <c r="E163" s="2" t="n"/>
    </row>
    <row r="164">
      <c r="E164" s="2" t="n"/>
    </row>
    <row r="165">
      <c r="E165" s="2" t="n"/>
    </row>
    <row r="166">
      <c r="E166" s="2" t="n"/>
    </row>
    <row r="167">
      <c r="E167" s="2" t="n"/>
    </row>
    <row r="168">
      <c r="E168" s="2" t="n"/>
    </row>
    <row r="169">
      <c r="E169" s="2" t="n"/>
    </row>
    <row r="170">
      <c r="E170" s="2" t="n"/>
    </row>
    <row r="171">
      <c r="E171" s="2" t="n"/>
    </row>
    <row r="172">
      <c r="E172" s="2" t="n"/>
    </row>
    <row r="173">
      <c r="E173" s="2" t="n"/>
    </row>
    <row r="174">
      <c r="E174" s="2" t="n"/>
    </row>
    <row r="175">
      <c r="E175" s="2" t="n"/>
    </row>
    <row r="176">
      <c r="E176" s="2" t="n"/>
    </row>
    <row r="177">
      <c r="E177" s="2" t="n"/>
    </row>
    <row r="178">
      <c r="E178" s="2" t="n"/>
    </row>
    <row r="179">
      <c r="E179" s="2" t="n"/>
    </row>
    <row r="180">
      <c r="E180" s="2" t="n"/>
    </row>
    <row r="181">
      <c r="E181" s="2" t="n"/>
    </row>
    <row r="182">
      <c r="E182" s="2" t="n"/>
    </row>
    <row r="183">
      <c r="E183" s="2" t="n"/>
    </row>
    <row r="184">
      <c r="E184" s="2" t="n"/>
    </row>
    <row r="185">
      <c r="E185" s="2" t="n"/>
    </row>
    <row r="186">
      <c r="E186" s="2" t="n"/>
    </row>
    <row r="187">
      <c r="E187" s="2" t="n"/>
    </row>
    <row r="188">
      <c r="E188" s="2" t="n"/>
    </row>
    <row r="189">
      <c r="E189" s="2" t="n"/>
    </row>
    <row r="190">
      <c r="E190" s="2" t="n"/>
    </row>
    <row r="191">
      <c r="E191" s="2" t="n"/>
    </row>
    <row r="192">
      <c r="E192" s="2" t="n"/>
    </row>
    <row r="193">
      <c r="E193" s="2" t="n"/>
    </row>
    <row r="194">
      <c r="E194" s="2" t="n"/>
    </row>
    <row r="195">
      <c r="E195" s="2" t="n"/>
    </row>
    <row r="196">
      <c r="E196" s="2" t="n"/>
    </row>
    <row r="197">
      <c r="E197" s="2" t="n"/>
    </row>
    <row r="198">
      <c r="E198" s="2" t="n"/>
    </row>
    <row r="199">
      <c r="E199" s="2" t="n"/>
    </row>
    <row r="200">
      <c r="E200" s="2" t="n"/>
    </row>
    <row r="201">
      <c r="E201" s="2" t="n"/>
    </row>
    <row r="202">
      <c r="E202" s="2" t="n"/>
    </row>
    <row r="203">
      <c r="E203" s="2" t="n"/>
    </row>
    <row r="204">
      <c r="E204" s="2" t="n"/>
    </row>
    <row r="205">
      <c r="E205" s="2" t="n"/>
    </row>
    <row r="206">
      <c r="E206" s="2" t="n"/>
    </row>
    <row r="207">
      <c r="E207" s="2" t="n"/>
    </row>
    <row r="208">
      <c r="E208" s="2" t="n"/>
    </row>
    <row r="209">
      <c r="E209" s="2" t="n"/>
    </row>
    <row r="210">
      <c r="E210" s="2" t="n"/>
    </row>
    <row r="211">
      <c r="E211" s="2" t="n"/>
    </row>
    <row r="212">
      <c r="E212" s="2" t="n"/>
    </row>
    <row r="213">
      <c r="E213" s="2" t="n"/>
    </row>
    <row r="214">
      <c r="E214" s="2" t="n"/>
    </row>
    <row r="215">
      <c r="E215" s="2" t="n"/>
    </row>
    <row r="216">
      <c r="E216" s="2" t="n"/>
    </row>
    <row r="217">
      <c r="E217" s="2" t="n"/>
    </row>
    <row r="218">
      <c r="E218" s="2" t="n"/>
    </row>
    <row r="219">
      <c r="E219" s="2" t="n"/>
    </row>
    <row r="220">
      <c r="E220" s="2" t="n"/>
    </row>
    <row r="221">
      <c r="E221" s="2" t="n"/>
    </row>
    <row r="222">
      <c r="E222" s="2" t="n"/>
    </row>
    <row r="223">
      <c r="E223" s="2" t="n"/>
    </row>
    <row r="224">
      <c r="E224" s="2" t="n"/>
    </row>
    <row r="225">
      <c r="E225" s="2" t="n"/>
    </row>
    <row r="226">
      <c r="E226" s="2" t="n"/>
    </row>
    <row r="227">
      <c r="E227" s="2" t="n"/>
    </row>
    <row r="228">
      <c r="E228" s="2" t="n"/>
    </row>
    <row r="229">
      <c r="E229" s="2" t="n"/>
    </row>
    <row r="230">
      <c r="E230" s="2" t="n"/>
    </row>
    <row r="231">
      <c r="E231" s="2" t="n"/>
    </row>
    <row r="232">
      <c r="E232" s="2" t="n"/>
    </row>
    <row r="233">
      <c r="E233" s="2" t="n"/>
    </row>
    <row r="234">
      <c r="E234" s="2" t="n"/>
    </row>
    <row r="235">
      <c r="E235" s="2" t="n"/>
    </row>
    <row r="236">
      <c r="E236" s="2" t="n"/>
    </row>
    <row r="237">
      <c r="E237" s="2" t="n"/>
    </row>
    <row r="238">
      <c r="E238" s="2" t="n"/>
    </row>
    <row r="239">
      <c r="E239" s="2" t="n"/>
    </row>
    <row r="240">
      <c r="E240" s="2" t="n"/>
    </row>
    <row r="241">
      <c r="E241" s="2" t="n"/>
    </row>
    <row r="242">
      <c r="E242" s="2" t="n"/>
    </row>
    <row r="243">
      <c r="E243" s="2" t="n"/>
    </row>
    <row r="244">
      <c r="E244" s="2" t="n"/>
    </row>
    <row r="245">
      <c r="E245" s="2" t="n"/>
    </row>
    <row r="246">
      <c r="E246" s="2" t="n"/>
    </row>
    <row r="247">
      <c r="E247" s="2" t="n"/>
    </row>
    <row r="248">
      <c r="E248" s="2" t="n"/>
    </row>
    <row r="249">
      <c r="E249" s="2" t="n"/>
    </row>
    <row r="250">
      <c r="E250" s="2" t="n"/>
    </row>
    <row r="251">
      <c r="E251" s="2" t="n"/>
    </row>
    <row r="252">
      <c r="E252" s="2" t="n"/>
    </row>
    <row r="253">
      <c r="E253" s="2" t="n"/>
    </row>
    <row r="254">
      <c r="E254" s="2" t="n"/>
    </row>
    <row r="255">
      <c r="E255" s="2" t="n"/>
    </row>
    <row r="256">
      <c r="E256" s="2" t="n"/>
    </row>
    <row r="257">
      <c r="E257" s="2" t="n"/>
    </row>
    <row r="258">
      <c r="E258" s="2" t="n"/>
    </row>
    <row r="259">
      <c r="E259" s="2" t="n"/>
    </row>
    <row r="260">
      <c r="E260" s="2" t="n"/>
    </row>
    <row r="261">
      <c r="E261" s="2" t="n"/>
    </row>
    <row r="262">
      <c r="E262" s="2" t="n"/>
    </row>
    <row r="263">
      <c r="E263" s="2" t="n"/>
    </row>
    <row r="264">
      <c r="E264" s="2" t="n"/>
    </row>
    <row r="265">
      <c r="E265" s="2" t="n"/>
    </row>
    <row r="266">
      <c r="E266" s="2" t="n"/>
    </row>
    <row r="267">
      <c r="E267" s="2" t="n"/>
    </row>
    <row r="268">
      <c r="E268" s="2" t="n"/>
    </row>
    <row r="269">
      <c r="E269" s="2" t="n"/>
    </row>
    <row r="270">
      <c r="E270" s="2" t="n"/>
    </row>
    <row r="271">
      <c r="E271" s="2" t="n"/>
    </row>
    <row r="272">
      <c r="E272" s="2" t="n"/>
    </row>
    <row r="273">
      <c r="E273" s="2" t="n"/>
    </row>
    <row r="274">
      <c r="E274" s="2" t="n"/>
    </row>
    <row r="275">
      <c r="E275" s="2" t="n"/>
    </row>
    <row r="276">
      <c r="E276" s="2" t="n"/>
    </row>
    <row r="277">
      <c r="E277" s="2" t="n"/>
    </row>
    <row r="278">
      <c r="E278" s="2" t="n"/>
    </row>
    <row r="279">
      <c r="E279" s="2" t="n"/>
    </row>
    <row r="280">
      <c r="E280" s="2" t="n"/>
    </row>
    <row r="281">
      <c r="E281" s="2" t="n"/>
    </row>
    <row r="282">
      <c r="E282" s="2" t="n"/>
    </row>
    <row r="283">
      <c r="E283" s="2" t="n"/>
    </row>
    <row r="284">
      <c r="E284" s="2" t="n"/>
    </row>
    <row r="285">
      <c r="E285" s="2" t="n"/>
    </row>
    <row r="286">
      <c r="E286" s="2" t="n"/>
    </row>
    <row r="287">
      <c r="E287" s="2" t="n"/>
    </row>
    <row r="288">
      <c r="E288" s="2" t="n"/>
    </row>
    <row r="289">
      <c r="E289" s="2" t="n"/>
    </row>
    <row r="290">
      <c r="E290" s="2" t="n"/>
    </row>
    <row r="291">
      <c r="E291" s="2" t="n"/>
    </row>
    <row r="292">
      <c r="E292" s="2" t="n"/>
    </row>
    <row r="293">
      <c r="E293" s="2" t="n"/>
    </row>
    <row r="294">
      <c r="E294" s="2" t="n"/>
    </row>
    <row r="295">
      <c r="E295" s="2" t="n"/>
    </row>
    <row r="296">
      <c r="E296" s="2" t="n"/>
    </row>
    <row r="297">
      <c r="E297" s="2" t="n"/>
    </row>
    <row r="298">
      <c r="E298" s="2" t="n"/>
    </row>
    <row r="299">
      <c r="E299" s="2" t="n"/>
    </row>
    <row r="300">
      <c r="E300" s="2" t="n"/>
    </row>
    <row r="301">
      <c r="E301" s="2" t="n"/>
    </row>
    <row r="302">
      <c r="E302" s="2" t="n"/>
    </row>
    <row r="303">
      <c r="E303" s="2" t="n"/>
    </row>
    <row r="304">
      <c r="E304" s="2" t="n"/>
    </row>
    <row r="305">
      <c r="E305" s="2" t="n"/>
    </row>
    <row r="306">
      <c r="E306" s="2" t="n"/>
    </row>
    <row r="307">
      <c r="E307" s="2" t="n"/>
    </row>
    <row r="308">
      <c r="E308" s="2" t="n"/>
    </row>
    <row r="309">
      <c r="E309" s="2" t="n"/>
    </row>
    <row r="310">
      <c r="E310" s="2" t="n"/>
    </row>
    <row r="311">
      <c r="E311" s="2" t="n"/>
    </row>
    <row r="312">
      <c r="E312" s="2" t="n"/>
    </row>
    <row r="313">
      <c r="E313" s="2" t="n"/>
    </row>
    <row r="314">
      <c r="E314" s="2" t="n"/>
    </row>
    <row r="315">
      <c r="E315" s="2" t="n"/>
    </row>
    <row r="316">
      <c r="E316" s="2" t="n"/>
    </row>
    <row r="317">
      <c r="E317" s="2" t="n"/>
    </row>
    <row r="318">
      <c r="E318" s="2" t="n"/>
    </row>
    <row r="319">
      <c r="E319" s="2" t="n"/>
    </row>
    <row r="320">
      <c r="E320" s="2" t="n"/>
    </row>
    <row r="321">
      <c r="E321" s="2" t="n"/>
    </row>
    <row r="322">
      <c r="E322" s="2" t="n"/>
    </row>
    <row r="323">
      <c r="E323" s="2" t="n"/>
    </row>
    <row r="324">
      <c r="E324" s="2" t="n"/>
    </row>
    <row r="325">
      <c r="E325" s="2" t="n"/>
    </row>
    <row r="326">
      <c r="E326" s="2" t="n"/>
    </row>
    <row r="327">
      <c r="E327" s="2" t="n"/>
    </row>
    <row r="328">
      <c r="E328" s="2" t="n"/>
    </row>
    <row r="329">
      <c r="E329" s="2" t="n"/>
    </row>
    <row r="330">
      <c r="E330" s="2" t="n"/>
    </row>
    <row r="331">
      <c r="E331" s="2" t="n"/>
    </row>
    <row r="332">
      <c r="E332" s="2" t="n"/>
    </row>
    <row r="333">
      <c r="E333" s="2" t="n"/>
    </row>
    <row r="334">
      <c r="E334" s="2" t="n"/>
    </row>
    <row r="335">
      <c r="E335" s="2" t="n"/>
    </row>
    <row r="336">
      <c r="E336" s="2" t="n"/>
    </row>
    <row r="337">
      <c r="E337" s="2" t="n"/>
    </row>
    <row r="338">
      <c r="E338" s="2" t="n"/>
    </row>
    <row r="339">
      <c r="E339" s="2" t="n"/>
    </row>
    <row r="340">
      <c r="E340" s="2" t="n"/>
    </row>
    <row r="341">
      <c r="E341" s="2" t="n"/>
    </row>
    <row r="342">
      <c r="E342" s="2" t="n"/>
    </row>
    <row r="343">
      <c r="E343" s="2" t="n"/>
    </row>
    <row r="344">
      <c r="E344" s="2" t="n"/>
    </row>
    <row r="345">
      <c r="E345" s="2" t="n"/>
    </row>
    <row r="346">
      <c r="E346" s="2" t="n"/>
    </row>
    <row r="347">
      <c r="E347" s="2" t="n"/>
    </row>
    <row r="348">
      <c r="E348" s="2" t="n"/>
    </row>
    <row r="349">
      <c r="E349" s="2" t="n"/>
    </row>
    <row r="350">
      <c r="E350" s="2" t="n"/>
    </row>
    <row r="351">
      <c r="E351" s="2" t="n"/>
    </row>
    <row r="352">
      <c r="E352" s="2" t="n"/>
    </row>
    <row r="353">
      <c r="E353" s="2" t="n"/>
    </row>
    <row r="354">
      <c r="E354" s="2" t="n"/>
    </row>
    <row r="355">
      <c r="E355" s="2" t="n"/>
    </row>
    <row r="356">
      <c r="E356" s="2" t="n"/>
    </row>
    <row r="357">
      <c r="E357" s="2" t="n"/>
    </row>
    <row r="358">
      <c r="E358" s="2" t="n"/>
    </row>
    <row r="359">
      <c r="E359" s="2" t="n"/>
    </row>
    <row r="360">
      <c r="E360" s="2" t="n"/>
    </row>
    <row r="361">
      <c r="E361" s="2" t="n"/>
    </row>
    <row r="362">
      <c r="E362" s="2" t="n"/>
    </row>
    <row r="363">
      <c r="E363" s="2" t="n"/>
    </row>
    <row r="364">
      <c r="E364" s="2" t="n"/>
    </row>
    <row r="365">
      <c r="E365" s="2" t="n"/>
    </row>
    <row r="366">
      <c r="E366" s="2" t="n"/>
    </row>
    <row r="367">
      <c r="E367" s="2" t="n"/>
    </row>
    <row r="368">
      <c r="E368" s="2" t="n"/>
    </row>
    <row r="369">
      <c r="E369" s="2" t="n"/>
    </row>
    <row r="370">
      <c r="E370" s="2" t="n"/>
    </row>
    <row r="371">
      <c r="E371" s="2" t="n"/>
    </row>
    <row r="372">
      <c r="E372" s="2" t="n"/>
    </row>
    <row r="373">
      <c r="E373" s="2" t="n"/>
    </row>
    <row r="374">
      <c r="E374" s="2" t="n"/>
    </row>
    <row r="375">
      <c r="E375" s="2" t="n"/>
    </row>
    <row r="376">
      <c r="E376" s="2" t="n"/>
    </row>
    <row r="377">
      <c r="E377" s="2" t="n"/>
    </row>
    <row r="378">
      <c r="E378" s="2" t="n"/>
    </row>
    <row r="379">
      <c r="E379" s="2" t="n"/>
    </row>
    <row r="380">
      <c r="E380" s="2" t="n"/>
    </row>
    <row r="381">
      <c r="E381" s="2" t="n"/>
    </row>
    <row r="382">
      <c r="E382" s="2" t="n"/>
    </row>
    <row r="383">
      <c r="E383" s="2" t="n"/>
    </row>
    <row r="384">
      <c r="E384" s="2" t="n"/>
    </row>
    <row r="385">
      <c r="E385" s="2" t="n"/>
    </row>
    <row r="386">
      <c r="E386" s="2" t="n"/>
    </row>
    <row r="387">
      <c r="E387" s="2" t="n"/>
    </row>
    <row r="388">
      <c r="E388" s="2" t="n"/>
    </row>
    <row r="389">
      <c r="E389" s="2" t="n"/>
    </row>
    <row r="390">
      <c r="E390" s="2" t="n"/>
    </row>
    <row r="391">
      <c r="E391" s="2" t="n"/>
    </row>
    <row r="392">
      <c r="E392" s="2" t="n"/>
    </row>
    <row r="393">
      <c r="E393" s="2" t="n"/>
    </row>
    <row r="394">
      <c r="E394" s="2" t="n"/>
    </row>
    <row r="395">
      <c r="E395" s="2" t="n"/>
    </row>
    <row r="396">
      <c r="E396" s="2" t="n"/>
    </row>
    <row r="397">
      <c r="E397" s="2" t="n"/>
    </row>
    <row r="398">
      <c r="E398" s="2" t="n"/>
    </row>
    <row r="399">
      <c r="E399" s="2" t="n"/>
    </row>
    <row r="400">
      <c r="E400" s="2" t="n"/>
    </row>
    <row r="401">
      <c r="E401" s="2" t="n"/>
    </row>
    <row r="402">
      <c r="E402" s="2" t="n"/>
    </row>
    <row r="403">
      <c r="E403" s="2" t="n"/>
    </row>
    <row r="404">
      <c r="E404" s="2" t="n"/>
    </row>
    <row r="405">
      <c r="E405" s="2" t="n"/>
    </row>
    <row r="406">
      <c r="E406" s="2" t="n"/>
    </row>
    <row r="407">
      <c r="E407" s="2" t="n"/>
    </row>
    <row r="408">
      <c r="E408" s="2" t="n"/>
    </row>
    <row r="409">
      <c r="E409" s="2" t="n"/>
    </row>
    <row r="410">
      <c r="E410" s="2" t="n"/>
    </row>
    <row r="411">
      <c r="E411" s="2" t="n"/>
    </row>
    <row r="412">
      <c r="E412" s="2" t="n"/>
    </row>
    <row r="413">
      <c r="E413" s="2" t="n"/>
    </row>
    <row r="414">
      <c r="E414" s="2" t="n"/>
    </row>
    <row r="415">
      <c r="E415" s="2" t="n"/>
    </row>
    <row r="416">
      <c r="E416" s="2" t="n"/>
    </row>
    <row r="417">
      <c r="E417" s="2" t="n"/>
    </row>
    <row r="418">
      <c r="E418" s="2" t="n"/>
    </row>
    <row r="419">
      <c r="E419" s="2" t="n"/>
    </row>
    <row r="420">
      <c r="E420" s="2" t="n"/>
    </row>
    <row r="421">
      <c r="E421" s="2" t="n"/>
    </row>
    <row r="422">
      <c r="E422" s="2" t="n"/>
    </row>
    <row r="423">
      <c r="E423" s="2" t="n"/>
    </row>
    <row r="424">
      <c r="E424" s="2" t="n"/>
    </row>
    <row r="425">
      <c r="E425" s="2" t="n"/>
    </row>
    <row r="426">
      <c r="E426" s="2" t="n"/>
    </row>
    <row r="427">
      <c r="E427" s="2" t="n"/>
    </row>
    <row r="428">
      <c r="E428" s="2" t="n"/>
    </row>
    <row r="429">
      <c r="E429" s="2" t="n"/>
    </row>
    <row r="430">
      <c r="E430" s="2" t="n"/>
    </row>
    <row r="431">
      <c r="E431" s="2" t="n"/>
    </row>
    <row r="432">
      <c r="E432" s="2" t="n"/>
    </row>
    <row r="433">
      <c r="E433" s="2" t="n"/>
    </row>
    <row r="434">
      <c r="E434" s="2" t="n"/>
    </row>
    <row r="435">
      <c r="E435" s="2" t="n"/>
    </row>
    <row r="436">
      <c r="E436" s="2" t="n"/>
    </row>
    <row r="437">
      <c r="E437" s="2" t="n"/>
    </row>
    <row r="438">
      <c r="E438" s="2" t="n"/>
    </row>
    <row r="439">
      <c r="E439" s="2" t="n"/>
    </row>
    <row r="440">
      <c r="E440" s="2" t="n"/>
    </row>
    <row r="441">
      <c r="E441" s="2" t="n"/>
    </row>
    <row r="442">
      <c r="E442" s="2" t="n"/>
    </row>
    <row r="443">
      <c r="E443" s="2" t="n"/>
    </row>
    <row r="444">
      <c r="E444" s="2" t="n"/>
    </row>
    <row r="445">
      <c r="E445" s="2" t="n"/>
    </row>
    <row r="446">
      <c r="E446" s="2" t="n"/>
    </row>
    <row r="447">
      <c r="E447" s="2" t="n"/>
    </row>
    <row r="448">
      <c r="E448" s="2" t="n"/>
    </row>
    <row r="449">
      <c r="E449" s="2" t="n"/>
    </row>
    <row r="450">
      <c r="E450" s="2" t="n"/>
    </row>
    <row r="451">
      <c r="E451" s="2" t="n"/>
    </row>
    <row r="452">
      <c r="E452" s="2" t="n"/>
    </row>
    <row r="453">
      <c r="E453" s="2" t="n"/>
    </row>
    <row r="454">
      <c r="E454" s="2" t="n"/>
    </row>
    <row r="455">
      <c r="E455" s="2" t="n"/>
    </row>
    <row r="456">
      <c r="E456" s="2" t="n"/>
    </row>
    <row r="457">
      <c r="E457" s="2" t="n"/>
    </row>
    <row r="458">
      <c r="E458" s="2" t="n"/>
    </row>
    <row r="459">
      <c r="E459" s="2" t="n"/>
    </row>
    <row r="460">
      <c r="E460" s="2" t="n"/>
    </row>
    <row r="461">
      <c r="E461" s="2" t="n"/>
    </row>
    <row r="462">
      <c r="E462" s="2" t="n"/>
    </row>
    <row r="463">
      <c r="E463" s="2" t="n"/>
    </row>
    <row r="464">
      <c r="E464" s="2" t="n"/>
    </row>
    <row r="465">
      <c r="E465" s="2" t="n"/>
    </row>
    <row r="466">
      <c r="E466" s="2" t="n"/>
    </row>
    <row r="467">
      <c r="E467" s="2" t="n"/>
    </row>
    <row r="468">
      <c r="E468" s="2" t="n"/>
    </row>
    <row r="469">
      <c r="E469" s="2" t="n"/>
    </row>
    <row r="470">
      <c r="E470" s="2" t="n"/>
    </row>
    <row r="472">
      <c r="E472" s="2" t="n"/>
    </row>
    <row r="473">
      <c r="E473" s="2" t="n"/>
    </row>
    <row r="474">
      <c r="E474" s="2" t="n"/>
    </row>
    <row r="475">
      <c r="E475" s="2" t="n"/>
    </row>
    <row r="476">
      <c r="E476" s="2" t="n"/>
    </row>
    <row r="477">
      <c r="E477" s="2" t="n"/>
    </row>
    <row r="478">
      <c r="E478" s="2" t="n"/>
    </row>
    <row r="479">
      <c r="E479" s="2" t="n"/>
    </row>
    <row r="480">
      <c r="E480" s="2" t="n"/>
    </row>
    <row r="481">
      <c r="E481" s="2" t="n"/>
    </row>
    <row r="482">
      <c r="E482" s="2" t="n"/>
    </row>
    <row r="483">
      <c r="E483" s="2" t="n"/>
    </row>
    <row r="484">
      <c r="E484" s="2" t="n"/>
    </row>
    <row r="485">
      <c r="E485" s="2" t="n"/>
    </row>
    <row r="486">
      <c r="E486" s="2" t="n"/>
    </row>
    <row r="487">
      <c r="E487" s="2" t="n"/>
    </row>
    <row r="488">
      <c r="E488" s="2" t="n"/>
    </row>
    <row r="489">
      <c r="E489" s="2" t="n"/>
    </row>
    <row r="490">
      <c r="E490" s="2" t="n"/>
    </row>
    <row r="491">
      <c r="E491" s="2" t="n"/>
    </row>
    <row r="492">
      <c r="E492" s="2" t="n"/>
    </row>
    <row r="493">
      <c r="E493" s="2" t="n"/>
    </row>
    <row r="494">
      <c r="E494" s="2" t="n"/>
    </row>
    <row r="495">
      <c r="E495" s="2" t="n"/>
    </row>
    <row r="496">
      <c r="E496" s="2" t="n"/>
    </row>
    <row r="497">
      <c r="E497" s="2" t="n"/>
    </row>
    <row r="498">
      <c r="E498" s="2" t="n"/>
    </row>
    <row r="499">
      <c r="E499" s="2" t="n"/>
    </row>
    <row r="500">
      <c r="E500" s="2" t="n"/>
    </row>
    <row r="501">
      <c r="E501" s="2" t="n"/>
    </row>
    <row r="502">
      <c r="E502" s="2" t="n"/>
    </row>
    <row r="503">
      <c r="E503" s="2" t="n"/>
    </row>
    <row r="504">
      <c r="E504" s="2" t="n"/>
    </row>
    <row r="505">
      <c r="E505" s="2" t="n"/>
    </row>
    <row r="506">
      <c r="E506" s="2" t="n"/>
    </row>
    <row r="507">
      <c r="E507" s="2" t="n"/>
    </row>
    <row r="508">
      <c r="E508" s="2" t="n"/>
    </row>
    <row r="509">
      <c r="E509" s="2" t="n"/>
    </row>
    <row r="510">
      <c r="E510" s="2" t="n"/>
    </row>
    <row r="511">
      <c r="E511" s="2" t="n"/>
    </row>
    <row r="512">
      <c r="E512" s="2" t="n"/>
    </row>
    <row r="513">
      <c r="E513" s="2" t="n"/>
    </row>
    <row r="514">
      <c r="E514" s="2" t="n"/>
    </row>
    <row r="515">
      <c r="E515" s="2" t="n"/>
    </row>
    <row r="516">
      <c r="E516" s="2" t="n"/>
    </row>
    <row r="517">
      <c r="E517" s="2" t="n"/>
    </row>
    <row r="518">
      <c r="E518" s="2" t="n"/>
    </row>
    <row r="519">
      <c r="E519" s="2" t="n"/>
    </row>
    <row r="520">
      <c r="E520" s="2" t="n"/>
    </row>
    <row r="521">
      <c r="E521" s="2" t="n"/>
    </row>
    <row r="522">
      <c r="E522" s="2" t="n"/>
    </row>
    <row r="523">
      <c r="E523" s="2" t="n"/>
    </row>
    <row r="524">
      <c r="E524" s="2" t="n"/>
    </row>
    <row r="525">
      <c r="E525" s="2" t="n"/>
    </row>
    <row r="526">
      <c r="E526" s="2" t="n"/>
    </row>
    <row r="527">
      <c r="E527" s="2" t="n"/>
    </row>
    <row r="528">
      <c r="E528" s="2" t="n"/>
    </row>
    <row r="529">
      <c r="E529" s="2" t="n"/>
    </row>
    <row r="530">
      <c r="E530" s="2" t="n"/>
    </row>
    <row r="531">
      <c r="E531" s="2" t="n"/>
    </row>
    <row r="532">
      <c r="E532" s="2" t="n"/>
    </row>
    <row r="533">
      <c r="E533" s="2" t="n"/>
    </row>
    <row r="534">
      <c r="E534" s="2" t="n"/>
    </row>
    <row r="535">
      <c r="E535" s="2" t="n"/>
    </row>
    <row r="536">
      <c r="E536" s="2" t="n"/>
    </row>
    <row r="537">
      <c r="E537" s="2" t="n"/>
    </row>
    <row r="538">
      <c r="E538" s="2" t="n"/>
    </row>
    <row r="539">
      <c r="E539" s="2" t="n"/>
    </row>
    <row r="540">
      <c r="E540" s="2" t="n"/>
    </row>
    <row r="541">
      <c r="E541" s="2" t="n"/>
    </row>
    <row r="542">
      <c r="E542" s="2" t="n"/>
    </row>
    <row r="543">
      <c r="E543" s="2" t="n"/>
    </row>
    <row r="544">
      <c r="E544" s="2" t="n"/>
    </row>
    <row r="545">
      <c r="E545" s="2" t="n"/>
    </row>
    <row r="546">
      <c r="E546" s="2" t="n"/>
    </row>
    <row r="547">
      <c r="E547" s="2" t="n"/>
    </row>
    <row r="548">
      <c r="E548" s="2" t="n"/>
    </row>
    <row r="549">
      <c r="E549" s="2" t="n"/>
    </row>
    <row r="550">
      <c r="E550" s="2" t="n"/>
    </row>
    <row r="551">
      <c r="E551" s="2" t="n"/>
    </row>
    <row r="552">
      <c r="E552" s="2" t="n"/>
    </row>
    <row r="553">
      <c r="E553" s="2" t="n"/>
    </row>
    <row r="554">
      <c r="E554" s="2" t="n"/>
    </row>
    <row r="555">
      <c r="E555" s="2" t="n"/>
    </row>
    <row r="556">
      <c r="E556" s="2" t="n"/>
    </row>
    <row r="557">
      <c r="E557" s="2" t="n"/>
    </row>
    <row r="558">
      <c r="E558" s="2" t="n"/>
    </row>
    <row r="559">
      <c r="E559" s="2" t="n"/>
    </row>
    <row r="560">
      <c r="E560" s="2" t="n"/>
    </row>
    <row r="561">
      <c r="E561" s="2" t="n"/>
    </row>
    <row r="562">
      <c r="E562" s="2" t="n"/>
    </row>
    <row r="563">
      <c r="E563" s="2" t="n"/>
    </row>
    <row r="564">
      <c r="E564" s="2" t="n"/>
    </row>
    <row r="565">
      <c r="E565" s="2" t="n"/>
    </row>
    <row r="566">
      <c r="E566" s="2" t="n"/>
    </row>
    <row r="567">
      <c r="E567" s="2" t="n"/>
    </row>
    <row r="568">
      <c r="E568" s="2" t="n"/>
    </row>
    <row r="569">
      <c r="E569" s="2" t="n"/>
    </row>
    <row r="570">
      <c r="E570" s="2" t="n"/>
    </row>
    <row r="571">
      <c r="E571" s="2" t="n"/>
    </row>
    <row r="572">
      <c r="E572" s="2" t="n"/>
    </row>
    <row r="573">
      <c r="E573" s="2" t="n"/>
    </row>
    <row r="574">
      <c r="E574" s="2" t="n"/>
    </row>
    <row r="575">
      <c r="E575" s="2" t="n"/>
    </row>
    <row r="576">
      <c r="E576" s="2" t="n"/>
    </row>
    <row r="577">
      <c r="E577" s="2" t="n"/>
    </row>
    <row r="578">
      <c r="E578" s="2" t="n"/>
    </row>
    <row r="579">
      <c r="E579" s="2" t="n"/>
    </row>
    <row r="580">
      <c r="E580" s="2" t="n"/>
    </row>
    <row r="581">
      <c r="E581" s="2" t="n"/>
    </row>
    <row r="582">
      <c r="E582" s="2" t="n"/>
    </row>
    <row r="583">
      <c r="E583" s="2" t="n"/>
    </row>
    <row r="584">
      <c r="E584" s="2" t="n"/>
    </row>
    <row r="585">
      <c r="E585" s="2" t="n"/>
    </row>
    <row r="586">
      <c r="E586" s="2" t="n"/>
    </row>
    <row r="587">
      <c r="E587" s="2" t="n"/>
    </row>
    <row r="588">
      <c r="E588" s="2" t="n"/>
    </row>
    <row r="589">
      <c r="E589" s="2" t="n"/>
    </row>
    <row r="590">
      <c r="E590" s="2" t="n"/>
    </row>
    <row r="591">
      <c r="E591" s="2" t="n"/>
    </row>
    <row r="592">
      <c r="E592" s="2" t="n"/>
    </row>
    <row r="593">
      <c r="E593" s="2" t="n"/>
    </row>
    <row r="594">
      <c r="E594" s="2" t="n"/>
    </row>
    <row r="595">
      <c r="E595" s="2" t="n"/>
    </row>
    <row r="596">
      <c r="E596" s="2" t="n"/>
    </row>
    <row r="597">
      <c r="E597" s="2" t="n"/>
    </row>
    <row r="598">
      <c r="E598" s="2" t="n"/>
    </row>
    <row r="599">
      <c r="E599" s="2" t="n"/>
    </row>
    <row r="600">
      <c r="E600" s="2" t="n"/>
    </row>
    <row r="601">
      <c r="E601" s="2" t="n"/>
    </row>
    <row r="602">
      <c r="E602" s="2" t="n"/>
    </row>
    <row r="603">
      <c r="E603" s="2" t="n"/>
    </row>
    <row r="604">
      <c r="E604" s="2" t="n"/>
    </row>
    <row r="605">
      <c r="E605" s="2" t="n"/>
    </row>
    <row r="606">
      <c r="E606" s="2" t="n"/>
    </row>
    <row r="607">
      <c r="E607" s="2" t="n"/>
    </row>
    <row r="608">
      <c r="E608" s="2" t="n"/>
    </row>
    <row r="609">
      <c r="E609" s="2" t="n"/>
    </row>
    <row r="610">
      <c r="E610" s="2" t="n"/>
    </row>
    <row r="611">
      <c r="E611" s="2" t="n"/>
    </row>
    <row r="612">
      <c r="E612" s="2" t="n"/>
    </row>
    <row r="613">
      <c r="E613" s="2" t="n"/>
    </row>
    <row r="614">
      <c r="E614" s="2" t="n"/>
    </row>
    <row r="615">
      <c r="E615" s="2" t="n"/>
    </row>
    <row r="616">
      <c r="E616" s="2" t="n"/>
    </row>
    <row r="617">
      <c r="E617" s="2" t="n"/>
    </row>
    <row r="618">
      <c r="E618" s="2" t="n"/>
    </row>
    <row r="619">
      <c r="E619" s="2" t="n"/>
    </row>
    <row r="620">
      <c r="E620" s="2" t="n"/>
    </row>
    <row r="621">
      <c r="E621" s="2" t="n"/>
    </row>
    <row r="622">
      <c r="E622" s="2" t="n"/>
    </row>
    <row r="623">
      <c r="E623" s="2" t="n"/>
    </row>
    <row r="624">
      <c r="E624" s="2" t="n"/>
    </row>
    <row r="625">
      <c r="E625" s="2" t="n"/>
    </row>
    <row r="626">
      <c r="E626" s="2" t="n"/>
    </row>
    <row r="627">
      <c r="E627" s="2" t="n"/>
    </row>
    <row r="628">
      <c r="E628" s="2" t="n"/>
    </row>
    <row r="629">
      <c r="E629" s="2" t="n"/>
    </row>
    <row r="630">
      <c r="E630" s="2" t="n"/>
    </row>
    <row r="631">
      <c r="E631" s="2" t="n"/>
    </row>
    <row r="632">
      <c r="E632" s="2" t="n"/>
    </row>
    <row r="633">
      <c r="E633" s="2" t="n"/>
    </row>
    <row r="634">
      <c r="E634" s="2" t="n"/>
    </row>
    <row r="635">
      <c r="E635" s="2" t="n"/>
    </row>
    <row r="636">
      <c r="E636" s="2" t="n"/>
    </row>
    <row r="637">
      <c r="E637" s="2" t="n"/>
    </row>
    <row r="638">
      <c r="E638" s="2" t="n"/>
    </row>
    <row r="639">
      <c r="E639" s="2" t="n"/>
    </row>
    <row r="640">
      <c r="E640" s="2" t="n"/>
    </row>
    <row r="641">
      <c r="E641" s="2" t="n"/>
    </row>
    <row r="642">
      <c r="E642" s="2" t="n"/>
    </row>
    <row r="643">
      <c r="E643" s="2" t="n"/>
    </row>
    <row r="644">
      <c r="E644" s="2" t="n"/>
    </row>
    <row r="645">
      <c r="E645" s="2" t="n"/>
    </row>
    <row r="646">
      <c r="E646" s="2" t="n"/>
    </row>
    <row r="647">
      <c r="E647" s="2" t="n"/>
    </row>
    <row r="648">
      <c r="E648" s="2" t="n"/>
    </row>
    <row r="649">
      <c r="E649" s="2" t="n"/>
    </row>
    <row r="650">
      <c r="E650" s="2" t="n"/>
    </row>
    <row r="651">
      <c r="E651" s="2" t="n"/>
    </row>
    <row r="652">
      <c r="E652" s="2" t="n"/>
    </row>
    <row r="653">
      <c r="E653" s="2" t="n"/>
    </row>
    <row r="654">
      <c r="E654" s="2" t="n"/>
    </row>
    <row r="655">
      <c r="E655" s="2" t="n"/>
    </row>
    <row r="656">
      <c r="E656" s="2" t="n"/>
    </row>
    <row r="657">
      <c r="E657" s="2" t="n"/>
    </row>
    <row r="658">
      <c r="E658" s="2" t="n"/>
    </row>
    <row r="659">
      <c r="E659" s="2" t="n"/>
    </row>
    <row r="660">
      <c r="E660" s="2" t="n"/>
    </row>
    <row r="661">
      <c r="E661" s="2" t="n"/>
    </row>
    <row r="662">
      <c r="E662" s="2" t="n"/>
    </row>
    <row r="663">
      <c r="E663" s="2" t="n"/>
    </row>
    <row r="664">
      <c r="E664" s="2" t="n"/>
    </row>
    <row r="665">
      <c r="E665" s="2" t="n"/>
    </row>
    <row r="666">
      <c r="E666" s="2" t="n"/>
    </row>
    <row r="667">
      <c r="E667" s="2" t="n"/>
    </row>
    <row r="668">
      <c r="E668" s="2" t="n"/>
    </row>
    <row r="669">
      <c r="E669" s="2" t="n"/>
    </row>
    <row r="670">
      <c r="E670" s="2" t="n"/>
    </row>
    <row r="671">
      <c r="E671" s="2" t="n"/>
    </row>
    <row r="672">
      <c r="E672" s="2" t="n"/>
    </row>
    <row r="673">
      <c r="E673" s="2" t="n"/>
    </row>
    <row r="674">
      <c r="E674" s="2" t="n"/>
    </row>
    <row r="675">
      <c r="E675" s="2" t="n"/>
    </row>
    <row r="676">
      <c r="E676" s="2" t="n"/>
    </row>
    <row r="677">
      <c r="E677" s="2" t="n"/>
    </row>
    <row r="678">
      <c r="E678" s="2" t="n"/>
    </row>
    <row r="679">
      <c r="E679" s="2" t="n"/>
    </row>
    <row r="680">
      <c r="E680" s="2" t="n"/>
    </row>
    <row r="681">
      <c r="E681" s="2" t="n"/>
    </row>
    <row r="682">
      <c r="E682" s="2" t="n"/>
    </row>
    <row r="684">
      <c r="E684" s="2" t="n"/>
    </row>
    <row r="685">
      <c r="E685" s="2" t="n"/>
    </row>
    <row r="686">
      <c r="E686" s="2" t="n"/>
    </row>
    <row r="687">
      <c r="E687" s="2" t="n"/>
    </row>
    <row r="688">
      <c r="E688" s="2" t="n"/>
    </row>
    <row r="689">
      <c r="E689" s="2" t="n"/>
    </row>
    <row r="690">
      <c r="E690" s="2" t="n"/>
    </row>
    <row r="691">
      <c r="E691" s="2" t="n"/>
    </row>
    <row r="692">
      <c r="E692" s="2" t="n"/>
    </row>
    <row r="693">
      <c r="E693" s="2" t="n"/>
    </row>
    <row r="694">
      <c r="E694" s="2" t="n"/>
    </row>
    <row r="695">
      <c r="E695" s="2" t="n"/>
    </row>
    <row r="696">
      <c r="E696" s="2" t="n"/>
    </row>
    <row r="697">
      <c r="E697" s="2" t="n"/>
    </row>
    <row r="698">
      <c r="E698" s="2" t="n"/>
    </row>
    <row r="699">
      <c r="E699" s="2" t="n"/>
    </row>
    <row r="700">
      <c r="E700" s="2" t="n"/>
    </row>
    <row r="701">
      <c r="E701" s="2" t="n"/>
    </row>
    <row r="702">
      <c r="E702" s="2" t="n"/>
    </row>
    <row r="703">
      <c r="E703" s="2" t="n"/>
    </row>
    <row r="704">
      <c r="E704" s="2" t="n"/>
    </row>
    <row r="705">
      <c r="E705" s="2" t="n"/>
    </row>
    <row r="706">
      <c r="E706" s="2" t="n"/>
    </row>
    <row r="707">
      <c r="E707" s="2" t="n"/>
    </row>
    <row r="708">
      <c r="E708" s="2" t="n"/>
    </row>
    <row r="709">
      <c r="E709" s="2" t="n"/>
    </row>
    <row r="710">
      <c r="E710" s="2" t="n"/>
    </row>
    <row r="711">
      <c r="E711" s="2" t="n"/>
    </row>
    <row r="712">
      <c r="E712" s="2" t="n"/>
    </row>
    <row r="713">
      <c r="E713" s="2" t="n"/>
    </row>
    <row r="714">
      <c r="E714" s="2" t="n"/>
    </row>
    <row r="715">
      <c r="E715" s="2" t="n"/>
    </row>
    <row r="716">
      <c r="E716" s="2" t="n"/>
    </row>
    <row r="717">
      <c r="E717" s="2" t="n"/>
    </row>
    <row r="718">
      <c r="E718" s="2" t="n"/>
    </row>
    <row r="719">
      <c r="E719" s="2" t="n"/>
    </row>
    <row r="720">
      <c r="E720" s="2" t="n"/>
    </row>
    <row r="721">
      <c r="E721" s="2" t="n"/>
    </row>
    <row r="722">
      <c r="E722" s="2" t="n"/>
    </row>
    <row r="723">
      <c r="E723" s="2" t="n"/>
    </row>
    <row r="724">
      <c r="E724" s="2" t="n"/>
    </row>
    <row r="725">
      <c r="E725" s="2" t="n"/>
    </row>
    <row r="726">
      <c r="E726" s="2" t="n"/>
    </row>
    <row r="727">
      <c r="E727" s="2" t="n"/>
    </row>
    <row r="728">
      <c r="E728" s="2" t="n"/>
    </row>
    <row r="729">
      <c r="E729" s="2" t="n"/>
    </row>
    <row r="730">
      <c r="E730" s="2" t="n"/>
    </row>
    <row r="731">
      <c r="E731" s="2" t="n"/>
    </row>
    <row r="732">
      <c r="E732" s="2" t="n"/>
    </row>
    <row r="733">
      <c r="E733" s="2" t="n"/>
    </row>
    <row r="734">
      <c r="E734" s="2" t="n"/>
    </row>
    <row r="735">
      <c r="E735" s="2" t="n"/>
    </row>
    <row r="736">
      <c r="E736" s="2" t="n"/>
    </row>
    <row r="737">
      <c r="E737" s="2" t="n"/>
    </row>
    <row r="738">
      <c r="E738" s="2" t="n"/>
    </row>
    <row r="739">
      <c r="E739" s="2" t="n"/>
    </row>
    <row r="740">
      <c r="E740" s="2" t="n"/>
    </row>
    <row r="741">
      <c r="E741" s="2" t="n"/>
    </row>
    <row r="742">
      <c r="E742" s="2" t="n"/>
    </row>
    <row r="743">
      <c r="E743" s="2" t="n"/>
    </row>
    <row r="744">
      <c r="E744" s="2" t="n"/>
    </row>
    <row r="745">
      <c r="E745" s="2" t="n"/>
    </row>
    <row r="746">
      <c r="E746" s="2" t="n"/>
    </row>
    <row r="747">
      <c r="E747" s="2" t="n"/>
    </row>
    <row r="748">
      <c r="E748" s="2" t="n"/>
    </row>
    <row r="749">
      <c r="E749" s="2" t="n"/>
    </row>
    <row r="750">
      <c r="E750" s="2" t="n"/>
    </row>
    <row r="751">
      <c r="E751" s="2" t="n"/>
    </row>
    <row r="752">
      <c r="E752" s="2" t="n"/>
    </row>
    <row r="753">
      <c r="E753" s="2" t="n"/>
    </row>
    <row r="754">
      <c r="E754" s="2" t="n"/>
    </row>
    <row r="755">
      <c r="E755" s="2" t="n"/>
    </row>
    <row r="756">
      <c r="E756" s="2" t="n"/>
    </row>
    <row r="757">
      <c r="E757" s="2" t="n"/>
    </row>
    <row r="758">
      <c r="E758" s="2" t="n"/>
    </row>
    <row r="759">
      <c r="E759" s="2" t="n"/>
    </row>
    <row r="760">
      <c r="E760" s="2" t="n"/>
    </row>
    <row r="761">
      <c r="E761" s="2" t="n"/>
    </row>
    <row r="762">
      <c r="E762" s="2" t="n"/>
    </row>
    <row r="763">
      <c r="E763" s="2" t="n"/>
    </row>
    <row r="764">
      <c r="E764" s="2" t="n"/>
    </row>
    <row r="765">
      <c r="E765" s="2" t="n"/>
    </row>
    <row r="766">
      <c r="E766" s="2" t="n"/>
    </row>
    <row r="767">
      <c r="E767" s="2" t="n"/>
    </row>
    <row r="768">
      <c r="E768" s="2" t="n"/>
    </row>
    <row r="769">
      <c r="E769" s="2" t="n"/>
    </row>
    <row r="770">
      <c r="E770" s="2" t="n"/>
    </row>
    <row r="771">
      <c r="E771" s="2" t="n"/>
    </row>
    <row r="772">
      <c r="E772" s="2" t="n"/>
    </row>
    <row r="773">
      <c r="E773" s="2" t="n"/>
    </row>
    <row r="774">
      <c r="E774" s="2" t="n"/>
    </row>
    <row r="775">
      <c r="E775" s="2" t="n"/>
    </row>
    <row r="776">
      <c r="E776" s="2" t="n"/>
    </row>
    <row r="777">
      <c r="E777" s="2" t="n"/>
    </row>
    <row r="778">
      <c r="E778" s="2" t="n"/>
    </row>
    <row r="779">
      <c r="E779" s="2" t="n"/>
    </row>
    <row r="780">
      <c r="E780" s="2" t="n"/>
    </row>
    <row r="781">
      <c r="E781" s="2" t="n"/>
    </row>
    <row r="782">
      <c r="E782" s="2" t="n"/>
    </row>
    <row r="783">
      <c r="E783" s="2" t="n"/>
    </row>
    <row r="784">
      <c r="E784" s="2" t="n"/>
    </row>
    <row r="785">
      <c r="E785" s="2" t="n"/>
    </row>
    <row r="786">
      <c r="E786" s="2" t="n"/>
    </row>
    <row r="787">
      <c r="E787" s="2" t="n"/>
    </row>
    <row r="788">
      <c r="E788" s="2" t="n"/>
    </row>
    <row r="789">
      <c r="E789" s="2" t="n"/>
    </row>
    <row r="790">
      <c r="E790" s="2" t="n"/>
    </row>
    <row r="791">
      <c r="E791" s="2" t="n"/>
    </row>
    <row r="792">
      <c r="E792" s="2" t="n"/>
    </row>
    <row r="793">
      <c r="E793" s="2" t="n"/>
    </row>
    <row r="794">
      <c r="E794" s="2" t="n"/>
    </row>
    <row r="795">
      <c r="E795" s="2" t="n"/>
    </row>
    <row r="796">
      <c r="E796" s="2" t="n"/>
    </row>
    <row r="797">
      <c r="E797" s="2" t="n"/>
    </row>
    <row r="798">
      <c r="E798" s="2" t="n"/>
    </row>
    <row r="799">
      <c r="E799" s="2" t="n"/>
    </row>
    <row r="800">
      <c r="E800" s="2" t="n"/>
    </row>
    <row r="801">
      <c r="E801" s="2" t="n"/>
    </row>
    <row r="802">
      <c r="E802" s="2" t="n"/>
    </row>
    <row r="803">
      <c r="E803" s="2" t="n"/>
    </row>
    <row r="804">
      <c r="E804" s="2" t="n"/>
    </row>
    <row r="805">
      <c r="E805" s="2" t="n"/>
    </row>
    <row r="806">
      <c r="E806" s="2" t="n"/>
    </row>
    <row r="807">
      <c r="E807" s="2" t="n"/>
    </row>
    <row r="808">
      <c r="E808" s="2" t="n"/>
    </row>
    <row r="809">
      <c r="E809" s="2" t="n"/>
    </row>
    <row r="810">
      <c r="E810" s="2" t="n"/>
    </row>
    <row r="811">
      <c r="E811" s="2" t="n"/>
    </row>
    <row r="812">
      <c r="E812" s="2" t="n"/>
    </row>
    <row r="813">
      <c r="E813" s="2" t="n"/>
    </row>
    <row r="814">
      <c r="E814" s="2" t="n"/>
    </row>
    <row r="815">
      <c r="E815" s="2" t="n"/>
    </row>
    <row r="816">
      <c r="E816" s="2" t="n"/>
    </row>
    <row r="817">
      <c r="E817" s="2" t="n"/>
    </row>
    <row r="818">
      <c r="E818" s="2" t="n"/>
    </row>
    <row r="819">
      <c r="E819" s="2" t="n"/>
    </row>
    <row r="820">
      <c r="E820" s="2" t="n"/>
    </row>
    <row r="821">
      <c r="E821" s="2" t="n"/>
    </row>
    <row r="822">
      <c r="E822" s="2" t="n"/>
    </row>
    <row r="823">
      <c r="E823" s="2" t="n"/>
    </row>
    <row r="824">
      <c r="E824" s="2" t="n"/>
    </row>
    <row r="825">
      <c r="E825" s="2" t="n"/>
    </row>
    <row r="826">
      <c r="E826" s="2" t="n"/>
    </row>
    <row r="827">
      <c r="E827" s="2" t="n"/>
    </row>
    <row r="828">
      <c r="E828" s="2" t="n"/>
    </row>
    <row r="829">
      <c r="E829" s="2" t="n"/>
    </row>
    <row r="830">
      <c r="E830" s="2" t="n"/>
    </row>
    <row r="831">
      <c r="E831" s="2" t="n"/>
    </row>
    <row r="832">
      <c r="E832" s="2" t="n"/>
    </row>
    <row r="833">
      <c r="E833" s="2" t="n"/>
    </row>
    <row r="834">
      <c r="E834" s="2" t="n"/>
    </row>
    <row r="835">
      <c r="E835" s="2" t="n"/>
    </row>
    <row r="836">
      <c r="E836" s="2" t="n"/>
    </row>
    <row r="837">
      <c r="E837" s="2" t="n"/>
    </row>
    <row r="838">
      <c r="E838" s="2" t="n"/>
    </row>
    <row r="839">
      <c r="E839" s="2" t="n"/>
    </row>
    <row r="840">
      <c r="E840" s="2" t="n"/>
    </row>
    <row r="841">
      <c r="E841" s="2" t="n"/>
    </row>
    <row r="842">
      <c r="E842" s="2" t="n"/>
    </row>
    <row r="843">
      <c r="E843" s="2" t="n"/>
    </row>
    <row r="844">
      <c r="E844" s="2" t="n"/>
    </row>
    <row r="845">
      <c r="E845" s="2" t="n"/>
    </row>
    <row r="846">
      <c r="E846" s="2" t="n"/>
    </row>
    <row r="847">
      <c r="E847" s="2" t="n"/>
    </row>
    <row r="848">
      <c r="E848" s="2" t="n"/>
    </row>
    <row r="849">
      <c r="E849" s="2" t="n"/>
    </row>
    <row r="850">
      <c r="E850" s="2" t="n"/>
    </row>
    <row r="851">
      <c r="E851" s="2" t="n"/>
    </row>
    <row r="852">
      <c r="E852" s="2" t="n"/>
    </row>
    <row r="853">
      <c r="E853" s="2" t="n"/>
    </row>
    <row r="854">
      <c r="E854" s="2" t="n"/>
    </row>
    <row r="855">
      <c r="E855" s="2" t="n"/>
    </row>
    <row r="856">
      <c r="E856" s="2" t="n"/>
    </row>
    <row r="857">
      <c r="E857" s="2" t="n"/>
    </row>
    <row r="858">
      <c r="E858" s="2" t="n"/>
    </row>
    <row r="859">
      <c r="E859" s="2" t="n"/>
    </row>
    <row r="860">
      <c r="E860" s="2" t="n"/>
    </row>
    <row r="861">
      <c r="E861" s="2" t="n"/>
    </row>
    <row r="862">
      <c r="E862" s="2" t="n"/>
    </row>
    <row r="863">
      <c r="E863" s="2" t="n"/>
    </row>
    <row r="864">
      <c r="E864" s="2" t="n"/>
    </row>
    <row r="865">
      <c r="E865" s="2" t="n"/>
    </row>
    <row r="866">
      <c r="E866" s="2" t="n"/>
    </row>
    <row r="867">
      <c r="E867" s="2" t="n"/>
    </row>
    <row r="868">
      <c r="E868" s="2" t="n"/>
    </row>
    <row r="869">
      <c r="E869" s="2" t="n"/>
    </row>
    <row r="870">
      <c r="E870" s="2" t="n"/>
    </row>
    <row r="871">
      <c r="E871" s="2" t="n"/>
    </row>
    <row r="872">
      <c r="E872" s="2" t="n"/>
    </row>
    <row r="873">
      <c r="E873" s="2" t="n"/>
    </row>
    <row r="874">
      <c r="E874" s="2" t="n"/>
    </row>
    <row r="875">
      <c r="E875" s="2" t="n"/>
    </row>
    <row r="876">
      <c r="E876" s="2" t="n"/>
    </row>
    <row r="877">
      <c r="E877" s="2" t="n"/>
    </row>
    <row r="878">
      <c r="E878" s="2" t="n"/>
    </row>
    <row r="879">
      <c r="E879" s="2" t="n"/>
    </row>
    <row r="880">
      <c r="E880" s="2" t="n"/>
    </row>
    <row r="881">
      <c r="E881" s="2" t="n"/>
    </row>
    <row r="882">
      <c r="E882" s="2" t="n"/>
    </row>
    <row r="883">
      <c r="E883" s="2" t="n"/>
    </row>
    <row r="884">
      <c r="E884" s="2" t="n"/>
    </row>
    <row r="885">
      <c r="E885" s="2" t="n"/>
    </row>
    <row r="886">
      <c r="E886" s="2" t="n"/>
    </row>
    <row r="887">
      <c r="E887" s="2" t="n"/>
    </row>
    <row r="888">
      <c r="E888" s="2" t="n"/>
    </row>
    <row r="889">
      <c r="E889" s="2" t="n"/>
    </row>
    <row r="890">
      <c r="E890" s="2" t="n"/>
    </row>
    <row r="891">
      <c r="E891" s="2" t="n"/>
    </row>
    <row r="892">
      <c r="E892" s="2" t="n"/>
    </row>
    <row r="893">
      <c r="E893" s="2" t="n"/>
    </row>
    <row r="894">
      <c r="E894" s="2" t="n"/>
    </row>
    <row r="895">
      <c r="E895" s="2" t="n"/>
    </row>
    <row r="896">
      <c r="E896" s="2" t="n"/>
    </row>
    <row r="897">
      <c r="E897" s="2" t="n"/>
    </row>
    <row r="898">
      <c r="E898" s="2" t="n"/>
    </row>
    <row r="899">
      <c r="E899" s="2" t="n"/>
    </row>
    <row r="900">
      <c r="E900" s="2" t="n"/>
    </row>
    <row r="901">
      <c r="E901" s="2" t="n"/>
    </row>
    <row r="902">
      <c r="E902" s="2" t="n"/>
    </row>
    <row r="903">
      <c r="E903" s="2" t="n"/>
    </row>
    <row r="904">
      <c r="E904" s="2" t="n"/>
    </row>
    <row r="905">
      <c r="E905" s="2" t="n"/>
    </row>
    <row r="906">
      <c r="E906" s="2" t="n"/>
    </row>
    <row r="907">
      <c r="E907" s="2" t="n"/>
    </row>
    <row r="908">
      <c r="E908" s="2" t="n"/>
    </row>
    <row r="909">
      <c r="E909" s="2" t="n"/>
    </row>
    <row r="910">
      <c r="E910" s="2" t="n"/>
    </row>
    <row r="911">
      <c r="E911" s="2" t="n"/>
    </row>
    <row r="912">
      <c r="E912" s="2" t="n"/>
    </row>
    <row r="913">
      <c r="E913" s="2" t="n"/>
    </row>
    <row r="914">
      <c r="E914" s="2" t="n"/>
    </row>
    <row r="915">
      <c r="E915" s="2" t="n"/>
    </row>
    <row r="916">
      <c r="E916" s="2" t="n"/>
    </row>
    <row r="917">
      <c r="E917" s="2" t="n"/>
    </row>
    <row r="918">
      <c r="E918" s="2" t="n"/>
    </row>
    <row r="919">
      <c r="E919" s="2" t="n"/>
    </row>
    <row r="920">
      <c r="E920" s="2" t="n"/>
    </row>
    <row r="921">
      <c r="E921" s="2" t="n"/>
    </row>
    <row r="922">
      <c r="E922" s="2" t="n"/>
    </row>
    <row r="923">
      <c r="E923" s="2" t="n"/>
    </row>
    <row r="924">
      <c r="E924" s="2" t="n"/>
    </row>
    <row r="925">
      <c r="E925" s="2" t="n"/>
    </row>
    <row r="926">
      <c r="E926" s="2" t="n"/>
    </row>
    <row r="927">
      <c r="E927" s="2" t="n"/>
    </row>
    <row r="928">
      <c r="E928" s="2" t="n"/>
    </row>
    <row r="929">
      <c r="E929" s="2" t="n"/>
    </row>
    <row r="930">
      <c r="E930" s="2" t="n"/>
    </row>
    <row r="931">
      <c r="E931" s="2" t="n"/>
    </row>
    <row r="932">
      <c r="E932" s="2" t="n"/>
    </row>
    <row r="933">
      <c r="E933" s="2" t="n"/>
    </row>
    <row r="934">
      <c r="E934" s="2" t="n"/>
    </row>
    <row r="935">
      <c r="E935" s="2" t="n"/>
    </row>
    <row r="936">
      <c r="E936" s="2" t="n"/>
    </row>
    <row r="938">
      <c r="E938" s="2" t="n"/>
    </row>
    <row r="939">
      <c r="E939" s="2" t="n"/>
    </row>
    <row r="940">
      <c r="E940" s="2" t="n"/>
    </row>
    <row r="941">
      <c r="E941" s="2" t="n"/>
    </row>
    <row r="942">
      <c r="E942" s="2" t="n"/>
    </row>
    <row r="943">
      <c r="E943" s="2" t="n"/>
    </row>
    <row r="944">
      <c r="E944" s="2" t="n"/>
    </row>
    <row r="945">
      <c r="E945" s="2" t="n"/>
    </row>
    <row r="946">
      <c r="E946" s="2" t="n"/>
    </row>
    <row r="947">
      <c r="E947" s="2" t="n"/>
    </row>
    <row r="948">
      <c r="E948" s="2" t="n"/>
    </row>
    <row r="949">
      <c r="E949" s="2" t="n"/>
    </row>
    <row r="950">
      <c r="E950" s="2" t="n"/>
    </row>
    <row r="951">
      <c r="E951" s="2" t="n"/>
    </row>
    <row r="952">
      <c r="E952" s="2" t="n"/>
    </row>
    <row r="953">
      <c r="E953" s="2" t="n"/>
    </row>
    <row r="954">
      <c r="E954" s="2" t="n"/>
    </row>
    <row r="955">
      <c r="E955" s="2" t="n"/>
    </row>
    <row r="956">
      <c r="E956" s="2" t="n"/>
    </row>
    <row r="957">
      <c r="E957" s="2" t="n"/>
    </row>
    <row r="958">
      <c r="E958" s="2" t="n"/>
    </row>
    <row r="959">
      <c r="E959" s="2" t="n"/>
    </row>
    <row r="960">
      <c r="E960" s="2" t="n"/>
    </row>
    <row r="961">
      <c r="E961" s="2" t="n"/>
    </row>
    <row r="962">
      <c r="E962" s="2" t="n"/>
    </row>
    <row r="963">
      <c r="E963" s="2" t="n"/>
    </row>
    <row r="964">
      <c r="E964" s="2" t="n"/>
    </row>
    <row r="965">
      <c r="E965" s="2" t="n"/>
    </row>
    <row r="966">
      <c r="E966" s="2" t="n"/>
    </row>
    <row r="967">
      <c r="E967" s="2" t="n"/>
    </row>
    <row r="968">
      <c r="E968" s="2" t="n"/>
    </row>
    <row r="969">
      <c r="E969" s="2" t="n"/>
    </row>
    <row r="970">
      <c r="E970" s="2" t="n"/>
    </row>
    <row r="971">
      <c r="E971" s="2" t="n"/>
    </row>
    <row r="972">
      <c r="E972" s="2" t="n"/>
    </row>
    <row r="973">
      <c r="E973" s="2" t="n"/>
    </row>
    <row r="974">
      <c r="E974" s="2" t="n"/>
    </row>
    <row r="975">
      <c r="E975" s="2" t="n"/>
    </row>
    <row r="976">
      <c r="E976" s="2" t="n"/>
    </row>
    <row r="977">
      <c r="E977" s="2" t="n"/>
    </row>
    <row r="978">
      <c r="E978" s="2" t="n"/>
    </row>
    <row r="979">
      <c r="E979" s="2" t="n"/>
    </row>
    <row r="980">
      <c r="E980" s="2" t="n"/>
    </row>
    <row r="981">
      <c r="E981" s="2" t="n"/>
    </row>
    <row r="982">
      <c r="E982" s="2" t="n"/>
    </row>
    <row r="983">
      <c r="E983" s="2" t="n"/>
    </row>
    <row r="984">
      <c r="E984" s="2" t="n"/>
    </row>
    <row r="985">
      <c r="E985" s="2" t="n"/>
    </row>
    <row r="986">
      <c r="E986" s="2" t="n"/>
    </row>
    <row r="987">
      <c r="E987" s="2" t="n"/>
    </row>
    <row r="988">
      <c r="E988" s="2" t="n"/>
    </row>
    <row r="989">
      <c r="E989" s="2" t="n"/>
    </row>
    <row r="990">
      <c r="E990" s="2" t="n"/>
    </row>
    <row r="991">
      <c r="E991" s="2" t="n"/>
    </row>
    <row r="992">
      <c r="E992" s="2" t="n"/>
    </row>
    <row r="993">
      <c r="E993" s="2" t="n"/>
    </row>
    <row r="994">
      <c r="E994" s="2" t="n"/>
    </row>
    <row r="995">
      <c r="E995" s="2" t="n"/>
    </row>
    <row r="996">
      <c r="E996" s="2" t="n"/>
    </row>
    <row r="997">
      <c r="E997" s="2" t="n"/>
    </row>
    <row r="998">
      <c r="E998" s="2" t="n"/>
    </row>
    <row r="999">
      <c r="E999" s="2" t="n"/>
    </row>
    <row r="1000">
      <c r="E1000" s="2" t="n"/>
    </row>
    <row r="1001">
      <c r="E1001" s="2" t="n"/>
    </row>
    <row r="1002">
      <c r="E1002" s="2" t="n"/>
    </row>
    <row r="1003">
      <c r="E1003" s="2" t="n"/>
    </row>
    <row r="1004">
      <c r="E1004" s="2" t="n"/>
    </row>
    <row r="1005">
      <c r="E1005" s="2" t="n"/>
    </row>
    <row r="1006">
      <c r="E1006" s="2" t="n"/>
    </row>
    <row r="1007">
      <c r="E1007" s="2" t="n"/>
    </row>
    <row r="1008">
      <c r="E1008" s="2" t="n"/>
    </row>
    <row r="1009">
      <c r="E1009" s="2" t="n"/>
    </row>
    <row r="1010">
      <c r="E1010" s="2" t="n"/>
    </row>
    <row r="1011">
      <c r="E1011" s="2" t="n"/>
    </row>
    <row r="1012">
      <c r="E1012" s="2" t="n"/>
    </row>
    <row r="1013">
      <c r="E1013" s="2" t="n"/>
    </row>
    <row r="1014">
      <c r="E1014" s="2" t="n"/>
    </row>
    <row r="1015">
      <c r="E1015" s="2" t="n"/>
    </row>
    <row r="1016">
      <c r="E1016" s="2" t="n"/>
    </row>
    <row r="1017">
      <c r="E1017" s="2" t="n"/>
    </row>
    <row r="1018">
      <c r="E1018" s="2" t="n"/>
    </row>
    <row r="1019">
      <c r="E1019" s="2" t="n"/>
    </row>
    <row r="1020">
      <c r="E1020" s="2" t="n"/>
    </row>
    <row r="1021">
      <c r="E1021" s="2" t="n"/>
    </row>
    <row r="1022">
      <c r="E1022" s="2" t="n"/>
    </row>
    <row r="1023">
      <c r="E1023" s="2" t="n"/>
    </row>
    <row r="1024">
      <c r="E1024" s="2" t="n"/>
    </row>
    <row r="1025">
      <c r="E1025" s="2" t="n"/>
    </row>
    <row r="1026">
      <c r="E1026" s="2" t="n"/>
    </row>
    <row r="1027">
      <c r="E1027" s="2" t="n"/>
    </row>
    <row r="1028">
      <c r="E1028" s="2" t="n"/>
    </row>
    <row r="1029">
      <c r="E1029" s="2" t="n"/>
    </row>
    <row r="1030">
      <c r="E1030" s="2" t="n"/>
    </row>
    <row r="1031">
      <c r="E1031" s="2" t="n"/>
    </row>
    <row r="1032">
      <c r="E1032" s="2" t="n"/>
    </row>
    <row r="1033">
      <c r="E1033" s="2" t="n"/>
    </row>
    <row r="1034">
      <c r="E1034" s="2" t="n"/>
    </row>
    <row r="1035">
      <c r="E1035" s="2" t="n"/>
    </row>
    <row r="1036">
      <c r="E1036" s="2" t="n"/>
    </row>
    <row r="1037">
      <c r="E1037" s="2" t="n"/>
    </row>
    <row r="1038">
      <c r="E1038" s="2" t="n"/>
    </row>
    <row r="1039">
      <c r="E1039" s="2" t="n"/>
    </row>
    <row r="1040">
      <c r="E1040" s="2" t="n"/>
    </row>
    <row r="1041">
      <c r="E1041" s="2" t="n"/>
    </row>
    <row r="1042">
      <c r="E1042" s="2" t="n"/>
    </row>
    <row r="1043">
      <c r="E1043" s="2" t="n"/>
    </row>
    <row r="1044">
      <c r="E1044" s="2" t="n"/>
    </row>
    <row r="1045">
      <c r="E1045" s="2" t="n"/>
    </row>
    <row r="1046">
      <c r="E1046" s="2" t="n"/>
    </row>
    <row r="1047">
      <c r="E1047" s="2" t="n"/>
    </row>
    <row r="1048">
      <c r="E1048" s="2" t="n"/>
    </row>
    <row r="1049">
      <c r="E1049" s="2" t="n"/>
    </row>
    <row r="1050">
      <c r="E1050" s="2" t="n"/>
    </row>
    <row r="1051">
      <c r="E1051" s="2" t="n"/>
    </row>
    <row r="1052">
      <c r="E1052" s="2" t="n"/>
    </row>
    <row r="1053">
      <c r="E1053" s="2" t="n"/>
    </row>
    <row r="1054">
      <c r="E1054" s="2" t="n"/>
    </row>
    <row r="1055">
      <c r="E1055" s="2" t="n"/>
    </row>
    <row r="1056">
      <c r="E1056" s="2" t="n"/>
    </row>
    <row r="1057">
      <c r="E1057" s="2" t="n"/>
    </row>
    <row r="1058">
      <c r="E1058" s="2" t="n"/>
    </row>
    <row r="1059">
      <c r="E1059" s="2" t="n"/>
    </row>
    <row r="1060">
      <c r="E1060" s="2" t="n"/>
    </row>
    <row r="1061">
      <c r="E1061" s="2" t="n"/>
    </row>
    <row r="1062">
      <c r="E1062" s="2" t="n"/>
    </row>
    <row r="1063">
      <c r="E1063" s="2" t="n"/>
    </row>
    <row r="1064">
      <c r="E1064" s="2" t="n"/>
    </row>
    <row r="1065">
      <c r="E1065" s="2" t="n"/>
    </row>
    <row r="1066">
      <c r="E1066" s="2" t="n"/>
    </row>
    <row r="1067">
      <c r="E1067" s="2" t="n"/>
    </row>
    <row r="1068">
      <c r="E1068" s="2" t="n"/>
    </row>
    <row r="1069">
      <c r="E1069" s="2" t="n"/>
    </row>
    <row r="1070">
      <c r="E1070" s="2" t="n"/>
    </row>
    <row r="1071">
      <c r="E1071" s="2" t="n"/>
    </row>
    <row r="1072">
      <c r="E1072" s="2" t="n"/>
    </row>
    <row r="1073">
      <c r="E1073" s="2" t="n"/>
    </row>
    <row r="1074">
      <c r="E1074" s="2" t="n"/>
    </row>
    <row r="1075">
      <c r="E1075" s="2" t="n"/>
    </row>
    <row r="1076">
      <c r="E1076" s="2" t="n"/>
    </row>
    <row r="1077">
      <c r="E1077" s="2" t="n"/>
    </row>
    <row r="1078">
      <c r="E1078" s="2" t="n"/>
    </row>
    <row r="1079">
      <c r="E1079" s="2" t="n"/>
    </row>
    <row r="1080">
      <c r="E1080" s="2" t="n"/>
    </row>
    <row r="1081">
      <c r="E1081" s="2" t="n"/>
    </row>
    <row r="1082">
      <c r="E1082" s="2" t="n"/>
    </row>
    <row r="1083">
      <c r="E1083" s="2" t="n"/>
    </row>
    <row r="1084">
      <c r="E1084" s="2" t="n"/>
    </row>
    <row r="1085">
      <c r="E1085" s="2" t="n"/>
    </row>
    <row r="1086">
      <c r="E1086" s="2" t="n"/>
    </row>
    <row r="1087">
      <c r="E1087" s="2" t="n"/>
    </row>
    <row r="1088">
      <c r="E1088" s="2" t="n"/>
    </row>
    <row r="1089">
      <c r="E1089" s="2" t="n"/>
    </row>
    <row r="1090">
      <c r="E1090" s="2" t="n"/>
    </row>
    <row r="1091">
      <c r="E1091" s="2" t="n"/>
    </row>
    <row r="1092">
      <c r="E1092" s="2" t="n"/>
    </row>
    <row r="1093">
      <c r="E1093" s="2" t="n"/>
    </row>
    <row r="1094">
      <c r="E1094" s="2" t="n"/>
    </row>
    <row r="1095">
      <c r="E1095" s="2" t="n"/>
    </row>
    <row r="1096">
      <c r="E1096" s="2" t="n"/>
    </row>
    <row r="1097">
      <c r="E1097" s="2" t="n"/>
    </row>
    <row r="1098">
      <c r="E1098" s="2" t="n"/>
    </row>
    <row r="1099">
      <c r="E1099" s="2" t="n"/>
    </row>
    <row r="1100">
      <c r="E1100" s="2" t="n"/>
    </row>
    <row r="1101">
      <c r="E1101" s="2" t="n"/>
    </row>
    <row r="1102">
      <c r="E1102" s="2" t="n"/>
    </row>
    <row r="1103">
      <c r="E1103" s="2" t="n"/>
    </row>
    <row r="1104">
      <c r="E1104" s="2" t="n"/>
    </row>
    <row r="1105">
      <c r="E1105" s="2" t="n"/>
    </row>
    <row r="1106">
      <c r="E1106" s="2" t="n"/>
    </row>
    <row r="1107">
      <c r="E1107" s="2" t="n"/>
    </row>
    <row r="1108">
      <c r="E1108" s="2" t="n"/>
    </row>
    <row r="1109">
      <c r="E1109" s="2" t="n"/>
    </row>
    <row r="1110">
      <c r="E1110" s="2" t="n"/>
    </row>
    <row r="1111">
      <c r="E1111" s="2" t="n"/>
    </row>
    <row r="1112">
      <c r="E1112" s="2" t="n"/>
    </row>
    <row r="1113">
      <c r="E1113" s="2" t="n"/>
    </row>
    <row r="1114">
      <c r="E1114" s="2" t="n"/>
    </row>
    <row r="1115">
      <c r="E1115" s="2" t="n"/>
    </row>
    <row r="1116">
      <c r="E1116" s="2" t="n"/>
    </row>
    <row r="1117">
      <c r="E1117" s="2" t="n"/>
    </row>
    <row r="1118">
      <c r="E1118" s="2" t="n"/>
    </row>
    <row r="1119">
      <c r="E1119" s="2" t="n"/>
    </row>
    <row r="1120">
      <c r="E1120" s="2" t="n"/>
    </row>
    <row r="1121">
      <c r="E1121" s="2" t="n"/>
    </row>
    <row r="1122">
      <c r="E1122" s="2" t="n"/>
    </row>
    <row r="1123">
      <c r="E1123" s="2" t="n"/>
    </row>
    <row r="1124">
      <c r="E1124" s="2" t="n"/>
    </row>
    <row r="1125">
      <c r="E1125" s="2" t="n"/>
    </row>
    <row r="1126">
      <c r="E1126" s="2" t="n"/>
    </row>
    <row r="1127">
      <c r="E1127" s="2" t="n"/>
    </row>
    <row r="1128">
      <c r="E1128" s="2" t="n"/>
    </row>
    <row r="1129">
      <c r="E1129" s="2" t="n"/>
    </row>
    <row r="1130">
      <c r="E1130" s="2" t="n"/>
    </row>
    <row r="1131">
      <c r="E1131" s="2" t="n"/>
    </row>
    <row r="1132">
      <c r="E1132" s="2" t="n"/>
    </row>
    <row r="1133">
      <c r="E1133" s="2" t="n"/>
    </row>
    <row r="1134">
      <c r="E1134" s="2" t="n"/>
    </row>
    <row r="1135">
      <c r="E1135" s="2" t="n"/>
    </row>
    <row r="1136">
      <c r="E1136" s="2" t="n"/>
    </row>
    <row r="1137">
      <c r="E1137" s="2" t="n"/>
    </row>
    <row r="1138">
      <c r="E1138" s="2" t="n"/>
    </row>
    <row r="1139">
      <c r="E1139" s="2" t="n"/>
    </row>
    <row r="1140">
      <c r="E1140" s="2" t="n"/>
    </row>
    <row r="1141">
      <c r="E1141" s="2" t="n"/>
    </row>
    <row r="1142">
      <c r="E1142" s="2" t="n"/>
    </row>
    <row r="1143">
      <c r="E1143" s="2" t="n"/>
    </row>
    <row r="1144">
      <c r="E1144" s="2" t="n"/>
    </row>
    <row r="1145">
      <c r="E1145" s="2" t="n"/>
    </row>
    <row r="1146">
      <c r="E1146" s="2" t="n"/>
    </row>
    <row r="1147">
      <c r="E1147" s="2" t="n"/>
    </row>
    <row r="1148">
      <c r="E1148" s="2" t="n"/>
    </row>
    <row r="1149">
      <c r="E1149" s="2" t="n"/>
    </row>
    <row r="1150">
      <c r="E1150" s="2" t="n"/>
    </row>
    <row r="1151">
      <c r="E1151" s="2" t="n"/>
    </row>
    <row r="1152">
      <c r="E1152" s="2" t="n"/>
    </row>
    <row r="1153">
      <c r="E1153" s="2" t="n"/>
    </row>
    <row r="1154">
      <c r="E1154" s="2" t="n"/>
    </row>
    <row r="1155">
      <c r="E1155" s="2" t="n"/>
    </row>
    <row r="1156">
      <c r="E1156" s="2" t="n"/>
    </row>
    <row r="1157">
      <c r="E1157" s="2" t="n"/>
    </row>
    <row r="1158">
      <c r="E1158" s="2" t="n"/>
    </row>
    <row r="1159">
      <c r="E1159" s="2" t="n"/>
    </row>
    <row r="1160">
      <c r="E1160" s="2" t="n"/>
    </row>
    <row r="1161">
      <c r="E1161" s="2" t="n"/>
    </row>
    <row r="1162">
      <c r="E1162" s="2" t="n"/>
    </row>
    <row r="1163">
      <c r="E1163" s="2" t="n"/>
    </row>
    <row r="1164">
      <c r="E1164" s="2" t="n"/>
    </row>
    <row r="1165">
      <c r="E1165" s="2" t="n"/>
    </row>
    <row r="1166">
      <c r="E1166" s="2" t="n"/>
    </row>
    <row r="1167">
      <c r="E1167" s="2" t="n"/>
    </row>
    <row r="1168">
      <c r="E1168" s="2" t="n"/>
    </row>
    <row r="1169">
      <c r="E1169" s="2" t="n"/>
    </row>
    <row r="1170">
      <c r="E1170" s="2" t="n"/>
    </row>
    <row r="1171">
      <c r="E1171" s="2" t="n"/>
    </row>
    <row r="1172">
      <c r="E1172" s="2" t="n"/>
    </row>
    <row r="1173">
      <c r="E1173" s="2" t="n"/>
    </row>
    <row r="1174">
      <c r="E1174" s="2" t="n"/>
    </row>
    <row r="1175">
      <c r="E1175" s="2" t="n"/>
    </row>
    <row r="1176">
      <c r="E1176" s="2" t="n"/>
    </row>
    <row r="1177">
      <c r="E1177" s="2" t="n"/>
    </row>
    <row r="1178">
      <c r="E1178" s="2" t="n"/>
    </row>
    <row r="1179">
      <c r="E1179" s="2" t="n"/>
    </row>
    <row r="1180">
      <c r="E1180" s="2" t="n"/>
    </row>
    <row r="1181">
      <c r="E1181" s="2" t="n"/>
    </row>
    <row r="1182">
      <c r="E1182" s="2" t="n"/>
    </row>
    <row r="1183">
      <c r="E1183" s="2" t="n"/>
    </row>
    <row r="1184">
      <c r="E1184" s="2" t="n"/>
    </row>
    <row r="1185">
      <c r="E1185" s="2" t="n"/>
    </row>
    <row r="1186">
      <c r="E1186" s="2" t="n"/>
    </row>
    <row r="1187">
      <c r="E1187" s="2" t="n"/>
    </row>
    <row r="1188">
      <c r="E1188" s="2" t="n"/>
    </row>
    <row r="1189">
      <c r="E1189" s="2" t="n"/>
    </row>
    <row r="1190">
      <c r="E1190" s="2" t="n"/>
    </row>
    <row r="1192">
      <c r="E1192" s="2" t="n"/>
    </row>
    <row r="1193">
      <c r="E1193" s="2" t="n"/>
    </row>
    <row r="1194">
      <c r="E1194" s="2" t="n"/>
    </row>
    <row r="1195">
      <c r="E1195" s="2" t="n"/>
    </row>
    <row r="1196">
      <c r="E1196" s="2" t="n"/>
    </row>
    <row r="1197">
      <c r="E1197" s="2" t="n"/>
    </row>
    <row r="1198">
      <c r="E1198" s="2" t="n"/>
    </row>
    <row r="1199">
      <c r="E1199" s="2" t="n"/>
    </row>
    <row r="1200">
      <c r="E1200" s="2" t="n"/>
    </row>
    <row r="1201">
      <c r="E1201" s="2" t="n"/>
    </row>
    <row r="1202">
      <c r="E1202" s="2" t="n"/>
    </row>
    <row r="1203">
      <c r="E1203" s="2" t="n"/>
    </row>
    <row r="1204">
      <c r="E1204" s="2" t="n"/>
    </row>
    <row r="1205">
      <c r="E1205" s="2" t="n"/>
    </row>
    <row r="1206">
      <c r="E1206" s="2" t="n"/>
    </row>
    <row r="1207">
      <c r="E1207" s="2" t="n"/>
    </row>
    <row r="1208">
      <c r="E1208" s="2" t="n"/>
    </row>
    <row r="1209">
      <c r="E1209" s="2" t="n"/>
    </row>
    <row r="1210">
      <c r="E1210" s="2" t="n"/>
    </row>
    <row r="1211">
      <c r="E1211" s="2" t="n"/>
    </row>
    <row r="1212">
      <c r="E1212" s="2" t="n"/>
    </row>
    <row r="1213">
      <c r="E1213" s="2" t="n"/>
    </row>
    <row r="1214">
      <c r="E1214" s="2" t="n"/>
    </row>
    <row r="1215">
      <c r="E1215" s="2" t="n"/>
    </row>
    <row r="1216">
      <c r="E1216" s="2" t="n"/>
    </row>
    <row r="1217">
      <c r="E1217" s="2" t="n"/>
    </row>
    <row r="1218">
      <c r="E1218" s="2" t="n"/>
    </row>
    <row r="1219">
      <c r="E1219" s="2" t="n"/>
    </row>
    <row r="1220">
      <c r="E1220" s="2" t="n"/>
    </row>
    <row r="1221">
      <c r="E1221" s="2" t="n"/>
    </row>
    <row r="1222">
      <c r="E1222" s="2" t="n"/>
    </row>
    <row r="1223">
      <c r="E1223" s="2" t="n"/>
    </row>
    <row r="1224">
      <c r="E1224" s="2" t="n"/>
    </row>
    <row r="1225">
      <c r="E1225" s="2" t="n"/>
    </row>
    <row r="1226">
      <c r="E1226" s="2" t="n"/>
    </row>
    <row r="1227">
      <c r="E1227" s="2" t="n"/>
    </row>
    <row r="1228">
      <c r="E1228" s="2" t="n"/>
    </row>
    <row r="1229">
      <c r="E1229" s="2" t="n"/>
    </row>
    <row r="1230">
      <c r="E1230" s="2" t="n"/>
    </row>
    <row r="1231">
      <c r="E1231" s="2" t="n"/>
    </row>
    <row r="1232">
      <c r="E1232" s="2" t="n"/>
    </row>
    <row r="1233">
      <c r="E1233" s="2" t="n"/>
    </row>
    <row r="1234">
      <c r="E1234" s="2" t="n"/>
    </row>
    <row r="1235">
      <c r="E1235" s="2" t="n"/>
    </row>
    <row r="1236">
      <c r="E1236" s="2" t="n"/>
    </row>
    <row r="1237">
      <c r="E1237" s="2" t="n"/>
    </row>
    <row r="1238">
      <c r="E1238" s="2" t="n"/>
    </row>
    <row r="1239">
      <c r="E1239" s="2" t="n"/>
    </row>
    <row r="1240">
      <c r="E1240" s="2" t="n"/>
    </row>
    <row r="1241">
      <c r="E1241" s="2" t="n"/>
    </row>
    <row r="1242">
      <c r="E1242" s="2" t="n"/>
    </row>
    <row r="1243">
      <c r="E1243" s="2" t="n"/>
    </row>
    <row r="1244">
      <c r="E1244" s="2" t="n"/>
    </row>
    <row r="1245">
      <c r="E1245" s="2" t="n"/>
    </row>
    <row r="1246">
      <c r="E1246" s="2" t="n"/>
    </row>
    <row r="1247">
      <c r="E1247" s="2" t="n"/>
    </row>
    <row r="1248">
      <c r="E1248" s="2" t="n"/>
    </row>
    <row r="1249">
      <c r="E1249" s="2" t="n"/>
    </row>
    <row r="1250">
      <c r="E1250" s="2" t="n"/>
    </row>
    <row r="1251">
      <c r="E1251" s="2" t="n"/>
    </row>
    <row r="1252">
      <c r="E1252" s="2" t="n"/>
    </row>
    <row r="1253">
      <c r="E1253" s="2" t="n"/>
    </row>
    <row r="1254">
      <c r="E1254" s="2" t="n"/>
    </row>
    <row r="1255">
      <c r="E1255" s="2" t="n"/>
    </row>
    <row r="1256">
      <c r="E1256" s="2" t="n"/>
    </row>
    <row r="1257">
      <c r="E1257" s="2" t="n"/>
    </row>
    <row r="1258">
      <c r="E1258" s="2" t="n"/>
    </row>
    <row r="1259">
      <c r="E1259" s="2" t="n"/>
    </row>
    <row r="1260">
      <c r="E1260" s="2" t="n"/>
    </row>
    <row r="1261">
      <c r="E1261" s="2" t="n"/>
    </row>
    <row r="1262">
      <c r="E1262" s="2" t="n"/>
    </row>
    <row r="1263">
      <c r="E1263" s="2" t="n"/>
    </row>
    <row r="1264">
      <c r="E1264" s="2" t="n"/>
    </row>
    <row r="1265">
      <c r="E1265" s="2" t="n"/>
    </row>
    <row r="1266">
      <c r="E1266" s="2" t="n"/>
    </row>
    <row r="1267">
      <c r="E1267" s="2" t="n"/>
    </row>
    <row r="1268">
      <c r="E1268" s="2" t="n"/>
    </row>
    <row r="1269">
      <c r="E1269" s="2" t="n"/>
    </row>
    <row r="1270">
      <c r="E1270" s="2" t="n"/>
    </row>
    <row r="1271">
      <c r="E1271" s="2" t="n"/>
    </row>
    <row r="1272">
      <c r="E1272" s="2" t="n"/>
    </row>
    <row r="1273">
      <c r="E1273" s="2" t="n"/>
    </row>
    <row r="1274">
      <c r="E1274" s="2" t="n"/>
    </row>
    <row r="1275">
      <c r="E1275" s="2" t="n"/>
    </row>
    <row r="1276">
      <c r="E1276" s="2" t="n"/>
    </row>
    <row r="1277">
      <c r="E1277" s="2" t="n"/>
    </row>
    <row r="1278">
      <c r="E1278" s="2" t="n"/>
    </row>
    <row r="1279">
      <c r="E1279" s="2" t="n"/>
    </row>
    <row r="1280">
      <c r="E1280" s="2" t="n"/>
    </row>
    <row r="1281">
      <c r="E1281" s="2" t="n"/>
    </row>
    <row r="1282">
      <c r="E1282" s="2" t="n"/>
    </row>
    <row r="1283">
      <c r="E1283" s="2" t="n"/>
    </row>
    <row r="1284">
      <c r="E1284" s="2" t="n"/>
    </row>
    <row r="1285">
      <c r="E1285" s="2" t="n"/>
    </row>
    <row r="1286">
      <c r="E1286" s="2" t="n"/>
    </row>
    <row r="1287">
      <c r="E1287" s="2" t="n"/>
    </row>
    <row r="1288">
      <c r="E1288" s="2" t="n"/>
    </row>
    <row r="1289">
      <c r="E1289" s="2" t="n"/>
    </row>
    <row r="1290">
      <c r="E1290" s="2" t="n"/>
    </row>
    <row r="1291">
      <c r="E1291" s="2" t="n"/>
    </row>
    <row r="1292">
      <c r="E1292" s="2" t="n"/>
    </row>
    <row r="1293">
      <c r="E1293" s="2" t="n"/>
    </row>
    <row r="1294">
      <c r="E1294" s="2" t="n"/>
    </row>
    <row r="1295">
      <c r="E1295" s="2" t="n"/>
    </row>
    <row r="1296">
      <c r="E1296" s="2" t="n"/>
    </row>
    <row r="1297">
      <c r="E1297" s="2" t="n"/>
    </row>
    <row r="1298">
      <c r="E1298" s="2" t="n"/>
    </row>
    <row r="1299">
      <c r="E1299" s="2" t="n"/>
    </row>
    <row r="1300">
      <c r="E1300" s="2" t="n"/>
    </row>
    <row r="1301">
      <c r="E1301" s="2" t="n"/>
    </row>
    <row r="1302">
      <c r="E1302" s="2" t="n"/>
    </row>
    <row r="1303">
      <c r="E1303" s="2" t="n"/>
    </row>
    <row r="1304">
      <c r="E1304" s="2" t="n"/>
    </row>
    <row r="1305">
      <c r="E1305" s="2" t="n"/>
    </row>
    <row r="1306">
      <c r="E1306" s="2" t="n"/>
    </row>
    <row r="1307">
      <c r="E1307" s="2" t="n"/>
    </row>
    <row r="1308">
      <c r="E1308" s="2" t="n"/>
    </row>
    <row r="1309">
      <c r="E1309" s="2" t="n"/>
    </row>
    <row r="1310">
      <c r="E1310" s="2" t="n"/>
    </row>
    <row r="1311">
      <c r="E1311" s="2" t="n"/>
    </row>
    <row r="1312">
      <c r="E1312" s="2" t="n"/>
    </row>
    <row r="1313">
      <c r="E1313" s="2" t="n"/>
    </row>
    <row r="1314">
      <c r="E1314" s="2" t="n"/>
    </row>
    <row r="1315">
      <c r="E1315" s="2" t="n"/>
    </row>
    <row r="1316">
      <c r="E1316" s="2" t="n"/>
    </row>
    <row r="1317">
      <c r="E1317" s="2" t="n"/>
    </row>
    <row r="1318">
      <c r="E1318" s="2" t="n"/>
    </row>
    <row r="1319">
      <c r="E1319" s="2" t="n"/>
    </row>
    <row r="1320">
      <c r="E1320" s="2" t="n"/>
    </row>
    <row r="1321">
      <c r="E1321" s="2" t="n"/>
    </row>
    <row r="1322">
      <c r="E1322" s="2" t="n"/>
    </row>
    <row r="1323">
      <c r="E1323" s="2" t="n"/>
    </row>
    <row r="1324">
      <c r="E1324" s="2" t="n"/>
    </row>
    <row r="1325">
      <c r="E1325" s="2" t="n"/>
    </row>
    <row r="1326">
      <c r="E1326" s="2" t="n"/>
    </row>
    <row r="1327">
      <c r="E1327" s="2" t="n"/>
    </row>
    <row r="1328">
      <c r="E1328" s="2" t="n"/>
    </row>
    <row r="1329">
      <c r="E1329" s="2" t="n"/>
    </row>
    <row r="1330">
      <c r="E1330" s="2" t="n"/>
    </row>
    <row r="1331">
      <c r="E1331" s="2" t="n"/>
    </row>
    <row r="1332">
      <c r="E1332" s="2" t="n"/>
    </row>
    <row r="1333">
      <c r="E1333" s="2" t="n"/>
    </row>
    <row r="1334">
      <c r="E1334" s="2" t="n"/>
    </row>
    <row r="1335">
      <c r="E1335" s="2" t="n"/>
    </row>
    <row r="1336">
      <c r="E1336" s="2" t="n"/>
    </row>
    <row r="1337">
      <c r="E1337" s="2" t="n"/>
    </row>
    <row r="1338">
      <c r="E1338" s="2" t="n"/>
    </row>
    <row r="1339">
      <c r="E1339" s="2" t="n"/>
    </row>
    <row r="1340">
      <c r="E1340" s="2" t="n"/>
    </row>
    <row r="1341">
      <c r="E1341" s="2" t="n"/>
    </row>
    <row r="1342">
      <c r="E1342" s="2" t="n"/>
    </row>
    <row r="1343">
      <c r="E1343" s="2" t="n"/>
    </row>
    <row r="1344">
      <c r="E1344" s="2" t="n"/>
    </row>
    <row r="1345">
      <c r="E1345" s="2" t="n"/>
    </row>
    <row r="1346">
      <c r="E1346" s="2" t="n"/>
    </row>
    <row r="1347">
      <c r="E1347" s="2" t="n"/>
    </row>
    <row r="1348">
      <c r="E1348" s="2" t="n"/>
    </row>
    <row r="1349">
      <c r="E1349" s="2" t="n"/>
    </row>
    <row r="1350">
      <c r="E1350" s="2" t="n"/>
    </row>
    <row r="1351">
      <c r="E1351" s="2" t="n"/>
    </row>
    <row r="1352">
      <c r="E1352" s="2" t="n"/>
    </row>
    <row r="1353">
      <c r="E1353" s="2" t="n"/>
    </row>
    <row r="1354">
      <c r="E1354" s="2" t="n"/>
    </row>
    <row r="1355">
      <c r="E1355" s="2" t="n"/>
    </row>
    <row r="1356">
      <c r="E1356" s="2" t="n"/>
    </row>
    <row r="1357">
      <c r="E1357" s="2" t="n"/>
    </row>
    <row r="1358">
      <c r="E1358" s="2" t="n"/>
    </row>
    <row r="1359">
      <c r="E1359" s="2" t="n"/>
    </row>
    <row r="1360">
      <c r="E1360" s="2" t="n"/>
    </row>
    <row r="1361">
      <c r="E1361" s="2" t="n"/>
    </row>
    <row r="1362">
      <c r="E1362" s="2" t="n"/>
    </row>
    <row r="1363">
      <c r="E1363" s="2" t="n"/>
    </row>
    <row r="1364">
      <c r="E1364" s="2" t="n"/>
    </row>
    <row r="1365">
      <c r="E1365" s="2" t="n"/>
    </row>
    <row r="1366">
      <c r="E1366" s="2" t="n"/>
    </row>
    <row r="1367">
      <c r="E1367" s="2" t="n"/>
    </row>
    <row r="1368">
      <c r="E1368" s="2" t="n"/>
    </row>
    <row r="1369">
      <c r="E1369" s="2" t="n"/>
    </row>
    <row r="1370">
      <c r="E1370" s="2" t="n"/>
    </row>
    <row r="1371">
      <c r="E1371" s="2" t="n"/>
    </row>
    <row r="1372">
      <c r="E1372" s="2" t="n"/>
    </row>
    <row r="1373">
      <c r="E1373" s="2" t="n"/>
    </row>
    <row r="1374">
      <c r="E1374" s="2" t="n"/>
    </row>
    <row r="1375">
      <c r="E1375" s="2" t="n"/>
    </row>
    <row r="1376">
      <c r="E1376" s="2" t="n"/>
    </row>
    <row r="1377">
      <c r="E1377" s="2" t="n"/>
    </row>
    <row r="1378">
      <c r="E1378" s="2" t="n"/>
    </row>
    <row r="1379">
      <c r="E1379" s="2" t="n"/>
    </row>
    <row r="1380">
      <c r="E1380" s="2" t="n"/>
    </row>
    <row r="1381">
      <c r="E1381" s="2" t="n"/>
    </row>
    <row r="1382">
      <c r="E1382" s="2" t="n"/>
    </row>
    <row r="1383">
      <c r="E1383" s="2" t="n"/>
    </row>
    <row r="1384">
      <c r="E1384" s="2" t="n"/>
    </row>
    <row r="1385">
      <c r="E1385" s="2" t="n"/>
    </row>
    <row r="1386">
      <c r="E1386" s="2" t="n"/>
    </row>
    <row r="1387">
      <c r="E1387" s="2" t="n"/>
    </row>
    <row r="1388">
      <c r="E1388" s="2" t="n"/>
    </row>
    <row r="1389">
      <c r="E1389" s="2" t="n"/>
    </row>
    <row r="1390">
      <c r="E1390" s="2" t="n"/>
    </row>
    <row r="1391">
      <c r="E1391" s="2" t="n"/>
    </row>
    <row r="1392">
      <c r="E1392" s="2" t="n"/>
    </row>
    <row r="1393">
      <c r="E1393" s="2" t="n"/>
    </row>
    <row r="1394">
      <c r="E1394" s="2" t="n"/>
    </row>
    <row r="1395">
      <c r="E1395" s="2" t="n"/>
    </row>
    <row r="1396">
      <c r="E1396" s="2" t="n"/>
    </row>
    <row r="1397">
      <c r="E1397" s="2" t="n"/>
    </row>
    <row r="1398">
      <c r="E1398" s="2" t="n"/>
    </row>
    <row r="1399">
      <c r="E1399" s="2" t="n"/>
    </row>
    <row r="1400">
      <c r="E1400" s="2" t="n"/>
    </row>
    <row r="1401">
      <c r="E1401" s="2" t="n"/>
    </row>
    <row r="1402">
      <c r="E1402" s="2" t="n"/>
    </row>
    <row r="1404">
      <c r="E1404" s="2" t="n"/>
    </row>
    <row r="1405">
      <c r="E1405" s="2" t="n"/>
    </row>
    <row r="1406">
      <c r="E1406" s="2" t="n"/>
    </row>
    <row r="1407">
      <c r="E1407" s="2" t="n"/>
    </row>
    <row r="1408">
      <c r="E1408" s="2" t="n"/>
    </row>
    <row r="1409">
      <c r="E1409" s="2" t="n"/>
    </row>
    <row r="1410">
      <c r="E1410" s="2" t="n"/>
    </row>
    <row r="1411">
      <c r="E1411" s="2" t="n"/>
    </row>
    <row r="1412">
      <c r="E1412" s="2" t="n"/>
    </row>
    <row r="1413">
      <c r="E1413" s="2" t="n"/>
    </row>
    <row r="1414">
      <c r="E1414" s="2" t="n"/>
    </row>
    <row r="1415">
      <c r="E1415" s="2" t="n"/>
    </row>
    <row r="1416">
      <c r="E1416" s="2" t="n"/>
    </row>
    <row r="1417">
      <c r="E1417" s="2" t="n"/>
    </row>
    <row r="1418">
      <c r="E1418" s="2" t="n"/>
    </row>
    <row r="1419">
      <c r="E1419" s="2" t="n"/>
    </row>
    <row r="1420">
      <c r="E1420" s="2" t="n"/>
    </row>
    <row r="1421">
      <c r="E1421" s="2" t="n"/>
    </row>
    <row r="1422">
      <c r="E1422" s="2" t="n"/>
    </row>
    <row r="1423">
      <c r="E1423" s="2" t="n"/>
    </row>
    <row r="1424">
      <c r="E1424" s="2" t="n"/>
    </row>
    <row r="1425">
      <c r="E1425" s="2" t="n"/>
    </row>
    <row r="1426">
      <c r="E1426" s="2" t="n"/>
    </row>
    <row r="1427">
      <c r="E1427" s="2" t="n"/>
    </row>
    <row r="1428">
      <c r="E1428" s="2" t="n"/>
    </row>
    <row r="1429">
      <c r="E1429" s="2" t="n"/>
    </row>
    <row r="1430">
      <c r="E1430" s="2" t="n"/>
    </row>
    <row r="1431">
      <c r="E1431" s="2" t="n"/>
    </row>
    <row r="1432">
      <c r="E1432" s="2" t="n"/>
    </row>
    <row r="1433">
      <c r="E1433" s="2" t="n"/>
    </row>
    <row r="1434">
      <c r="E1434" s="2" t="n"/>
    </row>
    <row r="1435">
      <c r="E1435" s="2" t="n"/>
    </row>
    <row r="1436">
      <c r="E1436" s="2" t="n"/>
    </row>
    <row r="1437">
      <c r="E1437" s="2" t="n"/>
    </row>
    <row r="1438">
      <c r="E1438" s="2" t="n"/>
    </row>
    <row r="1439">
      <c r="E1439" s="2" t="n"/>
    </row>
    <row r="1440">
      <c r="E1440" s="2" t="n"/>
    </row>
    <row r="1441">
      <c r="E1441" s="2" t="n"/>
    </row>
    <row r="1442">
      <c r="E1442" s="2" t="n"/>
    </row>
    <row r="1443">
      <c r="E1443" s="2" t="n"/>
    </row>
    <row r="1444">
      <c r="E1444" s="2" t="n"/>
    </row>
    <row r="1445">
      <c r="E1445" s="2" t="n"/>
    </row>
    <row r="1446">
      <c r="E1446" s="2" t="n"/>
    </row>
    <row r="1447">
      <c r="E1447" s="2" t="n"/>
    </row>
    <row r="1448">
      <c r="E1448" s="2" t="n"/>
    </row>
    <row r="1449">
      <c r="E1449" s="2" t="n"/>
    </row>
    <row r="1450">
      <c r="E1450" s="2" t="n"/>
    </row>
    <row r="1451">
      <c r="E1451" s="2" t="n"/>
    </row>
    <row r="1452">
      <c r="E1452" s="2" t="n"/>
    </row>
    <row r="1453">
      <c r="E1453" s="2" t="n"/>
    </row>
    <row r="1454">
      <c r="E1454" s="2" t="n"/>
    </row>
    <row r="1455">
      <c r="E1455" s="2" t="n"/>
    </row>
    <row r="1456">
      <c r="E1456" s="2" t="n"/>
    </row>
    <row r="1457">
      <c r="E1457" s="2" t="n"/>
    </row>
    <row r="1458">
      <c r="E1458" s="2" t="n"/>
    </row>
    <row r="1459">
      <c r="E1459" s="2" t="n"/>
    </row>
    <row r="1460">
      <c r="E1460" s="2" t="n"/>
    </row>
    <row r="1461">
      <c r="E1461" s="2" t="n"/>
    </row>
    <row r="1462">
      <c r="E1462" s="2" t="n"/>
    </row>
    <row r="1463">
      <c r="E1463" s="2" t="n"/>
    </row>
    <row r="1464">
      <c r="E1464" s="2" t="n"/>
    </row>
    <row r="1465">
      <c r="E1465" s="2" t="n"/>
    </row>
    <row r="1466">
      <c r="E1466" s="2" t="n"/>
    </row>
    <row r="1467">
      <c r="E1467" s="2" t="n"/>
    </row>
    <row r="1468">
      <c r="E1468" s="2" t="n"/>
    </row>
    <row r="1469">
      <c r="E1469" s="2" t="n"/>
    </row>
    <row r="1470">
      <c r="E1470" s="2" t="n"/>
    </row>
    <row r="1471">
      <c r="E1471" s="2" t="n"/>
    </row>
    <row r="1472">
      <c r="E1472" s="2" t="n"/>
    </row>
    <row r="1473">
      <c r="E1473" s="2" t="n"/>
    </row>
    <row r="1474">
      <c r="E1474" s="2" t="n"/>
    </row>
    <row r="1475">
      <c r="E1475" s="2" t="n"/>
    </row>
    <row r="1476">
      <c r="E1476" s="2" t="n"/>
    </row>
    <row r="1477">
      <c r="E1477" s="2" t="n"/>
    </row>
    <row r="1478">
      <c r="E1478" s="2" t="n"/>
    </row>
    <row r="1479">
      <c r="E1479" s="2" t="n"/>
    </row>
    <row r="1480">
      <c r="E1480" s="2" t="n"/>
    </row>
    <row r="1481">
      <c r="E1481" s="2" t="n"/>
    </row>
    <row r="1482">
      <c r="E1482" s="2" t="n"/>
    </row>
    <row r="1483">
      <c r="E1483" s="2" t="n"/>
    </row>
    <row r="1484">
      <c r="E1484" s="2" t="n"/>
    </row>
    <row r="1485">
      <c r="E1485" s="2" t="n"/>
    </row>
    <row r="1486">
      <c r="E1486" s="2" t="n"/>
    </row>
    <row r="1487">
      <c r="E1487" s="2" t="n"/>
    </row>
    <row r="1488">
      <c r="E1488" s="2" t="n"/>
    </row>
    <row r="1489">
      <c r="E1489" s="2" t="n"/>
    </row>
    <row r="1490">
      <c r="E1490" s="2" t="n"/>
    </row>
    <row r="1491">
      <c r="E1491" s="2" t="n"/>
    </row>
    <row r="1492">
      <c r="E1492" s="2" t="n"/>
    </row>
    <row r="1493">
      <c r="E1493" s="2" t="n"/>
    </row>
    <row r="1494">
      <c r="E1494" s="2" t="n"/>
    </row>
    <row r="1495">
      <c r="E1495" s="2" t="n"/>
    </row>
    <row r="1496">
      <c r="E1496" s="2" t="n"/>
    </row>
    <row r="1497">
      <c r="E1497" s="2" t="n"/>
    </row>
    <row r="1498">
      <c r="E1498" s="2" t="n"/>
    </row>
    <row r="1499">
      <c r="E1499" s="2" t="n"/>
    </row>
    <row r="1500">
      <c r="E1500" s="2" t="n"/>
    </row>
    <row r="1501">
      <c r="E1501" s="2" t="n"/>
    </row>
    <row r="1502">
      <c r="E1502" s="2" t="n"/>
    </row>
    <row r="1503">
      <c r="E1503" s="2" t="n"/>
    </row>
    <row r="1504">
      <c r="E1504" s="2" t="n"/>
    </row>
    <row r="1505">
      <c r="E1505" s="2" t="n"/>
    </row>
    <row r="1506">
      <c r="E1506" s="2" t="n"/>
    </row>
    <row r="1507">
      <c r="E1507" s="2" t="n"/>
    </row>
    <row r="1508">
      <c r="E1508" s="2" t="n"/>
    </row>
    <row r="1509">
      <c r="E1509" s="2" t="n"/>
    </row>
    <row r="1510">
      <c r="E1510" s="2" t="n"/>
    </row>
    <row r="1511">
      <c r="E1511" s="2" t="n"/>
    </row>
    <row r="1512">
      <c r="E1512" s="2" t="n"/>
    </row>
    <row r="1513">
      <c r="E1513" s="2" t="n"/>
    </row>
    <row r="1514">
      <c r="E1514" s="2" t="n"/>
    </row>
    <row r="1515">
      <c r="E1515" s="2" t="n"/>
    </row>
    <row r="1516">
      <c r="E1516" s="2" t="n"/>
    </row>
    <row r="1517">
      <c r="E1517" s="2" t="n"/>
    </row>
    <row r="1518">
      <c r="E1518" s="2" t="n"/>
    </row>
    <row r="1519">
      <c r="E1519" s="2" t="n"/>
    </row>
    <row r="1520">
      <c r="E1520" s="2" t="n"/>
    </row>
    <row r="1521">
      <c r="E1521" s="2" t="n"/>
    </row>
    <row r="1522">
      <c r="E1522" s="2" t="n"/>
    </row>
    <row r="1523">
      <c r="E1523" s="2" t="n"/>
    </row>
    <row r="1524">
      <c r="E1524" s="2" t="n"/>
    </row>
    <row r="1525">
      <c r="E1525" s="2" t="n"/>
    </row>
    <row r="1526">
      <c r="E1526" s="2" t="n"/>
    </row>
    <row r="1527">
      <c r="E1527" s="2" t="n"/>
    </row>
    <row r="1528">
      <c r="E1528" s="2" t="n"/>
    </row>
    <row r="1529">
      <c r="E1529" s="2" t="n"/>
    </row>
    <row r="1530">
      <c r="E1530" s="2" t="n"/>
    </row>
    <row r="1531">
      <c r="E1531" s="2" t="n"/>
    </row>
    <row r="1532">
      <c r="E1532" s="2" t="n"/>
    </row>
    <row r="1533">
      <c r="E1533" s="2" t="n"/>
    </row>
    <row r="1534">
      <c r="E1534" s="2" t="n"/>
    </row>
    <row r="1535">
      <c r="E1535" s="2" t="n"/>
    </row>
    <row r="1536">
      <c r="E1536" s="2" t="n"/>
    </row>
    <row r="1537">
      <c r="E1537" s="2" t="n"/>
    </row>
    <row r="1538">
      <c r="E1538" s="2" t="n"/>
    </row>
    <row r="1539">
      <c r="E1539" s="2" t="n"/>
    </row>
    <row r="1540">
      <c r="E1540" s="2" t="n"/>
    </row>
    <row r="1541">
      <c r="E1541" s="2" t="n"/>
    </row>
    <row r="1542">
      <c r="E1542" s="2" t="n"/>
    </row>
    <row r="1543">
      <c r="E1543" s="2" t="n"/>
    </row>
    <row r="1544">
      <c r="E1544" s="2" t="n"/>
    </row>
    <row r="1545">
      <c r="E1545" s="2" t="n"/>
    </row>
    <row r="1546">
      <c r="E1546" s="2" t="n"/>
    </row>
    <row r="1547">
      <c r="E1547" s="2" t="n"/>
    </row>
    <row r="1548">
      <c r="E1548" s="2" t="n"/>
    </row>
    <row r="1549">
      <c r="E1549" s="2" t="n"/>
    </row>
    <row r="1550">
      <c r="E1550" s="2" t="n"/>
    </row>
    <row r="1551">
      <c r="E1551" s="2" t="n"/>
    </row>
    <row r="1552">
      <c r="E1552" s="2" t="n"/>
    </row>
    <row r="1553">
      <c r="E1553" s="2" t="n"/>
    </row>
    <row r="1554">
      <c r="E1554" s="2" t="n"/>
    </row>
    <row r="1555">
      <c r="E1555" s="2" t="n"/>
    </row>
    <row r="1556">
      <c r="E1556" s="2" t="n"/>
    </row>
    <row r="1557">
      <c r="E1557" s="2" t="n"/>
    </row>
    <row r="1558">
      <c r="E1558" s="2" t="n"/>
    </row>
    <row r="1559">
      <c r="E1559" s="2" t="n"/>
    </row>
    <row r="1560">
      <c r="E1560" s="2" t="n"/>
    </row>
    <row r="1561">
      <c r="E1561" s="2" t="n"/>
    </row>
    <row r="1562">
      <c r="E1562" s="2" t="n"/>
    </row>
    <row r="1563">
      <c r="E1563" s="2" t="n"/>
    </row>
    <row r="1564">
      <c r="E1564" s="2" t="n"/>
    </row>
    <row r="1565">
      <c r="E1565" s="2" t="n"/>
    </row>
    <row r="1566">
      <c r="E1566" s="2" t="n"/>
    </row>
    <row r="1567">
      <c r="E1567" s="2" t="n"/>
    </row>
    <row r="1568">
      <c r="E1568" s="2" t="n"/>
    </row>
    <row r="1569">
      <c r="E1569" s="2" t="n"/>
    </row>
    <row r="1570">
      <c r="E1570" s="2" t="n"/>
    </row>
    <row r="1571">
      <c r="E1571" s="2" t="n"/>
    </row>
    <row r="1572">
      <c r="E1572" s="2" t="n"/>
    </row>
    <row r="1573">
      <c r="E1573" s="2" t="n"/>
    </row>
    <row r="1574">
      <c r="E1574" s="2" t="n"/>
    </row>
    <row r="1575">
      <c r="E1575" s="2" t="n"/>
    </row>
    <row r="1576">
      <c r="E1576" s="2" t="n"/>
    </row>
    <row r="1577">
      <c r="E1577" s="2" t="n"/>
    </row>
    <row r="1578">
      <c r="E1578" s="2" t="n"/>
    </row>
    <row r="1579">
      <c r="E1579" s="2" t="n"/>
    </row>
    <row r="1580">
      <c r="E1580" s="2" t="n"/>
    </row>
    <row r="1581">
      <c r="E1581" s="2" t="n"/>
    </row>
    <row r="1582">
      <c r="E1582" s="2" t="n"/>
    </row>
    <row r="1583">
      <c r="E1583" s="2" t="n"/>
    </row>
    <row r="1584">
      <c r="E1584" s="2" t="n"/>
    </row>
    <row r="1585">
      <c r="E1585" s="2" t="n"/>
    </row>
    <row r="1586">
      <c r="E1586" s="2" t="n"/>
    </row>
    <row r="1587">
      <c r="E1587" s="2" t="n"/>
    </row>
    <row r="1588">
      <c r="E1588" s="2" t="n"/>
    </row>
    <row r="1589">
      <c r="E1589" s="2" t="n"/>
    </row>
    <row r="1590">
      <c r="E1590" s="2" t="n"/>
    </row>
    <row r="1591">
      <c r="E1591" s="2" t="n"/>
    </row>
    <row r="1592">
      <c r="E1592" s="2" t="n"/>
    </row>
    <row r="1593">
      <c r="E1593" s="2" t="n"/>
    </row>
    <row r="1594">
      <c r="E1594" s="2" t="n"/>
    </row>
    <row r="1595">
      <c r="E1595" s="2" t="n"/>
    </row>
    <row r="1596">
      <c r="E1596" s="2" t="n"/>
    </row>
    <row r="1597">
      <c r="E1597" s="2" t="n"/>
    </row>
    <row r="1598">
      <c r="E1598" s="2" t="n"/>
    </row>
    <row r="1599">
      <c r="E1599" s="2" t="n"/>
    </row>
    <row r="1600">
      <c r="E1600" s="2" t="n"/>
    </row>
    <row r="1601">
      <c r="E1601" s="2" t="n"/>
    </row>
    <row r="1602">
      <c r="E1602" s="2" t="n"/>
    </row>
    <row r="1603">
      <c r="E1603" s="2" t="n"/>
    </row>
    <row r="1604">
      <c r="E1604" s="2" t="n"/>
    </row>
    <row r="1605">
      <c r="E1605" s="2" t="n"/>
    </row>
    <row r="1606">
      <c r="E1606" s="2" t="n"/>
    </row>
    <row r="1607">
      <c r="E1607" s="2" t="n"/>
    </row>
    <row r="1608">
      <c r="E1608" s="2" t="n"/>
    </row>
    <row r="1609">
      <c r="E1609" s="2" t="n"/>
    </row>
    <row r="1610">
      <c r="E1610" s="2" t="n"/>
    </row>
    <row r="1611">
      <c r="E1611" s="2" t="n"/>
    </row>
    <row r="1612">
      <c r="E1612" s="2" t="n"/>
    </row>
    <row r="1613">
      <c r="E1613" s="2" t="n"/>
    </row>
    <row r="1614">
      <c r="E1614" s="2" t="n"/>
    </row>
    <row r="1615">
      <c r="E1615" s="2" t="n"/>
    </row>
    <row r="1616">
      <c r="E1616" s="2" t="n"/>
    </row>
    <row r="1617">
      <c r="E1617" s="2" t="n"/>
    </row>
    <row r="1618">
      <c r="E1618" s="2" t="n"/>
    </row>
    <row r="1619">
      <c r="E1619" s="2" t="n"/>
    </row>
    <row r="1620">
      <c r="E1620" s="2" t="n"/>
    </row>
    <row r="1621">
      <c r="E1621" s="2" t="n"/>
    </row>
    <row r="1622">
      <c r="E1622" s="2" t="n"/>
    </row>
    <row r="1623">
      <c r="E1623" s="2" t="n"/>
    </row>
    <row r="1624">
      <c r="E1624" s="2" t="n"/>
    </row>
    <row r="1625">
      <c r="E1625" s="2" t="n"/>
    </row>
    <row r="1626">
      <c r="E1626" s="2" t="n"/>
    </row>
    <row r="1627">
      <c r="E1627" s="2" t="n"/>
    </row>
    <row r="1628">
      <c r="E1628" s="2" t="n"/>
    </row>
    <row r="1629">
      <c r="E1629" s="2" t="n"/>
    </row>
    <row r="1630">
      <c r="E1630" s="2" t="n"/>
    </row>
    <row r="1631">
      <c r="E1631" s="2" t="n"/>
    </row>
    <row r="1632">
      <c r="E1632" s="2" t="n"/>
    </row>
    <row r="1633">
      <c r="E1633" s="2" t="n"/>
    </row>
    <row r="1634">
      <c r="E1634" s="2" t="n"/>
    </row>
    <row r="1635">
      <c r="E1635" s="2" t="n"/>
    </row>
    <row r="1636">
      <c r="E1636" s="2" t="n"/>
    </row>
    <row r="1637">
      <c r="E1637" s="2" t="n"/>
    </row>
    <row r="1638">
      <c r="E1638" s="2" t="n"/>
    </row>
    <row r="1639">
      <c r="E1639" s="2" t="n"/>
    </row>
    <row r="1640">
      <c r="E1640" s="2" t="n"/>
    </row>
    <row r="1641">
      <c r="E1641" s="2" t="n"/>
    </row>
    <row r="1642">
      <c r="E1642" s="2" t="n"/>
    </row>
    <row r="1643">
      <c r="E1643" s="2" t="n"/>
    </row>
    <row r="1644">
      <c r="E1644" s="2" t="n"/>
    </row>
    <row r="1645">
      <c r="E1645" s="2" t="n"/>
    </row>
    <row r="1646">
      <c r="E1646" s="2" t="n"/>
    </row>
    <row r="1647">
      <c r="E1647" s="2" t="n"/>
    </row>
    <row r="1648">
      <c r="E1648" s="2" t="n"/>
    </row>
    <row r="1649">
      <c r="E1649" s="2" t="n"/>
    </row>
    <row r="1650">
      <c r="E1650" s="2" t="n"/>
    </row>
    <row r="1651">
      <c r="E1651" s="2" t="n"/>
    </row>
    <row r="1652">
      <c r="E1652" s="2" t="n"/>
    </row>
    <row r="1653">
      <c r="E1653" s="2" t="n"/>
    </row>
    <row r="1654">
      <c r="E1654" s="2" t="n"/>
    </row>
    <row r="1655">
      <c r="E1655" s="2" t="n"/>
    </row>
    <row r="1656">
      <c r="E1656" s="2" t="n"/>
    </row>
    <row r="1657">
      <c r="E1657" s="2" t="n"/>
    </row>
    <row r="1658">
      <c r="E1658" s="2" t="n"/>
    </row>
    <row r="1659">
      <c r="E1659" s="2" t="n"/>
    </row>
    <row r="1660">
      <c r="E1660" s="2" t="n"/>
    </row>
    <row r="1661">
      <c r="E1661" s="2" t="n"/>
    </row>
    <row r="1662">
      <c r="E1662" s="2" t="n"/>
    </row>
    <row r="1663">
      <c r="E1663" s="2" t="n"/>
    </row>
    <row r="1664">
      <c r="E1664" s="2" t="n"/>
    </row>
    <row r="1665">
      <c r="E1665" s="2" t="n"/>
    </row>
    <row r="1666">
      <c r="E1666" s="2" t="n"/>
    </row>
    <row r="1667">
      <c r="E1667" s="2" t="n"/>
    </row>
    <row r="1668">
      <c r="E1668" s="2" t="n"/>
    </row>
    <row r="1669">
      <c r="E1669" s="2" t="n"/>
    </row>
    <row r="1670">
      <c r="E1670" s="2" t="n"/>
    </row>
    <row r="1671">
      <c r="E1671" s="2" t="n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2.75"/>
  <sheetData>
    <row r="1">
      <c r="A1" t="inlineStr">
        <is>
          <t>Sleeves for LFE are in L-boms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AK303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/>
  <cols>
    <col width="26.28515625" bestFit="1" customWidth="1" min="1" max="1"/>
    <col width="32.5703125" customWidth="1" min="2" max="2"/>
    <col width="42" customWidth="1" min="3" max="3"/>
    <col width="14.7109375" bestFit="1" customWidth="1" min="4" max="4"/>
    <col width="13.7109375" bestFit="1" customWidth="1" min="5" max="5"/>
    <col width="12.5703125" bestFit="1" customWidth="1" min="6" max="6"/>
    <col width="37.7109375" customWidth="1" min="7" max="7"/>
    <col width="18.5703125" customWidth="1" min="8" max="8"/>
    <col width="21.140625" customWidth="1" min="9" max="9"/>
    <col width="9" customWidth="1" min="10" max="10"/>
    <col width="19.7109375" customWidth="1" min="11" max="11"/>
    <col width="10.28515625" bestFit="1" customWidth="1" min="12" max="12"/>
    <col width="7.42578125" bestFit="1" customWidth="1" min="13" max="13"/>
    <col width="14.140625" bestFit="1" customWidth="1" min="14" max="14"/>
    <col width="7.42578125" bestFit="1" customWidth="1" min="15" max="15"/>
    <col width="12" bestFit="1" customWidth="1" min="16" max="16"/>
  </cols>
  <sheetData>
    <row r="1" ht="13.5" customHeight="1" thickBot="1">
      <c r="A1" s="13" t="inlineStr">
        <is>
          <t>Export Set-up</t>
        </is>
      </c>
      <c r="B1" s="72" t="n"/>
      <c r="C1" s="46" t="n"/>
      <c r="D1" s="15" t="n"/>
      <c r="E1" s="15" t="n"/>
      <c r="F1" s="15" t="n"/>
      <c r="G1" s="15" t="n"/>
      <c r="H1" s="15" t="n"/>
      <c r="I1" s="16" t="n"/>
      <c r="J1" s="108" t="n"/>
      <c r="K1" s="108" t="n"/>
      <c r="L1" s="108" t="n"/>
      <c r="M1" s="108" t="n"/>
      <c r="N1" s="108" t="n"/>
      <c r="O1" s="108" t="n"/>
      <c r="S1" t="inlineStr">
        <is>
          <t>PSD v1.2</t>
        </is>
      </c>
    </row>
    <row r="2" ht="13.5" customHeight="1" thickTop="1">
      <c r="A2" s="17" t="inlineStr">
        <is>
          <t>Price_BOM_LFE_Baseplates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BearingFrame</t>
        </is>
      </c>
      <c r="E2" s="18" t="n"/>
      <c r="F2" s="44">
        <f>IF($A$6="Full Data", "BaseType", "")</f>
        <v/>
      </c>
      <c r="G2" s="18" t="inlineStr">
        <is>
          <t>FrameSize</t>
        </is>
      </c>
      <c r="H2" s="18" t="inlineStr">
        <is>
          <t>DripPan</t>
        </is>
      </c>
      <c r="I2" s="18" t="inlineStr">
        <is>
          <t>CplgType</t>
        </is>
      </c>
      <c r="J2" s="44">
        <f>IF($A$6="Full Data", "BOM", "")</f>
        <v/>
      </c>
      <c r="K2" s="44" t="n"/>
      <c r="L2" s="44" t="inlineStr">
        <is>
          <t>PriceID</t>
        </is>
      </c>
      <c r="M2" s="44" t="inlineStr">
        <is>
          <t>Weight</t>
        </is>
      </c>
      <c r="N2" s="44">
        <f>IF($A$6="Full Data", "LeadtimeID", "")</f>
        <v/>
      </c>
      <c r="O2" s="26" t="n"/>
      <c r="P2" s="7" t="n"/>
      <c r="Q2" s="76" t="n"/>
    </row>
    <row r="3">
      <c r="A3" s="17">
        <f>IF($A$6="Full Data", "Baseplates", "BasicOptionsDynamicDesc")</f>
        <v/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26" t="n"/>
      <c r="G3" s="18" t="n"/>
      <c r="H3" s="18" t="n"/>
      <c r="I3" s="18" t="n"/>
      <c r="J3" s="26" t="n"/>
      <c r="K3" s="44" t="n"/>
      <c r="L3" s="44" t="n"/>
      <c r="M3" s="26" t="n"/>
      <c r="N3" s="26" t="n"/>
      <c r="O3" s="26" t="n"/>
    </row>
    <row r="4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>
        <f>IF($A$6="Full Data", "text", "")</f>
        <v/>
      </c>
      <c r="G4" s="20" t="inlineStr">
        <is>
          <t>text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 "text", "")</f>
        <v/>
      </c>
      <c r="K4" s="20" t="n"/>
      <c r="L4" s="20" t="inlineStr">
        <is>
          <t>pointer</t>
        </is>
      </c>
      <c r="M4" s="20" t="inlineStr">
        <is>
          <t>double</t>
        </is>
      </c>
      <c r="N4" s="20">
        <f>IF($A$6="Full Data", "pointer", "")</f>
        <v/>
      </c>
      <c r="O4" s="20" t="n"/>
      <c r="P4" s="25" t="inlineStr">
        <is>
          <t>[END]</t>
        </is>
      </c>
      <c r="Q4" s="76" t="n"/>
    </row>
    <row r="5" ht="13.5" customHeight="1" thickBot="1">
      <c r="A5" s="21" t="inlineStr">
        <is>
          <t>[Attribute width]</t>
        </is>
      </c>
      <c r="B5" s="47" t="n"/>
      <c r="C5" s="47" t="n"/>
      <c r="D5" s="22" t="n"/>
      <c r="E5" s="22" t="n"/>
      <c r="F5" s="22" t="n"/>
      <c r="G5" s="22" t="n"/>
      <c r="H5" s="22" t="n"/>
      <c r="I5" s="22" t="n"/>
      <c r="J5" s="110" t="n"/>
      <c r="K5" s="110" t="n"/>
      <c r="L5" s="110" t="n"/>
      <c r="M5" s="27" t="n"/>
      <c r="N5" s="27" t="n"/>
      <c r="O5" s="27" t="n"/>
    </row>
    <row r="6" ht="13.5" customHeight="1" thickTop="1">
      <c r="A6" s="23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5" t="inlineStr">
        <is>
          <t>Bearing Frame</t>
        </is>
      </c>
      <c r="E6" s="5" t="inlineStr">
        <is>
          <t>OptionID</t>
        </is>
      </c>
      <c r="F6" s="4" t="inlineStr">
        <is>
          <t>Base Type</t>
        </is>
      </c>
      <c r="G6" s="4" t="inlineStr">
        <is>
          <t>FrameSize</t>
        </is>
      </c>
      <c r="H6" s="5" t="inlineStr">
        <is>
          <t>Drip Pan</t>
        </is>
      </c>
      <c r="I6" s="5" t="inlineStr">
        <is>
          <t>Cplg Type</t>
        </is>
      </c>
      <c r="J6" s="4" t="inlineStr">
        <is>
          <t>BOM</t>
        </is>
      </c>
      <c r="K6" s="9" t="inlineStr">
        <is>
          <t>Descrip BOM</t>
        </is>
      </c>
      <c r="L6" s="4" t="inlineStr">
        <is>
          <t>Price ID</t>
        </is>
      </c>
      <c r="M6" s="4" t="inlineStr">
        <is>
          <t>Weight</t>
        </is>
      </c>
      <c r="N6" s="4" t="inlineStr">
        <is>
          <t>LeadTimeID</t>
        </is>
      </c>
      <c r="O6" s="9" t="inlineStr">
        <is>
          <t>Days</t>
        </is>
      </c>
      <c r="P6" s="4" t="n"/>
      <c r="Q6" s="4" t="n"/>
    </row>
    <row r="7">
      <c r="A7" s="24" t="inlineStr">
        <is>
          <t>[START]</t>
        </is>
      </c>
      <c r="B7" s="7" t="inlineStr">
        <is>
          <t>Price_BOM_LFE_Baseplates_001</t>
        </is>
      </c>
      <c r="C7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7" s="7" t="inlineStr">
        <is>
          <t>:3P:3N:3M: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:182TC:184TC:</t>
        </is>
      </c>
      <c r="H7" t="inlineStr">
        <is>
          <t>:No Drip Pan:Standard Drip Pan:</t>
        </is>
      </c>
      <c r="I7" s="61" t="inlineStr">
        <is>
          <t>Falk_Spacer</t>
        </is>
      </c>
      <c r="J7" t="n">
        <v>96778043</v>
      </c>
      <c r="K7" t="inlineStr">
        <is>
          <t>STL BASE,LF,3L,180-210</t>
        </is>
      </c>
      <c r="L7" t="inlineStr">
        <is>
          <t>A100727</t>
        </is>
      </c>
      <c r="M7" t="n">
        <v>60</v>
      </c>
      <c r="N7" t="inlineStr">
        <is>
          <t>LT027</t>
        </is>
      </c>
      <c r="O7" t="n">
        <v>0</v>
      </c>
      <c r="P7" s="7" t="n"/>
      <c r="Q7" s="76" t="n"/>
    </row>
    <row r="8">
      <c r="A8" s="23" t="n"/>
      <c r="B8" s="7" t="inlineStr">
        <is>
          <t>Price_BOM_LFE_Baseplates_002</t>
        </is>
      </c>
      <c r="C8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8" s="7" t="inlineStr">
        <is>
          <t>:3P:3N:3M: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:182TC:184TC:</t>
        </is>
      </c>
      <c r="H8" t="inlineStr">
        <is>
          <t>:No Drip Pan:Standard Drip Pan:</t>
        </is>
      </c>
      <c r="I8" s="61" t="inlineStr">
        <is>
          <t>Falk_T10_Grid</t>
        </is>
      </c>
      <c r="J8" t="n">
        <v>96778043</v>
      </c>
      <c r="K8" t="inlineStr">
        <is>
          <t>STL BASE,LF,3L,180-210</t>
        </is>
      </c>
      <c r="L8" t="inlineStr">
        <is>
          <t>A100726</t>
        </is>
      </c>
      <c r="M8" t="n">
        <v>60</v>
      </c>
      <c r="N8" t="inlineStr">
        <is>
          <t>LT027</t>
        </is>
      </c>
      <c r="O8" t="n">
        <v>0</v>
      </c>
      <c r="P8" s="7" t="n"/>
      <c r="Q8" s="76" t="n"/>
    </row>
    <row r="9">
      <c r="A9" s="23" t="n"/>
      <c r="B9" s="7" t="inlineStr">
        <is>
          <t>Price_BOM_LFE_Baseplates_003</t>
        </is>
      </c>
      <c r="C9" s="2" t="inlineStr">
        <is>
          <t>:10707-2P-3HP-LFE:15951-4P-3HP-LFE:15955-4P-3HP-LFE:15959-4P-3HP-LFE:20709-4P-3HP-LFE:20953-4P-3HP-LFE:25707-4P-3HP-LFE:25957-4P-3HP-LFE:30707-4P-3HP-LFE:10707-2P-5HP-LFE:12709-2P-5HP-LFE:15705-2P-5HP-LFE:15955-4P-5HP-LFE:15959-4P-5HP-LFE:20953-4P-5HP-LFE:25707-4P-5HP-LFE:25957-4P-5HP-LFE:30707-4P-5HP-LFE:</t>
        </is>
      </c>
      <c r="D9" s="7" t="inlineStr">
        <is>
          <t>:3P:3N:3M:</t>
        </is>
      </c>
      <c r="E9" s="2" t="inlineStr">
        <is>
          <t>BaseplateCI</t>
        </is>
      </c>
      <c r="F9" s="2" t="inlineStr">
        <is>
          <t>CI</t>
        </is>
      </c>
      <c r="G9" t="inlineStr">
        <is>
          <t>:182TC:184TC:</t>
        </is>
      </c>
      <c r="H9" s="7" t="inlineStr">
        <is>
          <t>Drip Rim</t>
        </is>
      </c>
      <c r="I9" s="61" t="inlineStr">
        <is>
          <t>Falk_T10_Grid</t>
        </is>
      </c>
      <c r="J9" s="7" t="inlineStr">
        <is>
          <t>RTF</t>
        </is>
      </c>
      <c r="L9" t="inlineStr">
        <is>
          <t>A101543</t>
        </is>
      </c>
      <c r="M9" t="n">
        <v>100</v>
      </c>
      <c r="N9" t="inlineStr">
        <is>
          <t>LT096</t>
        </is>
      </c>
      <c r="O9" t="n">
        <v>98</v>
      </c>
      <c r="P9" s="7" t="n"/>
      <c r="Q9" s="76" t="n"/>
    </row>
    <row r="10">
      <c r="A10" s="23" t="n"/>
      <c r="B10" s="7" t="inlineStr">
        <is>
          <t>Price_BOM_LFE_Baseplates_004</t>
        </is>
      </c>
      <c r="C10" s="2" t="inlineStr">
        <is>
          <t>:40707-4P-3HP-LFE:40707-4P-5HP-LFE:</t>
        </is>
      </c>
      <c r="D10" s="7" t="inlineStr">
        <is>
          <t>:3P:3N:3M:</t>
        </is>
      </c>
      <c r="E10" s="2" t="inlineStr">
        <is>
          <t>BaseplateCI</t>
        </is>
      </c>
      <c r="F10" s="2" t="inlineStr">
        <is>
          <t>CI</t>
        </is>
      </c>
      <c r="G10" t="inlineStr">
        <is>
          <t>:182TC:184TC:</t>
        </is>
      </c>
      <c r="H10" s="7" t="inlineStr">
        <is>
          <t>Drip Rim</t>
        </is>
      </c>
      <c r="I10" s="61" t="inlineStr">
        <is>
          <t>Falk_T10_Grid</t>
        </is>
      </c>
      <c r="J10" s="7" t="inlineStr">
        <is>
          <t>RTF</t>
        </is>
      </c>
      <c r="L10" t="inlineStr">
        <is>
          <t>A101553</t>
        </is>
      </c>
      <c r="M10" t="n">
        <v>100</v>
      </c>
      <c r="N10" t="inlineStr">
        <is>
          <t>LT096</t>
        </is>
      </c>
      <c r="O10" t="n">
        <v>98</v>
      </c>
      <c r="P10" s="7" t="n"/>
      <c r="Q10" s="76" t="n"/>
    </row>
    <row r="11">
      <c r="A11" s="23" t="n"/>
      <c r="B11" s="7" t="inlineStr">
        <is>
          <t>Price_BOM_LFE_Baseplates_005</t>
        </is>
      </c>
      <c r="C11" s="2" t="inlineStr">
        <is>
          <t>:30957-4P-5HP-LFE:</t>
        </is>
      </c>
      <c r="D11" s="7" t="inlineStr">
        <is>
          <t>:3P:3N:3M:</t>
        </is>
      </c>
      <c r="E11" s="2" t="inlineStr">
        <is>
          <t>BaseplateCI</t>
        </is>
      </c>
      <c r="F11" s="2" t="inlineStr">
        <is>
          <t>CI</t>
        </is>
      </c>
      <c r="G11" t="inlineStr">
        <is>
          <t>:182TC:184TC:</t>
        </is>
      </c>
      <c r="H11" s="7" t="inlineStr">
        <is>
          <t>Drip Rim</t>
        </is>
      </c>
      <c r="I11" s="61" t="inlineStr">
        <is>
          <t>Falk_T10_Grid</t>
        </is>
      </c>
      <c r="J11" s="7" t="inlineStr">
        <is>
          <t>RTF</t>
        </is>
      </c>
      <c r="L11" t="inlineStr">
        <is>
          <t>A101559</t>
        </is>
      </c>
      <c r="M11" t="n">
        <v>100</v>
      </c>
      <c r="N11" t="inlineStr">
        <is>
          <t>LT096</t>
        </is>
      </c>
      <c r="O11" t="n">
        <v>98</v>
      </c>
      <c r="P11" s="7" t="n"/>
      <c r="Q11" s="76" t="n"/>
    </row>
    <row r="12">
      <c r="A12" s="23" t="n"/>
      <c r="B12" s="7" t="inlineStr">
        <is>
          <t>Price_BOM_LFE_Baseplates_006</t>
        </is>
      </c>
      <c r="C12" s="2" t="inlineStr">
        <is>
          <t>:10707-2P-3HP-LFE:20709-4P-3HP-LFE:25707-4P-3HP-LFE:30707-4P-3HP-LFE:10707-2P-5HP-LFE:12709-2P-5HP-LFE:15705-2P-5HP-LFE:25707-4P-5HP-LFE:30707-4P-5HP-LFE:</t>
        </is>
      </c>
      <c r="D12" s="7" t="inlineStr">
        <is>
          <t>:3P:3N:3M: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:182TC:184TC:</t>
        </is>
      </c>
      <c r="H12" t="inlineStr">
        <is>
          <t>Extended Drip Pan</t>
        </is>
      </c>
      <c r="I12" s="61" t="inlineStr">
        <is>
          <t>Falk_Spacer</t>
        </is>
      </c>
      <c r="J12" t="inlineStr">
        <is>
          <t>RTF</t>
        </is>
      </c>
      <c r="L12" t="inlineStr">
        <is>
          <t>A100934</t>
        </is>
      </c>
      <c r="M12" t="n">
        <v>120</v>
      </c>
      <c r="N12" t="inlineStr">
        <is>
          <t>LT084</t>
        </is>
      </c>
      <c r="O12" t="n">
        <v>56</v>
      </c>
      <c r="P12" s="7" t="n"/>
      <c r="Q12" s="76" t="n"/>
    </row>
    <row r="13">
      <c r="A13" s="23" t="n"/>
      <c r="B13" s="7" t="inlineStr">
        <is>
          <t>Price_BOM_LFE_Baseplates_007</t>
        </is>
      </c>
      <c r="C13" s="2" t="inlineStr">
        <is>
          <t>:15951-4P-3HP-LFE:15955-4P-3HP-LFE:15959-4P-3HP-LFE:20953-4P-3HP-LFE:25957-4P-3HP-LFE:15955-4P-5HP-LFE:15959-4P-5HP-LFE:20953-4P-5HP-LFE:25957-4P-5HP-LFE:</t>
        </is>
      </c>
      <c r="D13" s="7" t="inlineStr">
        <is>
          <t>:3P:3N:3M: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:182TC:184TC:</t>
        </is>
      </c>
      <c r="H13" t="inlineStr">
        <is>
          <t>Extended Drip Pan</t>
        </is>
      </c>
      <c r="I13" s="61" t="inlineStr">
        <is>
          <t>Falk_Spacer</t>
        </is>
      </c>
      <c r="J13" t="inlineStr">
        <is>
          <t>RTF</t>
        </is>
      </c>
      <c r="L13" t="inlineStr">
        <is>
          <t>A101005</t>
        </is>
      </c>
      <c r="M13" t="n">
        <v>140</v>
      </c>
      <c r="N13" t="inlineStr">
        <is>
          <t>LT084</t>
        </is>
      </c>
      <c r="O13" t="n">
        <v>56</v>
      </c>
      <c r="P13" s="7" t="n"/>
      <c r="Q13" s="76" t="n"/>
    </row>
    <row r="14">
      <c r="A14" s="23" t="n"/>
      <c r="B14" s="7" t="inlineStr">
        <is>
          <t>Price_BOM_LFE_Baseplates_008</t>
        </is>
      </c>
      <c r="C14" s="2" t="inlineStr">
        <is>
          <t>:30957-4P-5HP-LFE:40707-4P-5HP-LFE:</t>
        </is>
      </c>
      <c r="D14" s="7" t="inlineStr">
        <is>
          <t>:3P:3N:3M: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:182TC:184TC:</t>
        </is>
      </c>
      <c r="H14" t="inlineStr">
        <is>
          <t>Extended Drip Pan</t>
        </is>
      </c>
      <c r="I14" s="61" t="inlineStr">
        <is>
          <t>Falk_Spacer</t>
        </is>
      </c>
      <c r="J14" t="inlineStr">
        <is>
          <t>RTF</t>
        </is>
      </c>
      <c r="L14" t="inlineStr">
        <is>
          <t>A101053</t>
        </is>
      </c>
      <c r="M14" t="n">
        <v>180</v>
      </c>
      <c r="N14" t="inlineStr">
        <is>
          <t>LT084</t>
        </is>
      </c>
      <c r="O14" t="n">
        <v>56</v>
      </c>
      <c r="P14" s="7" t="n"/>
      <c r="Q14" s="76" t="n"/>
    </row>
    <row r="15">
      <c r="A15" s="23" t="n"/>
      <c r="B15" s="7" t="inlineStr">
        <is>
          <t>Price_BOM_LFE_Baseplates_009</t>
        </is>
      </c>
      <c r="C15" s="2" t="inlineStr">
        <is>
          <t>:10707-2P-3HP-LFE:20709-4P-3HP-LFE:25707-4P-3HP-LFE:30707-4P-3HP-LFE:10707-2P-5HP-LFE:12709-2P-5HP-LFE:15705-2P-5HP-LFE:25707-4P-5HP-LFE:30707-4P-5HP-LFE:</t>
        </is>
      </c>
      <c r="D15" s="7" t="inlineStr">
        <is>
          <t>:3P:3N:3M: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:182TC:184TC:</t>
        </is>
      </c>
      <c r="H15" t="inlineStr">
        <is>
          <t>Extended Drip Pan</t>
        </is>
      </c>
      <c r="I15" s="61" t="inlineStr">
        <is>
          <t>Falk_T10_Grid</t>
        </is>
      </c>
      <c r="J15" t="inlineStr">
        <is>
          <t>RTF</t>
        </is>
      </c>
      <c r="L15" t="inlineStr">
        <is>
          <t>A100931</t>
        </is>
      </c>
      <c r="M15" t="n">
        <v>120</v>
      </c>
      <c r="N15" t="inlineStr">
        <is>
          <t>LT084</t>
        </is>
      </c>
      <c r="O15" t="n">
        <v>56</v>
      </c>
      <c r="P15" s="7" t="n"/>
      <c r="Q15" s="76" t="n"/>
    </row>
    <row r="16">
      <c r="A16" s="23" t="n"/>
      <c r="B16" t="inlineStr">
        <is>
          <t>Price_BOM_LFE_Baseplates_010</t>
        </is>
      </c>
      <c r="C16" s="2" t="inlineStr">
        <is>
          <t>:15951-4P-3HP-LFE:15955-4P-3HP-LFE:15959-4P-3HP-LFE:20953-4P-3HP-LFE:25957-4P-3HP-LFE:15955-4P-5HP-LFE:15959-4P-5HP-LFE:20953-4P-5HP-LFE:25957-4P-5HP-LFE:</t>
        </is>
      </c>
      <c r="D16" s="7" t="inlineStr">
        <is>
          <t>:3P:3N:3M: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:182TC:184TC:</t>
        </is>
      </c>
      <c r="H16" t="inlineStr">
        <is>
          <t>Extended Drip Pan</t>
        </is>
      </c>
      <c r="I16" s="61" t="inlineStr">
        <is>
          <t>Falk_T10_Grid</t>
        </is>
      </c>
      <c r="J16" t="inlineStr">
        <is>
          <t>RTF</t>
        </is>
      </c>
      <c r="L16" t="inlineStr">
        <is>
          <t>A101002</t>
        </is>
      </c>
      <c r="M16" t="n">
        <v>140</v>
      </c>
      <c r="N16" t="inlineStr">
        <is>
          <t>LT084</t>
        </is>
      </c>
      <c r="O16" t="n">
        <v>56</v>
      </c>
      <c r="P16" s="7" t="n"/>
      <c r="Q16" s="76" t="n"/>
    </row>
    <row r="17">
      <c r="A17" s="23" t="n"/>
      <c r="B17" t="inlineStr">
        <is>
          <t>Price_BOM_LFE_Baseplates_011</t>
        </is>
      </c>
      <c r="C17" s="2" t="inlineStr">
        <is>
          <t>:30957-4P-5HP-LFE:40707-4P-5HP-LFE:</t>
        </is>
      </c>
      <c r="D17" s="7" t="inlineStr">
        <is>
          <t>:3P:3N:3M: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:182TC:184TC:</t>
        </is>
      </c>
      <c r="H17" t="inlineStr">
        <is>
          <t>Extended Drip Pan</t>
        </is>
      </c>
      <c r="I17" s="61" t="inlineStr">
        <is>
          <t>Falk_T10_Grid</t>
        </is>
      </c>
      <c r="J17" t="inlineStr">
        <is>
          <t>RTF</t>
        </is>
      </c>
      <c r="L17" t="inlineStr">
        <is>
          <t>A101050</t>
        </is>
      </c>
      <c r="M17" t="n">
        <v>180</v>
      </c>
      <c r="N17" t="inlineStr">
        <is>
          <t>LT084</t>
        </is>
      </c>
      <c r="O17" t="n">
        <v>56</v>
      </c>
      <c r="P17" s="7" t="n"/>
      <c r="Q17" s="76" t="n"/>
    </row>
    <row r="18">
      <c r="A18" s="23" t="n"/>
      <c r="B18" t="inlineStr">
        <is>
          <t>Price_BOM_LFE_Baseplates_012</t>
        </is>
      </c>
      <c r="C18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18" s="7" t="inlineStr">
        <is>
          <t>:3P:3N:3M: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:213TC:215TC:</t>
        </is>
      </c>
      <c r="H18" t="inlineStr">
        <is>
          <t>:No Drip Pan:Standard Drip Pan:</t>
        </is>
      </c>
      <c r="I18" s="61" t="inlineStr">
        <is>
          <t>Falk_Spacer</t>
        </is>
      </c>
      <c r="J18" t="n">
        <v>96778043</v>
      </c>
      <c r="K18" t="inlineStr">
        <is>
          <t>STL BASE,LF,3L,180-210</t>
        </is>
      </c>
      <c r="L18" t="inlineStr">
        <is>
          <t>A100727</t>
        </is>
      </c>
      <c r="M18" t="n">
        <v>75</v>
      </c>
      <c r="N18" t="inlineStr">
        <is>
          <t>LT027</t>
        </is>
      </c>
      <c r="O18" t="n">
        <v>0</v>
      </c>
      <c r="P18" s="7" t="n"/>
      <c r="Q18" s="76" t="n"/>
    </row>
    <row r="19">
      <c r="A19" s="23" t="n"/>
      <c r="B19" t="inlineStr">
        <is>
          <t>Price_BOM_LFE_Baseplates_013</t>
        </is>
      </c>
      <c r="C19" s="83" t="inlineStr">
        <is>
          <t>:20121-4P-7.5HP-LFE:20121-4P-10HP-LFE::25123-4P-7.5HP-LFE:25123-4P-10HP-LFE:</t>
        </is>
      </c>
      <c r="D19" s="7" t="inlineStr">
        <is>
          <t>:3P:3N:3M: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:213TC:215TC:</t>
        </is>
      </c>
      <c r="H19" t="inlineStr">
        <is>
          <t>:No Drip Pan:Standard Drip Pan:</t>
        </is>
      </c>
      <c r="I19" s="61" t="inlineStr">
        <is>
          <t>Falk_Spacer</t>
        </is>
      </c>
      <c r="J19" t="n">
        <v>96778049</v>
      </c>
      <c r="K19" t="inlineStr">
        <is>
          <t>STL BASE,LF,3L,12",180-210</t>
        </is>
      </c>
      <c r="L19" t="inlineStr">
        <is>
          <t>A100731</t>
        </is>
      </c>
      <c r="M19" t="n">
        <v>75</v>
      </c>
      <c r="N19" t="inlineStr">
        <is>
          <t>LT027</t>
        </is>
      </c>
      <c r="O19" t="n">
        <v>0</v>
      </c>
      <c r="P19" s="7" t="n"/>
      <c r="Q19" s="76" t="n"/>
    </row>
    <row r="20">
      <c r="A20" s="23" t="n"/>
      <c r="B20" t="inlineStr">
        <is>
          <t>Price_BOM_LFE_Baseplates_014</t>
        </is>
      </c>
      <c r="C20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0" s="7" t="inlineStr">
        <is>
          <t>:3P:3N:3M: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:213TC:215TC:</t>
        </is>
      </c>
      <c r="H20" t="inlineStr">
        <is>
          <t>:No Drip Pan:Standard Drip Pan:</t>
        </is>
      </c>
      <c r="I20" s="61" t="inlineStr">
        <is>
          <t>Falk_T10_Grid</t>
        </is>
      </c>
      <c r="J20" t="n">
        <v>96778043</v>
      </c>
      <c r="K20" t="inlineStr">
        <is>
          <t>STL BASE,LF,3L,180-210</t>
        </is>
      </c>
      <c r="L20" t="inlineStr">
        <is>
          <t>A100726</t>
        </is>
      </c>
      <c r="M20" t="n">
        <v>75</v>
      </c>
      <c r="N20" t="inlineStr">
        <is>
          <t>LT027</t>
        </is>
      </c>
      <c r="O20" t="n">
        <v>0</v>
      </c>
      <c r="P20" s="7" t="n"/>
      <c r="Q20" s="76" t="n"/>
    </row>
    <row r="21">
      <c r="A21" s="23" t="n"/>
      <c r="B21" t="inlineStr">
        <is>
          <t>Price_BOM_LFE_Baseplates_015</t>
        </is>
      </c>
      <c r="C21" s="83" t="inlineStr">
        <is>
          <t>:20121-4P-7.5HP-LFE:20121-4P-10HP-LFE::25123-4P-7.5HP-LFE:25123-4P-10HP-LFE:</t>
        </is>
      </c>
      <c r="D21" s="7" t="inlineStr">
        <is>
          <t>:3P:3N:3M: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:213TC:215TC:</t>
        </is>
      </c>
      <c r="H21" t="inlineStr">
        <is>
          <t>:No Drip Pan:Standard Drip Pan:</t>
        </is>
      </c>
      <c r="I21" s="61" t="inlineStr">
        <is>
          <t>Falk_T10_Grid</t>
        </is>
      </c>
      <c r="J21" t="n">
        <v>96778049</v>
      </c>
      <c r="K21" t="inlineStr">
        <is>
          <t>STL BASE,LF,3L,12",180-210</t>
        </is>
      </c>
      <c r="L21" t="inlineStr">
        <is>
          <t>A100730</t>
        </is>
      </c>
      <c r="M21" t="n">
        <v>75</v>
      </c>
      <c r="N21" t="inlineStr">
        <is>
          <t>LT027</t>
        </is>
      </c>
      <c r="O21" t="n">
        <v>0</v>
      </c>
      <c r="P21" s="7" t="n"/>
      <c r="Q21" s="76" t="n"/>
    </row>
    <row r="22">
      <c r="A22" s="23" t="n"/>
      <c r="B22" t="inlineStr">
        <is>
          <t>Price_BOM_LFE_Baseplates_016</t>
        </is>
      </c>
      <c r="C22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2" s="7" t="inlineStr">
        <is>
          <t>:3P:3N:3M:</t>
        </is>
      </c>
      <c r="E22" s="2" t="inlineStr">
        <is>
          <t>BaseplateCI</t>
        </is>
      </c>
      <c r="F22" s="2" t="inlineStr">
        <is>
          <t>CI</t>
        </is>
      </c>
      <c r="G22" t="inlineStr">
        <is>
          <t>:213TC:215TC:</t>
        </is>
      </c>
      <c r="H22" s="7" t="inlineStr">
        <is>
          <t>Drip Rim</t>
        </is>
      </c>
      <c r="I22" s="61" t="inlineStr">
        <is>
          <t>Falk_T10_Grid</t>
        </is>
      </c>
      <c r="J22" s="7" t="inlineStr">
        <is>
          <t>RTF</t>
        </is>
      </c>
      <c r="L22" t="inlineStr">
        <is>
          <t>A101545</t>
        </is>
      </c>
      <c r="M22" t="n">
        <v>125</v>
      </c>
      <c r="N22" t="inlineStr">
        <is>
          <t>LT096</t>
        </is>
      </c>
      <c r="O22" t="n">
        <v>98</v>
      </c>
      <c r="P22" s="7" t="n"/>
      <c r="Q22" s="76" t="n"/>
    </row>
    <row r="23">
      <c r="A23" s="23" t="n"/>
      <c r="B23" t="inlineStr">
        <is>
          <t>Price_BOM_LFE_Baseplates_017</t>
        </is>
      </c>
      <c r="C23" s="83" t="inlineStr">
        <is>
          <t>:20121-4P-7.5HP-LFE:20121-4P-10HP-LFE::25123-4P-7.5HP-LFE:25123-4P-10HP-LFE:</t>
        </is>
      </c>
      <c r="D23" s="7" t="inlineStr">
        <is>
          <t>:3P:3N:3M:</t>
        </is>
      </c>
      <c r="E23" s="2" t="inlineStr">
        <is>
          <t>BaseplateCI</t>
        </is>
      </c>
      <c r="F23" s="2" t="inlineStr">
        <is>
          <t>CI</t>
        </is>
      </c>
      <c r="G23" t="inlineStr">
        <is>
          <t>:213TC:215TC:</t>
        </is>
      </c>
      <c r="H23" s="7" t="inlineStr">
        <is>
          <t>Drip Rim</t>
        </is>
      </c>
      <c r="I23" s="61" t="inlineStr">
        <is>
          <t>Falk_T10_Grid</t>
        </is>
      </c>
      <c r="J23" s="7" t="inlineStr">
        <is>
          <t>RTF</t>
        </is>
      </c>
      <c r="L23" t="inlineStr">
        <is>
          <t>A101555</t>
        </is>
      </c>
      <c r="M23" t="n">
        <v>125</v>
      </c>
      <c r="N23" t="inlineStr">
        <is>
          <t>LT096</t>
        </is>
      </c>
      <c r="O23" t="n">
        <v>98</v>
      </c>
      <c r="P23" s="7" t="n"/>
      <c r="Q23" s="76" t="n"/>
    </row>
    <row r="24">
      <c r="A24" s="23" t="n"/>
      <c r="B24" t="inlineStr">
        <is>
          <t>Price_BOM_LFE_Baseplates_018</t>
        </is>
      </c>
      <c r="C24" s="83" t="inlineStr">
        <is>
          <t>:30957-4P-7.5HP-LFE:30957-4P-10HP-LFE:</t>
        </is>
      </c>
      <c r="D24" s="7" t="inlineStr">
        <is>
          <t>:3P:3N:3M:</t>
        </is>
      </c>
      <c r="E24" s="2" t="inlineStr">
        <is>
          <t>BaseplateCI</t>
        </is>
      </c>
      <c r="F24" s="2" t="inlineStr">
        <is>
          <t>CI</t>
        </is>
      </c>
      <c r="G24" t="inlineStr">
        <is>
          <t>:213TC:215TC:</t>
        </is>
      </c>
      <c r="H24" s="7" t="inlineStr">
        <is>
          <t>Drip Rim</t>
        </is>
      </c>
      <c r="I24" s="61" t="inlineStr">
        <is>
          <t>Falk_T10_Grid</t>
        </is>
      </c>
      <c r="J24" s="7" t="inlineStr">
        <is>
          <t>RTF</t>
        </is>
      </c>
      <c r="L24" t="inlineStr">
        <is>
          <t>A101561</t>
        </is>
      </c>
      <c r="M24" t="n">
        <v>125</v>
      </c>
      <c r="N24" t="inlineStr">
        <is>
          <t>LT096</t>
        </is>
      </c>
      <c r="O24" t="n">
        <v>98</v>
      </c>
      <c r="P24" s="7" t="n"/>
      <c r="Q24" s="76" t="n"/>
    </row>
    <row r="25">
      <c r="A25" s="23" t="n"/>
      <c r="B25" t="inlineStr">
        <is>
          <t>Price_BOM_LFE_Baseplates_019</t>
        </is>
      </c>
      <c r="C25" s="83" t="inlineStr">
        <is>
          <t>:40957-4P-10HP-LFE:</t>
        </is>
      </c>
      <c r="D25" s="7" t="inlineStr">
        <is>
          <t>:3P:3N:3M:</t>
        </is>
      </c>
      <c r="E25" s="2" t="inlineStr">
        <is>
          <t>BaseplateCI</t>
        </is>
      </c>
      <c r="F25" s="2" t="inlineStr">
        <is>
          <t>CI</t>
        </is>
      </c>
      <c r="G25" t="inlineStr">
        <is>
          <t>:213TC:215TC:</t>
        </is>
      </c>
      <c r="H25" s="7" t="inlineStr">
        <is>
          <t>Drip Rim</t>
        </is>
      </c>
      <c r="I25" s="61" t="inlineStr">
        <is>
          <t>Falk_T10_Grid</t>
        </is>
      </c>
      <c r="J25" s="7" t="inlineStr">
        <is>
          <t>RTF</t>
        </is>
      </c>
      <c r="L25" t="inlineStr">
        <is>
          <t>A101565</t>
        </is>
      </c>
      <c r="M25" t="n">
        <v>125</v>
      </c>
      <c r="N25" t="inlineStr">
        <is>
          <t>LT096</t>
        </is>
      </c>
      <c r="O25" t="n">
        <v>98</v>
      </c>
      <c r="P25" s="7" t="n"/>
      <c r="Q25" s="76" t="n"/>
    </row>
    <row r="26">
      <c r="A26" s="23" t="n"/>
      <c r="B26" t="inlineStr">
        <is>
          <t>Price_BOM_LFE_Baseplates_020</t>
        </is>
      </c>
      <c r="C26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26" s="7" t="inlineStr">
        <is>
          <t>:3P:3N:3M: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:213TC:215TC:</t>
        </is>
      </c>
      <c r="H26" t="inlineStr">
        <is>
          <t>Extended Drip Pan</t>
        </is>
      </c>
      <c r="I26" s="61" t="inlineStr">
        <is>
          <t>Falk_Spacer</t>
        </is>
      </c>
      <c r="J26" t="inlineStr">
        <is>
          <t>RTF</t>
        </is>
      </c>
      <c r="L26" t="inlineStr">
        <is>
          <t>A100940</t>
        </is>
      </c>
      <c r="M26" t="n">
        <v>150</v>
      </c>
      <c r="N26" t="inlineStr">
        <is>
          <t>LT084</t>
        </is>
      </c>
      <c r="O26" t="n">
        <v>56</v>
      </c>
      <c r="P26" s="7" t="n"/>
      <c r="Q26" s="76" t="n"/>
    </row>
    <row r="27">
      <c r="A27" s="23" t="n"/>
      <c r="B27" t="inlineStr">
        <is>
          <t>Price_BOM_LFE_Baseplates_021</t>
        </is>
      </c>
      <c r="C27" s="83" t="inlineStr">
        <is>
          <t>:15951-2P-10HP-LFE:20953-4P-7.5HP-LFE:25957-4P-7.5HP-LFE:25957-4P-10HP-LFE:</t>
        </is>
      </c>
      <c r="D27" s="7" t="inlineStr">
        <is>
          <t>:3P:3N:3M: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:213TC:215TC:</t>
        </is>
      </c>
      <c r="H27" t="inlineStr">
        <is>
          <t>Extended Drip Pan</t>
        </is>
      </c>
      <c r="I27" s="61" t="inlineStr">
        <is>
          <t>Falk_Spacer</t>
        </is>
      </c>
      <c r="J27" t="inlineStr">
        <is>
          <t>RTF</t>
        </is>
      </c>
      <c r="L27" t="inlineStr">
        <is>
          <t>A101011</t>
        </is>
      </c>
      <c r="M27" t="n">
        <v>170</v>
      </c>
      <c r="N27" t="inlineStr">
        <is>
          <t>LT084</t>
        </is>
      </c>
      <c r="O27" t="n">
        <v>56</v>
      </c>
      <c r="P27" s="7" t="n"/>
      <c r="Q27" s="76" t="n"/>
    </row>
    <row r="28">
      <c r="A28" s="23" t="n"/>
      <c r="B28" t="inlineStr">
        <is>
          <t>Price_BOM_LFE_Baseplates_022</t>
        </is>
      </c>
      <c r="C28" s="83" t="inlineStr">
        <is>
          <t>:20121-4P-7.5HP-LFE:20121-4P-10HP-LFE::25123-4P-7.5HP-LFE:25123-4P-10HP-LFE:</t>
        </is>
      </c>
      <c r="D28" s="7" t="inlineStr">
        <is>
          <t>:3P:3N:3M: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:213TC:215TC:</t>
        </is>
      </c>
      <c r="H28" t="inlineStr">
        <is>
          <t>Extended Drip Pan</t>
        </is>
      </c>
      <c r="I28" s="61" t="inlineStr">
        <is>
          <t>Falk_Spacer</t>
        </is>
      </c>
      <c r="J28" t="inlineStr">
        <is>
          <t>RTF</t>
        </is>
      </c>
      <c r="L28" t="inlineStr">
        <is>
          <t>A101035</t>
        </is>
      </c>
      <c r="M28" t="n">
        <v>190</v>
      </c>
      <c r="N28" t="inlineStr">
        <is>
          <t>LT084</t>
        </is>
      </c>
      <c r="O28" t="n">
        <v>56</v>
      </c>
      <c r="P28" s="7" t="n"/>
      <c r="Q28" s="76" t="n"/>
    </row>
    <row r="29">
      <c r="A29" s="23" t="n"/>
      <c r="B29" t="inlineStr">
        <is>
          <t>Price_BOM_LFE_Baseplates_023</t>
        </is>
      </c>
      <c r="C29" s="83" t="inlineStr">
        <is>
          <t>:30957-4P-7.5HP-LFE:30957-4P-10HP-LFE:40707-4P-7.5HP-LFE:</t>
        </is>
      </c>
      <c r="D29" s="7" t="inlineStr">
        <is>
          <t>:3P:3N:3M: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:213TC:215TC:</t>
        </is>
      </c>
      <c r="H29" t="inlineStr">
        <is>
          <t>Extended Drip Pan</t>
        </is>
      </c>
      <c r="I29" s="61" t="inlineStr">
        <is>
          <t>Falk_Spacer</t>
        </is>
      </c>
      <c r="J29" t="inlineStr">
        <is>
          <t>RTF</t>
        </is>
      </c>
      <c r="L29" t="inlineStr">
        <is>
          <t>A101059</t>
        </is>
      </c>
      <c r="M29" t="n">
        <v>210</v>
      </c>
      <c r="N29" t="inlineStr">
        <is>
          <t>LT084</t>
        </is>
      </c>
      <c r="O29" t="n">
        <v>56</v>
      </c>
      <c r="P29" s="7" t="n"/>
      <c r="Q29" s="76" t="n"/>
    </row>
    <row r="30">
      <c r="A30" s="23" t="n"/>
      <c r="B30" t="inlineStr">
        <is>
          <t>Price_BOM_LFE_Baseplates_024</t>
        </is>
      </c>
      <c r="C30" s="83" t="inlineStr">
        <is>
          <t>:40957-4P-10HP-LFE:</t>
        </is>
      </c>
      <c r="D30" s="7" t="inlineStr">
        <is>
          <t>:3P:3N:3M: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:213TC:215TC:</t>
        </is>
      </c>
      <c r="H30" t="inlineStr">
        <is>
          <t>Extended Drip Pan</t>
        </is>
      </c>
      <c r="I30" s="61" t="inlineStr">
        <is>
          <t>Falk_Spacer</t>
        </is>
      </c>
      <c r="J30" t="inlineStr">
        <is>
          <t>RTF</t>
        </is>
      </c>
      <c r="L30" t="inlineStr">
        <is>
          <t>A101083</t>
        </is>
      </c>
      <c r="M30" t="n">
        <v>230</v>
      </c>
      <c r="N30" t="inlineStr">
        <is>
          <t>LT084</t>
        </is>
      </c>
      <c r="O30" t="n">
        <v>56</v>
      </c>
    </row>
    <row r="31">
      <c r="A31" s="23" t="n"/>
      <c r="B31" t="inlineStr">
        <is>
          <t>Price_BOM_LFE_Baseplates_025</t>
        </is>
      </c>
      <c r="C31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31" s="7" t="inlineStr">
        <is>
          <t>:3P:3N:3M: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:213TC:215TC:</t>
        </is>
      </c>
      <c r="H31" t="inlineStr">
        <is>
          <t>Extended Drip Pan</t>
        </is>
      </c>
      <c r="I31" s="61" t="inlineStr">
        <is>
          <t>Falk_T10_Grid</t>
        </is>
      </c>
      <c r="J31" t="inlineStr">
        <is>
          <t>RTF</t>
        </is>
      </c>
      <c r="L31" t="inlineStr">
        <is>
          <t>A100937</t>
        </is>
      </c>
      <c r="M31" t="n">
        <v>150</v>
      </c>
      <c r="N31" t="inlineStr">
        <is>
          <t>LT084</t>
        </is>
      </c>
      <c r="O31" t="n">
        <v>56</v>
      </c>
    </row>
    <row r="32">
      <c r="A32" s="23" t="n"/>
      <c r="B32" t="inlineStr">
        <is>
          <t>Price_BOM_LFE_Baseplates_026</t>
        </is>
      </c>
      <c r="C32" s="83" t="inlineStr">
        <is>
          <t>:15951-2P-10HP-LFE:20953-4P-7.5HP-LFE:25957-4P-7.5HP-LFE:25957-4P-10HP-LFE:</t>
        </is>
      </c>
      <c r="D32" s="7" t="inlineStr">
        <is>
          <t>:3P:3N:3M: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:213TC:215TC:</t>
        </is>
      </c>
      <c r="H32" t="inlineStr">
        <is>
          <t>Extended Drip Pan</t>
        </is>
      </c>
      <c r="I32" s="61" t="inlineStr">
        <is>
          <t>Falk_T10_Grid</t>
        </is>
      </c>
      <c r="J32" t="inlineStr">
        <is>
          <t>RTF</t>
        </is>
      </c>
      <c r="L32" t="inlineStr">
        <is>
          <t>A101008</t>
        </is>
      </c>
      <c r="M32" t="n">
        <v>170</v>
      </c>
      <c r="N32" t="inlineStr">
        <is>
          <t>LT084</t>
        </is>
      </c>
      <c r="O32" t="n">
        <v>56</v>
      </c>
    </row>
    <row r="33">
      <c r="A33" s="23" t="n"/>
      <c r="B33" t="inlineStr">
        <is>
          <t>Price_BOM_LFE_Baseplates_027</t>
        </is>
      </c>
      <c r="C33" s="83" t="inlineStr">
        <is>
          <t>:20121-4P-7.5HP-LFE:20121-4P-10HP-LFE::25123-4P-7.5HP-LFE:25123-4P-10HP-LFE:</t>
        </is>
      </c>
      <c r="D33" s="7" t="inlineStr">
        <is>
          <t>:3P:3N:3M: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:213TC:215TC:</t>
        </is>
      </c>
      <c r="H33" t="inlineStr">
        <is>
          <t>Extended Drip Pan</t>
        </is>
      </c>
      <c r="I33" s="61" t="inlineStr">
        <is>
          <t>Falk_T10_Grid</t>
        </is>
      </c>
      <c r="J33" t="inlineStr">
        <is>
          <t>RTF</t>
        </is>
      </c>
      <c r="L33" t="inlineStr">
        <is>
          <t>A101032</t>
        </is>
      </c>
      <c r="M33" t="n">
        <v>190</v>
      </c>
      <c r="N33" t="inlineStr">
        <is>
          <t>LT084</t>
        </is>
      </c>
      <c r="O33" t="n">
        <v>56</v>
      </c>
    </row>
    <row r="34">
      <c r="A34" s="23" t="n"/>
      <c r="B34" t="inlineStr">
        <is>
          <t>Price_BOM_LFE_Baseplates_028</t>
        </is>
      </c>
      <c r="C34" s="83" t="inlineStr">
        <is>
          <t>:30957-4P-7.5HP-LFE:30957-4P-10HP-LFE:40707-4P-7.5HP-LFE:</t>
        </is>
      </c>
      <c r="D34" s="7" t="inlineStr">
        <is>
          <t>:3P:3N:3M: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:213TC:215TC:</t>
        </is>
      </c>
      <c r="H34" t="inlineStr">
        <is>
          <t>Extended Drip Pan</t>
        </is>
      </c>
      <c r="I34" s="61" t="inlineStr">
        <is>
          <t>Falk_T10_Grid</t>
        </is>
      </c>
      <c r="J34" t="inlineStr">
        <is>
          <t>RTF</t>
        </is>
      </c>
      <c r="L34" t="inlineStr">
        <is>
          <t>A101056</t>
        </is>
      </c>
      <c r="M34" t="n">
        <v>210</v>
      </c>
      <c r="N34" t="inlineStr">
        <is>
          <t>LT084</t>
        </is>
      </c>
      <c r="O34" t="n">
        <v>56</v>
      </c>
    </row>
    <row r="35">
      <c r="A35" s="23" t="n"/>
      <c r="B35" t="inlineStr">
        <is>
          <t>Price_BOM_LFE_Baseplates_029</t>
        </is>
      </c>
      <c r="C35" s="83" t="inlineStr">
        <is>
          <t>:40957-4P-10HP-LFE:</t>
        </is>
      </c>
      <c r="D35" s="7" t="inlineStr">
        <is>
          <t>:3P:3N:3M: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:213TC:215TC:</t>
        </is>
      </c>
      <c r="H35" t="inlineStr">
        <is>
          <t>Extended Drip Pan</t>
        </is>
      </c>
      <c r="I35" s="61" t="inlineStr">
        <is>
          <t>Falk_T10_Grid</t>
        </is>
      </c>
      <c r="J35" t="inlineStr">
        <is>
          <t>RTF</t>
        </is>
      </c>
      <c r="L35" t="inlineStr">
        <is>
          <t>A101080</t>
        </is>
      </c>
      <c r="M35" t="n">
        <v>230</v>
      </c>
      <c r="N35" t="inlineStr">
        <is>
          <t>LT084</t>
        </is>
      </c>
      <c r="O35" t="n">
        <v>56</v>
      </c>
    </row>
    <row r="36">
      <c r="A36" s="23" t="n"/>
      <c r="B36" t="inlineStr">
        <is>
          <t>Price_BOM_LFE_Baseplates_030</t>
        </is>
      </c>
      <c r="C36" s="61" t="inlineStr">
        <is>
          <t>:10707-2P-15HP-LFE:12709-2P-15HP-LFE:15705-2P-15HP-LFE:20709-2P-15HP-LFE:25707-2P-15HP-LFE:30707-2P-15HP-LFE:20709-2P-20HP-LFE:25707-2P-20HP-LFE:30707-2P-20HP-LFE:20709-2P-25HP-LFE:25707-2P-25HP-LFE:30707-2P-25HP-LFE:40707-2P-25HP-LFE:</t>
        </is>
      </c>
      <c r="D36" s="7" t="inlineStr">
        <is>
          <t>:3P:3N:3M: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:254TC:256TC:284TC:286TC:284TSC:286TSC:</t>
        </is>
      </c>
      <c r="H36" t="inlineStr">
        <is>
          <t>:No Drip Pan:Standard Drip Pan:</t>
        </is>
      </c>
      <c r="I36" s="61" t="inlineStr">
        <is>
          <t>Falk_Spacer</t>
        </is>
      </c>
      <c r="J36" t="n">
        <v>96778044</v>
      </c>
      <c r="K36" t="inlineStr">
        <is>
          <t>STL BASE,LF,3L,250-280</t>
        </is>
      </c>
      <c r="L36" t="inlineStr">
        <is>
          <t>A100727</t>
        </is>
      </c>
      <c r="M36" t="n">
        <v>80</v>
      </c>
      <c r="N36" t="inlineStr">
        <is>
          <t>LT027</t>
        </is>
      </c>
      <c r="O36" t="n">
        <v>0</v>
      </c>
    </row>
    <row r="37">
      <c r="A37" s="23" t="n"/>
      <c r="B37" t="inlineStr">
        <is>
          <t>Price_BOM_LFE_Baseplates_031</t>
        </is>
      </c>
      <c r="C37" s="2" t="inlineStr">
        <is>
          <t>:20121-4P-15HP-LFE:25123-4P-15HP-LFE:</t>
        </is>
      </c>
      <c r="D37" s="7" t="inlineStr">
        <is>
          <t>:3P:3N:3M: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:254TC:256TC:284TC:286TC:284TSC:286TSC:</t>
        </is>
      </c>
      <c r="H37" t="inlineStr">
        <is>
          <t>:No Drip Pan:Standard Drip Pan:</t>
        </is>
      </c>
      <c r="I37" s="61" t="inlineStr">
        <is>
          <t>Falk_Spacer</t>
        </is>
      </c>
      <c r="J37" s="2" t="n">
        <v>96778050</v>
      </c>
      <c r="K37" t="inlineStr">
        <is>
          <t>STL BASE,LF,3L,12",250-280</t>
        </is>
      </c>
      <c r="L37" t="inlineStr">
        <is>
          <t>A100731</t>
        </is>
      </c>
      <c r="M37" t="n">
        <v>80</v>
      </c>
      <c r="N37" t="inlineStr">
        <is>
          <t>LT027</t>
        </is>
      </c>
      <c r="O37" t="n">
        <v>0</v>
      </c>
    </row>
    <row r="38">
      <c r="A38" s="23" t="n"/>
      <c r="B38" t="inlineStr">
        <is>
          <t>Price_BOM_LFE_Baseplates_032</t>
        </is>
      </c>
      <c r="C38" s="61" t="inlineStr">
        <is>
          <t>:10707-2P-15HP-LFE:12709-2P-15HP-LFE:15705-2P-15HP-LFE:20709-2P-15HP-LFE:25707-2P-15HP-LFE:30707-2P-15HP-LFE:15705-2P-20HP-LFE:20709-2P-20HP-LFE:25707-2P-20HP-LFE:30707-2P-20HP-LFE:20709-2P-25HP-LFE:25707-2P-25HP-LFE:30707-2P-25HP-LFE:40707-2P-25HP-LFE:</t>
        </is>
      </c>
      <c r="D38" s="7" t="inlineStr">
        <is>
          <t>:3P:3N:3M: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:254TC:256TC:284TC:286TC:284TSC:286TSC:</t>
        </is>
      </c>
      <c r="H38" t="inlineStr">
        <is>
          <t>:No Drip Pan:Standard Drip Pan:</t>
        </is>
      </c>
      <c r="I38" s="61" t="inlineStr">
        <is>
          <t>Falk_T10_Grid</t>
        </is>
      </c>
      <c r="J38" t="n">
        <v>96778044</v>
      </c>
      <c r="K38" t="inlineStr">
        <is>
          <t>STL BASE,LF,3L,250-280</t>
        </is>
      </c>
      <c r="L38" t="inlineStr">
        <is>
          <t>A100726</t>
        </is>
      </c>
      <c r="M38" t="n">
        <v>80</v>
      </c>
      <c r="N38" t="inlineStr">
        <is>
          <t>LT027</t>
        </is>
      </c>
      <c r="O38" t="n">
        <v>0</v>
      </c>
    </row>
    <row r="39">
      <c r="A39" s="23" t="n"/>
      <c r="B39" t="inlineStr">
        <is>
          <t>Price_BOM_LFE_Baseplates_033</t>
        </is>
      </c>
      <c r="C39" s="2" t="inlineStr">
        <is>
          <t>:20121-4P-15HP-LFE:25123-4P-15HP-LFE:</t>
        </is>
      </c>
      <c r="D39" s="7" t="inlineStr">
        <is>
          <t>:3P:3N:3M: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:254TC:256TC:284TC:286TC:284TSC:286TSC:</t>
        </is>
      </c>
      <c r="H39" t="inlineStr">
        <is>
          <t>:No Drip Pan:Standard Drip Pan:</t>
        </is>
      </c>
      <c r="I39" s="61" t="inlineStr">
        <is>
          <t>Falk_T10_Grid</t>
        </is>
      </c>
      <c r="J39" s="2" t="n">
        <v>96778050</v>
      </c>
      <c r="K39" t="inlineStr">
        <is>
          <t>STL BASE,LF,3L,12",250-280</t>
        </is>
      </c>
      <c r="L39" t="inlineStr">
        <is>
          <t>A100730</t>
        </is>
      </c>
      <c r="M39" t="n">
        <v>80</v>
      </c>
      <c r="N39" t="inlineStr">
        <is>
          <t>LT027</t>
        </is>
      </c>
      <c r="O39" t="n">
        <v>0</v>
      </c>
      <c r="P39" s="7" t="n"/>
      <c r="Q39" s="76" t="n"/>
    </row>
    <row r="40">
      <c r="A40" s="23" t="n"/>
      <c r="B40" t="inlineStr">
        <is>
          <t>Price_BOM_LFE_Baseplates_034</t>
        </is>
      </c>
      <c r="C40" s="2" t="inlineStr">
        <is>
          <t>:20121-4P-15HP-LFE:25123-4P-15HP-LFE:</t>
        </is>
      </c>
      <c r="D40" s="7" t="inlineStr">
        <is>
          <t>:3P:3N:3M:</t>
        </is>
      </c>
      <c r="E40" s="2" t="inlineStr">
        <is>
          <t>BaseplateCI</t>
        </is>
      </c>
      <c r="F40" s="2" t="inlineStr">
        <is>
          <t>CI</t>
        </is>
      </c>
      <c r="G40" t="inlineStr">
        <is>
          <t>:254TC:256TC:</t>
        </is>
      </c>
      <c r="H40" s="7" t="inlineStr">
        <is>
          <t>Drip Rim</t>
        </is>
      </c>
      <c r="I40" s="61" t="inlineStr">
        <is>
          <t>Falk_T10_Grid</t>
        </is>
      </c>
      <c r="J40" s="7" t="inlineStr">
        <is>
          <t>RTF</t>
        </is>
      </c>
      <c r="L40" t="inlineStr">
        <is>
          <t>A101557</t>
        </is>
      </c>
      <c r="M40" t="n">
        <v>130</v>
      </c>
      <c r="N40" t="inlineStr">
        <is>
          <t>LT096</t>
        </is>
      </c>
      <c r="O40" t="n">
        <v>98</v>
      </c>
      <c r="P40" s="7" t="n"/>
      <c r="Q40" s="76" t="n"/>
    </row>
    <row r="41">
      <c r="A41" s="23" t="n"/>
      <c r="B41" t="inlineStr">
        <is>
          <t>Price_BOM_LFE_Baseplates_035</t>
        </is>
      </c>
      <c r="C41" s="2" t="inlineStr">
        <is>
          <t>:40957-4P-15HP-LFE:</t>
        </is>
      </c>
      <c r="D41" s="7" t="inlineStr">
        <is>
          <t>:3P:3N:3M:</t>
        </is>
      </c>
      <c r="E41" s="2" t="inlineStr">
        <is>
          <t>BaseplateCI</t>
        </is>
      </c>
      <c r="F41" s="2" t="inlineStr">
        <is>
          <t>CI</t>
        </is>
      </c>
      <c r="G41" t="inlineStr">
        <is>
          <t>:254TC:256TC:</t>
        </is>
      </c>
      <c r="H41" s="7" t="inlineStr">
        <is>
          <t>Drip Rim</t>
        </is>
      </c>
      <c r="I41" s="61" t="inlineStr">
        <is>
          <t>Falk_T10_Grid</t>
        </is>
      </c>
      <c r="J41" s="7" t="inlineStr">
        <is>
          <t>RTF</t>
        </is>
      </c>
      <c r="L41" t="inlineStr">
        <is>
          <t>A101567</t>
        </is>
      </c>
      <c r="M41" t="n">
        <v>130</v>
      </c>
      <c r="N41" t="inlineStr">
        <is>
          <t>LT096</t>
        </is>
      </c>
      <c r="O41" t="n">
        <v>98</v>
      </c>
      <c r="P41" s="7" t="n"/>
      <c r="Q41" s="76" t="n"/>
    </row>
    <row r="42">
      <c r="A42" s="23" t="n"/>
      <c r="B42" t="inlineStr">
        <is>
          <t>Price_BOM_LFE_Baseplates_036</t>
        </is>
      </c>
      <c r="C42" s="2" t="inlineStr">
        <is>
          <t>:10707-2P-15HP-LFE:12709-2P-15HP-LFE:15705-2P-15HP-LFE:15951-2P-15HP-LFE:15955-2P-15HP-LFE:20709-2P-15HP-LFE:25707-2P-15HP-LFE:30707-2P-15HP-LFE:15951-2P-20HP-LFE:15955-2P-20HP-LFE:15959-2P-20HP-LFE:20709-2P-20HP-LFE:20953-2P-20HP-LFE:25707-2P-20HP-LFE:30707-2P-20HP-LFE:</t>
        </is>
      </c>
      <c r="D42" s="7" t="inlineStr">
        <is>
          <t>:3P:3N:3M:</t>
        </is>
      </c>
      <c r="E42" s="2" t="inlineStr">
        <is>
          <t>BaseplateCI</t>
        </is>
      </c>
      <c r="F42" s="2" t="inlineStr">
        <is>
          <t>CI</t>
        </is>
      </c>
      <c r="G42" t="inlineStr">
        <is>
          <t>:254TC:256TC:284TC:286TC:284TSC:286TSC:</t>
        </is>
      </c>
      <c r="H42" s="7" t="inlineStr">
        <is>
          <t>Drip Rim</t>
        </is>
      </c>
      <c r="I42" s="61" t="inlineStr">
        <is>
          <t>Falk_T10_Grid</t>
        </is>
      </c>
      <c r="J42" s="7" t="inlineStr">
        <is>
          <t>RTF</t>
        </is>
      </c>
      <c r="L42" t="inlineStr">
        <is>
          <t>A101547</t>
        </is>
      </c>
      <c r="M42" t="n">
        <v>140</v>
      </c>
      <c r="N42" t="inlineStr">
        <is>
          <t>LT096</t>
        </is>
      </c>
      <c r="O42" t="n">
        <v>98</v>
      </c>
      <c r="P42" s="7" t="n"/>
      <c r="Q42" s="76" t="n"/>
    </row>
    <row r="43">
      <c r="A43" s="23" t="n"/>
      <c r="B43" t="inlineStr">
        <is>
          <t>Price_BOM_LFE_Baseplates_037</t>
        </is>
      </c>
      <c r="C43" s="2" t="inlineStr">
        <is>
          <t>:10707-2P-15HP-LFE:12709-2P-15HP-LFE:15705-2P-15HP-LFE:20709-2P-15HP-LFE:25707-2P-15HP-LFE:30707-2P-15HP-LFE:20709-2P-20HP-LFE:25707-2P-20HP-LFE:30707-2P-20HP-LFE:</t>
        </is>
      </c>
      <c r="D43" s="7" t="inlineStr">
        <is>
          <t>:3P:3N:3M: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:254TC:256TC:</t>
        </is>
      </c>
      <c r="H43" t="inlineStr">
        <is>
          <t>Extended Drip Pan</t>
        </is>
      </c>
      <c r="I43" s="61" t="inlineStr">
        <is>
          <t>Falk_Spacer</t>
        </is>
      </c>
      <c r="J43" t="inlineStr">
        <is>
          <t>RTF</t>
        </is>
      </c>
      <c r="L43" t="inlineStr">
        <is>
          <t>A100946</t>
        </is>
      </c>
      <c r="M43" t="n">
        <v>160</v>
      </c>
      <c r="N43" t="inlineStr">
        <is>
          <t>LT084</t>
        </is>
      </c>
      <c r="O43" t="n">
        <v>56</v>
      </c>
      <c r="P43" s="7" t="n"/>
      <c r="Q43" s="76" t="n"/>
    </row>
    <row r="44">
      <c r="A44" s="23" t="n"/>
      <c r="B44" t="inlineStr">
        <is>
          <t>Price_BOM_LFE_Baseplates_038</t>
        </is>
      </c>
      <c r="C44" s="2" t="inlineStr">
        <is>
          <t>:15951-2P-15HP-LFE:15955-2P-15HP-LFE:15951-2P-20HP-LFE:15955-2P-20HP-LFE:15959-2P-20HP-LFE:20953-2P-20HP-LFE:</t>
        </is>
      </c>
      <c r="D44" s="7" t="inlineStr">
        <is>
          <t>:3P:3N:3M: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:254TC:256TC:</t>
        </is>
      </c>
      <c r="H44" t="inlineStr">
        <is>
          <t>Extended Drip Pan</t>
        </is>
      </c>
      <c r="I44" s="61" t="inlineStr">
        <is>
          <t>Falk_Spacer</t>
        </is>
      </c>
      <c r="J44" t="inlineStr">
        <is>
          <t>RTF</t>
        </is>
      </c>
      <c r="L44" t="inlineStr">
        <is>
          <t>A101017</t>
        </is>
      </c>
      <c r="M44" t="n">
        <v>180</v>
      </c>
      <c r="N44" t="inlineStr">
        <is>
          <t>LT084</t>
        </is>
      </c>
      <c r="O44" t="n">
        <v>56</v>
      </c>
      <c r="P44" s="7" t="n"/>
      <c r="Q44" s="76" t="n"/>
    </row>
    <row r="45">
      <c r="A45" s="23" t="n"/>
      <c r="B45" t="inlineStr">
        <is>
          <t>Price_BOM_LFE_Baseplates_039</t>
        </is>
      </c>
      <c r="C45" s="2" t="inlineStr">
        <is>
          <t>:20121-4P-15HP-LFE:25123-4P-15HP-LFE:</t>
        </is>
      </c>
      <c r="D45" s="7" t="inlineStr">
        <is>
          <t>:3P:3N:3M: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:254TC:256TC:</t>
        </is>
      </c>
      <c r="H45" t="inlineStr">
        <is>
          <t>Extended Drip Pan</t>
        </is>
      </c>
      <c r="I45" s="61" t="inlineStr">
        <is>
          <t>Falk_Spacer</t>
        </is>
      </c>
      <c r="J45" t="inlineStr">
        <is>
          <t>RTF</t>
        </is>
      </c>
      <c r="L45" t="inlineStr">
        <is>
          <t>A101041</t>
        </is>
      </c>
      <c r="M45" t="n">
        <v>200</v>
      </c>
      <c r="N45" t="inlineStr">
        <is>
          <t>LT084</t>
        </is>
      </c>
      <c r="O45" t="n">
        <v>56</v>
      </c>
      <c r="P45" s="7" t="n"/>
      <c r="Q45" s="76" t="n"/>
    </row>
    <row r="46">
      <c r="A46" s="23" t="n"/>
      <c r="B46" t="inlineStr">
        <is>
          <t>Price_BOM_LFE_Baseplates_040</t>
        </is>
      </c>
      <c r="C46" s="2" t="inlineStr">
        <is>
          <t>:30957-4P-15HP-LFE:</t>
        </is>
      </c>
      <c r="D46" s="7" t="inlineStr">
        <is>
          <t>:3P:3N:3M: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:254TC:256TC:</t>
        </is>
      </c>
      <c r="H46" t="inlineStr">
        <is>
          <t>Extended Drip Pan</t>
        </is>
      </c>
      <c r="I46" s="61" t="inlineStr">
        <is>
          <t>Falk_Spacer</t>
        </is>
      </c>
      <c r="J46" t="inlineStr">
        <is>
          <t>RTF</t>
        </is>
      </c>
      <c r="L46" t="inlineStr">
        <is>
          <t>A101065</t>
        </is>
      </c>
      <c r="M46" t="n">
        <v>220</v>
      </c>
      <c r="N46" t="inlineStr">
        <is>
          <t>LT084</t>
        </is>
      </c>
      <c r="O46" t="n">
        <v>56</v>
      </c>
      <c r="P46" s="7" t="n"/>
      <c r="Q46" s="76" t="n"/>
    </row>
    <row r="47">
      <c r="A47" s="23" t="n"/>
      <c r="B47" t="inlineStr">
        <is>
          <t>Price_BOM_LFE_Baseplates_041</t>
        </is>
      </c>
      <c r="C47" s="2" t="inlineStr">
        <is>
          <t>:40957-4P-15HP-LFE:</t>
        </is>
      </c>
      <c r="D47" s="7" t="inlineStr">
        <is>
          <t>:3P:3N:3M: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:254TC:256TC:</t>
        </is>
      </c>
      <c r="H47" t="inlineStr">
        <is>
          <t>Extended Drip Pan</t>
        </is>
      </c>
      <c r="I47" s="61" t="inlineStr">
        <is>
          <t>Falk_Spacer</t>
        </is>
      </c>
      <c r="J47" t="inlineStr">
        <is>
          <t>RTF</t>
        </is>
      </c>
      <c r="L47" t="inlineStr">
        <is>
          <t>A101089</t>
        </is>
      </c>
      <c r="M47" t="n">
        <v>240</v>
      </c>
      <c r="N47" t="inlineStr">
        <is>
          <t>LT084</t>
        </is>
      </c>
      <c r="O47" t="n">
        <v>56</v>
      </c>
      <c r="P47" s="7" t="n"/>
      <c r="Q47" s="76" t="n"/>
    </row>
    <row r="48">
      <c r="A48" s="23" t="n"/>
      <c r="B48" t="inlineStr">
        <is>
          <t>Price_BOM_LFE_Baseplates_042</t>
        </is>
      </c>
      <c r="C48" s="61" t="inlineStr">
        <is>
          <t>:10707-2P-15HP-LFE:12709-2P-15HP-LFE:15705-2P-15HP-LFE:15705-2P-20HP-LFE:20709-2P-15HP-LFE:25707-2P-15HP-LFE:30707-2P-15HP-LFE:20709-2P-20HP-LFE:25707-2P-20HP-LFE:30707-2P-20HP-LFE:</t>
        </is>
      </c>
      <c r="D48" s="7" t="inlineStr">
        <is>
          <t>:3P:3N:3M: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:254TC:256TC:</t>
        </is>
      </c>
      <c r="H48" t="inlineStr">
        <is>
          <t>Extended Drip Pan</t>
        </is>
      </c>
      <c r="I48" s="61" t="inlineStr">
        <is>
          <t>Falk_T10_Grid</t>
        </is>
      </c>
      <c r="J48" t="inlineStr">
        <is>
          <t>RTF</t>
        </is>
      </c>
      <c r="L48" t="inlineStr">
        <is>
          <t>A100943</t>
        </is>
      </c>
      <c r="M48" t="n">
        <v>160</v>
      </c>
      <c r="N48" t="inlineStr">
        <is>
          <t>LT084</t>
        </is>
      </c>
      <c r="O48" t="n">
        <v>56</v>
      </c>
      <c r="P48" s="7" t="n"/>
      <c r="Q48" s="76" t="n"/>
    </row>
    <row r="49">
      <c r="A49" s="23" t="n"/>
      <c r="B49" t="inlineStr">
        <is>
          <t>Price_BOM_LFE_Baseplates_043</t>
        </is>
      </c>
      <c r="C49" s="2" t="inlineStr">
        <is>
          <t>:15951-2P-15HP-LFE:15955-2P-15HP-LFE:15951-2P-20HP-LFE:15955-2P-20HP-LFE:15959-2P-20HP-LFE:20953-2P-20HP-LFE:</t>
        </is>
      </c>
      <c r="D49" s="7" t="inlineStr">
        <is>
          <t>:3P:3N:3M: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:254TC:256TC:</t>
        </is>
      </c>
      <c r="H49" t="inlineStr">
        <is>
          <t>Extended Drip Pan</t>
        </is>
      </c>
      <c r="I49" s="61" t="inlineStr">
        <is>
          <t>Falk_T10_Grid</t>
        </is>
      </c>
      <c r="J49" t="inlineStr">
        <is>
          <t>RTF</t>
        </is>
      </c>
      <c r="L49" t="inlineStr">
        <is>
          <t>A101014</t>
        </is>
      </c>
      <c r="M49" t="n">
        <v>180</v>
      </c>
      <c r="N49" t="inlineStr">
        <is>
          <t>LT084</t>
        </is>
      </c>
      <c r="O49" t="n">
        <v>56</v>
      </c>
      <c r="P49" s="7" t="n"/>
      <c r="Q49" s="76" t="n"/>
    </row>
    <row r="50">
      <c r="A50" s="23" t="n"/>
      <c r="B50" t="inlineStr">
        <is>
          <t>Price_BOM_LFE_Baseplates_044</t>
        </is>
      </c>
      <c r="C50" s="2" t="inlineStr">
        <is>
          <t>:20121-4P-15HP-LFE:25123-4P-15HP-LFE:</t>
        </is>
      </c>
      <c r="D50" s="7" t="inlineStr">
        <is>
          <t>:3P:3N:3M: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:254TC:256TC:</t>
        </is>
      </c>
      <c r="H50" t="inlineStr">
        <is>
          <t>Extended Drip Pan</t>
        </is>
      </c>
      <c r="I50" s="61" t="inlineStr">
        <is>
          <t>Falk_T10_Grid</t>
        </is>
      </c>
      <c r="J50" t="inlineStr">
        <is>
          <t>RTF</t>
        </is>
      </c>
      <c r="L50" t="inlineStr">
        <is>
          <t>A101038</t>
        </is>
      </c>
      <c r="M50" t="n">
        <v>200</v>
      </c>
      <c r="N50" t="inlineStr">
        <is>
          <t>LT084</t>
        </is>
      </c>
      <c r="O50" t="n">
        <v>56</v>
      </c>
      <c r="P50" s="7" t="n"/>
      <c r="Q50" s="76" t="n"/>
    </row>
    <row r="51">
      <c r="A51" s="23" t="n"/>
      <c r="B51" t="inlineStr">
        <is>
          <t>Price_BOM_LFE_Baseplates_045</t>
        </is>
      </c>
      <c r="C51" s="2" t="inlineStr">
        <is>
          <t>:30957-4P-15HP-LFE:</t>
        </is>
      </c>
      <c r="D51" s="7" t="inlineStr">
        <is>
          <t>:3P:3N:3M: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:254TC:256TC:</t>
        </is>
      </c>
      <c r="H51" t="inlineStr">
        <is>
          <t>Extended Drip Pan</t>
        </is>
      </c>
      <c r="I51" s="61" t="inlineStr">
        <is>
          <t>Falk_T10_Grid</t>
        </is>
      </c>
      <c r="J51" t="inlineStr">
        <is>
          <t>RTF</t>
        </is>
      </c>
      <c r="L51" t="inlineStr">
        <is>
          <t>A101062</t>
        </is>
      </c>
      <c r="M51" t="n">
        <v>220</v>
      </c>
      <c r="N51" t="inlineStr">
        <is>
          <t>LT084</t>
        </is>
      </c>
      <c r="O51" t="n">
        <v>56</v>
      </c>
      <c r="P51" s="7" t="n"/>
      <c r="Q51" s="76" t="n"/>
    </row>
    <row r="52">
      <c r="A52" s="23" t="n"/>
      <c r="B52" t="inlineStr">
        <is>
          <t>Price_BOM_LFE_Baseplates_046</t>
        </is>
      </c>
      <c r="C52" s="2" t="inlineStr">
        <is>
          <t>:40957-4P-15HP-LFE:</t>
        </is>
      </c>
      <c r="D52" s="7" t="inlineStr">
        <is>
          <t>:3P:3N:3M: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:254TC:256TC:</t>
        </is>
      </c>
      <c r="H52" t="inlineStr">
        <is>
          <t>Extended Drip Pan</t>
        </is>
      </c>
      <c r="I52" s="61" t="inlineStr">
        <is>
          <t>Falk_T10_Grid</t>
        </is>
      </c>
      <c r="J52" t="inlineStr">
        <is>
          <t>RTF</t>
        </is>
      </c>
      <c r="L52" t="inlineStr">
        <is>
          <t>A101086</t>
        </is>
      </c>
      <c r="M52" t="n">
        <v>240</v>
      </c>
      <c r="N52" t="inlineStr">
        <is>
          <t>LT084</t>
        </is>
      </c>
      <c r="O52" t="n">
        <v>56</v>
      </c>
      <c r="P52" s="7" t="n"/>
      <c r="Q52" s="76" t="n"/>
    </row>
    <row r="53">
      <c r="A53" s="23" t="n"/>
      <c r="B53" t="inlineStr">
        <is>
          <t>Price_BOM_LFE_Baseplates_047</t>
        </is>
      </c>
      <c r="C53" s="83" t="inlineStr">
        <is>
          <t>:15951-2P-25HP-LFE:15955-2P-25HP-LFE:15959-2P-25HP-LFE:20709-2P-25HP-LFE:20953-2P-25HP-LFE:25707-2P-25HP-LFE:25957-2P-25HP-LFE:30707-2P-25HP-LFE:</t>
        </is>
      </c>
      <c r="D53" s="7" t="inlineStr">
        <is>
          <t>:3P:3N:3M:</t>
        </is>
      </c>
      <c r="E53" s="2" t="inlineStr">
        <is>
          <t>BaseplateCI</t>
        </is>
      </c>
      <c r="F53" s="2" t="inlineStr">
        <is>
          <t>CI</t>
        </is>
      </c>
      <c r="G53" t="inlineStr">
        <is>
          <t>:284TC:286TC:</t>
        </is>
      </c>
      <c r="H53" s="7" t="inlineStr">
        <is>
          <t>Drip Rim</t>
        </is>
      </c>
      <c r="I53" s="61" t="inlineStr">
        <is>
          <t>Falk_T10_Grid</t>
        </is>
      </c>
      <c r="J53" s="7" t="inlineStr">
        <is>
          <t>RTF</t>
        </is>
      </c>
      <c r="L53" t="inlineStr">
        <is>
          <t>A101549</t>
        </is>
      </c>
      <c r="M53" t="n">
        <v>140</v>
      </c>
      <c r="N53" t="inlineStr">
        <is>
          <t>LT096</t>
        </is>
      </c>
      <c r="P53" s="7" t="n"/>
      <c r="Q53" s="76" t="n"/>
    </row>
    <row r="54">
      <c r="A54" s="23" t="n"/>
      <c r="B54" t="inlineStr">
        <is>
          <t>Price_BOM_LFE_Baseplates_048</t>
        </is>
      </c>
      <c r="C54" s="83" t="inlineStr">
        <is>
          <t>:15951-2P-25HP-LFE:15955-2P-25HP-LFE:15959-2P-25HP-LFE:20709-2P-25HP-LFE:20953-2P-25HP-LFE:25707-2P-25HP-LFE:25957-2P-25HP-LFE:30707-2P-25HP-LFE:</t>
        </is>
      </c>
      <c r="D54" s="7" t="inlineStr">
        <is>
          <t>:3P:3N:3M:</t>
        </is>
      </c>
      <c r="E54" s="2" t="inlineStr">
        <is>
          <t>BaseplateCI</t>
        </is>
      </c>
      <c r="F54" s="2" t="inlineStr">
        <is>
          <t>CI</t>
        </is>
      </c>
      <c r="G54" t="inlineStr">
        <is>
          <t>:284TSC:286TSC:</t>
        </is>
      </c>
      <c r="H54" s="7" t="inlineStr">
        <is>
          <t>Drip Rim</t>
        </is>
      </c>
      <c r="I54" s="61" t="inlineStr">
        <is>
          <t>Falk_T10_Grid</t>
        </is>
      </c>
      <c r="J54" s="7" t="inlineStr">
        <is>
          <t>RTF</t>
        </is>
      </c>
      <c r="L54" t="inlineStr">
        <is>
          <t>A101551</t>
        </is>
      </c>
      <c r="M54" t="n">
        <v>140</v>
      </c>
      <c r="N54" t="inlineStr">
        <is>
          <t>LT096</t>
        </is>
      </c>
      <c r="O54" t="n">
        <v>98</v>
      </c>
      <c r="P54" s="7" t="n"/>
      <c r="Q54" s="76" t="n"/>
    </row>
    <row r="55">
      <c r="A55" s="23" t="n"/>
      <c r="B55" t="inlineStr">
        <is>
          <t>Price_BOM_LFE_Baseplates_049</t>
        </is>
      </c>
      <c r="C55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5" s="7" t="inlineStr">
        <is>
          <t>:6P:6M:6N: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:254TC:256TC:284TC:286TC:284TSC:286TSC:</t>
        </is>
      </c>
      <c r="H55" t="inlineStr">
        <is>
          <t>:No Drip Pan:Standard Drip Pan:</t>
        </is>
      </c>
      <c r="I55" s="61" t="inlineStr">
        <is>
          <t>Falk_Spacer</t>
        </is>
      </c>
      <c r="J55" s="2" t="n">
        <v>96778046</v>
      </c>
      <c r="K55" t="inlineStr">
        <is>
          <t>STL BASE,LF,6L,250-280</t>
        </is>
      </c>
      <c r="L55" t="inlineStr">
        <is>
          <t>A100733</t>
        </is>
      </c>
      <c r="M55" t="n">
        <v>165</v>
      </c>
      <c r="N55" t="inlineStr">
        <is>
          <t>LT027</t>
        </is>
      </c>
      <c r="O55" t="n">
        <v>0</v>
      </c>
      <c r="P55" s="7" t="n"/>
      <c r="Q55" s="76" t="n"/>
    </row>
    <row r="56">
      <c r="A56" s="23" t="n"/>
      <c r="B56" t="inlineStr">
        <is>
          <t>Price_BOM_LFE_Baseplates_050</t>
        </is>
      </c>
      <c r="C56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6" s="7" t="inlineStr">
        <is>
          <t>:6P:6M:6N: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:254TC:256TC:284TC:286TC:284TSC:286TSC:</t>
        </is>
      </c>
      <c r="H56" t="inlineStr">
        <is>
          <t>:No Drip Pan:Standard Drip Pan:</t>
        </is>
      </c>
      <c r="I56" s="61" t="inlineStr">
        <is>
          <t>Falk_T10_Grid</t>
        </is>
      </c>
      <c r="J56" s="2" t="n">
        <v>96778046</v>
      </c>
      <c r="K56" t="inlineStr">
        <is>
          <t>STL BASE,LF,6L,250-280</t>
        </is>
      </c>
      <c r="L56" t="inlineStr">
        <is>
          <t>A100732</t>
        </is>
      </c>
      <c r="M56" t="n">
        <v>165</v>
      </c>
      <c r="N56" t="inlineStr">
        <is>
          <t>LT027</t>
        </is>
      </c>
      <c r="O56" t="n">
        <v>0</v>
      </c>
      <c r="P56" s="7" t="n"/>
      <c r="Q56" s="76" t="n"/>
    </row>
    <row r="57">
      <c r="A57" s="23" t="n"/>
      <c r="B57" t="inlineStr">
        <is>
          <t>Price_BOM_LFE_Baseplates_058</t>
        </is>
      </c>
      <c r="C57" s="2" t="inlineStr">
        <is>
          <t>:50957-4P-15HP-LFE:30121-4P-15HP-LFE:30127-4P-15HP-LFE:40957-4P-20HP-LFE:50957-4P-20HP-LFE:25123-4P-20HP-LFE:30121-4P-20HP-LFE:30127-4P-20HP-LFE:</t>
        </is>
      </c>
      <c r="D57" s="7" t="inlineStr">
        <is>
          <t>:6P:6M:6N:</t>
        </is>
      </c>
      <c r="E57" s="2" t="inlineStr">
        <is>
          <t>BaseplateCI</t>
        </is>
      </c>
      <c r="F57" s="2" t="inlineStr">
        <is>
          <t>CI</t>
        </is>
      </c>
      <c r="G57" t="inlineStr">
        <is>
          <t>:254TC:256TC:</t>
        </is>
      </c>
      <c r="H57" s="7" t="inlineStr">
        <is>
          <t>Drip Rim</t>
        </is>
      </c>
      <c r="I57" s="61" t="inlineStr">
        <is>
          <t>Falk_T10_Grid</t>
        </is>
      </c>
      <c r="J57" s="7" t="n">
        <v>96699042</v>
      </c>
      <c r="L57" t="inlineStr">
        <is>
          <t>A101571</t>
        </is>
      </c>
      <c r="M57" t="n">
        <v>256</v>
      </c>
      <c r="N57" t="inlineStr">
        <is>
          <t>LT096</t>
        </is>
      </c>
      <c r="O57" t="n">
        <v>98</v>
      </c>
      <c r="P57" s="7" t="n"/>
      <c r="Q57" s="76" t="n"/>
    </row>
    <row r="58">
      <c r="A58" s="23" t="n"/>
      <c r="B58" t="inlineStr">
        <is>
          <t>Price_BOM_LFE_Baseplates_059</t>
        </is>
      </c>
      <c r="C58" s="2" t="inlineStr">
        <is>
          <t>:40129-4P-15HP-LFE:4012A-4P-15HP-LFE:60951-4P-20HP-LFE:</t>
        </is>
      </c>
      <c r="D58" s="7" t="inlineStr">
        <is>
          <t>:6P:6M:6N:</t>
        </is>
      </c>
      <c r="E58" s="2" t="inlineStr">
        <is>
          <t>BaseplateCI</t>
        </is>
      </c>
      <c r="F58" s="2" t="inlineStr">
        <is>
          <t>CI</t>
        </is>
      </c>
      <c r="G58" t="inlineStr">
        <is>
          <t>:254TC:256TC:</t>
        </is>
      </c>
      <c r="H58" s="7" t="inlineStr">
        <is>
          <t>Drip Rim</t>
        </is>
      </c>
      <c r="I58" s="61" t="inlineStr">
        <is>
          <t>Falk_T10_Grid</t>
        </is>
      </c>
      <c r="J58" s="7" t="inlineStr">
        <is>
          <t>RTF</t>
        </is>
      </c>
      <c r="L58" t="inlineStr">
        <is>
          <t>A101585</t>
        </is>
      </c>
      <c r="M58" t="n">
        <v>256</v>
      </c>
      <c r="N58" t="inlineStr">
        <is>
          <t>LT096</t>
        </is>
      </c>
      <c r="O58" t="n">
        <v>98</v>
      </c>
      <c r="P58" s="7" t="n"/>
      <c r="Q58" s="76" t="n"/>
    </row>
    <row r="59">
      <c r="A59" s="23" t="n"/>
      <c r="B59" t="inlineStr">
        <is>
          <t>Price_BOM_LFE_Baseplates_060</t>
        </is>
      </c>
      <c r="C59" s="2" t="inlineStr">
        <is>
          <t>:50957-4P-15HP-LFE:30121-4P-15HP-LFE:30127-4P-15HP-LFE:50957-4P-20HP-LFE:30121-4P-20HP-LFE:30127-4P-20HP-LFE:</t>
        </is>
      </c>
      <c r="D59" s="7" t="inlineStr">
        <is>
          <t>:6P:6M:6N:</t>
        </is>
      </c>
      <c r="E59" s="2" t="inlineStr">
        <is>
          <t>BaseplateCI</t>
        </is>
      </c>
      <c r="F59" s="2" t="inlineStr">
        <is>
          <t>CI</t>
        </is>
      </c>
      <c r="G59" t="inlineStr">
        <is>
          <t>:254TC:256TC:</t>
        </is>
      </c>
      <c r="H59" s="7" t="inlineStr">
        <is>
          <t>Drip Rim</t>
        </is>
      </c>
      <c r="I59" s="61" t="inlineStr">
        <is>
          <t>Falk_T10_Grid</t>
        </is>
      </c>
      <c r="J59" s="7" t="n">
        <v>96699040</v>
      </c>
      <c r="L59" t="inlineStr">
        <is>
          <t>A101595</t>
        </is>
      </c>
      <c r="M59" t="n">
        <v>256</v>
      </c>
      <c r="N59" t="inlineStr">
        <is>
          <t>LT096</t>
        </is>
      </c>
      <c r="O59" t="n">
        <v>98</v>
      </c>
      <c r="P59" s="7" t="n"/>
      <c r="Q59" s="76" t="n"/>
    </row>
    <row r="60">
      <c r="A60" s="23" t="n"/>
      <c r="B60" t="inlineStr">
        <is>
          <t>Price_BOM_LFE_Baseplates_061</t>
        </is>
      </c>
      <c r="C60" s="2" t="inlineStr">
        <is>
          <t>:25123-4P-20HP-LFE:</t>
        </is>
      </c>
      <c r="D60" s="7" t="inlineStr">
        <is>
          <t>:6P:6M:6N: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:254TC:256TC:</t>
        </is>
      </c>
      <c r="H60" t="inlineStr">
        <is>
          <t>Extended Drip Pan</t>
        </is>
      </c>
      <c r="I60" s="61" t="inlineStr">
        <is>
          <t>Falk_Spacer</t>
        </is>
      </c>
      <c r="J60" t="inlineStr">
        <is>
          <t>RTF</t>
        </is>
      </c>
      <c r="L60" t="inlineStr">
        <is>
          <t>A100958</t>
        </is>
      </c>
      <c r="M60" t="n">
        <v>160</v>
      </c>
      <c r="N60" t="inlineStr">
        <is>
          <t>LT084</t>
        </is>
      </c>
      <c r="O60" t="n">
        <v>56</v>
      </c>
      <c r="P60" s="7" t="n"/>
      <c r="Q60" s="76" t="n"/>
    </row>
    <row r="61">
      <c r="A61" s="23" t="n"/>
      <c r="B61" t="inlineStr">
        <is>
          <t>Price_BOM_LFE_Baseplates_062</t>
        </is>
      </c>
      <c r="C61" s="2" t="inlineStr">
        <is>
          <t>:30121-4P-15HP-LFE:30127-4P-15HP-LFE:40957-4P-20HP-LFE:30121-4P-20HP-LFE:30127-4P-20HP-LFE:</t>
        </is>
      </c>
      <c r="D61" s="7" t="inlineStr">
        <is>
          <t>:6P:6M:6N: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:254TC:256TC:</t>
        </is>
      </c>
      <c r="H61" t="inlineStr">
        <is>
          <t>Extended Drip Pan</t>
        </is>
      </c>
      <c r="I61" s="61" t="inlineStr">
        <is>
          <t>Falk_Spacer</t>
        </is>
      </c>
      <c r="J61" t="inlineStr">
        <is>
          <t>RTF</t>
        </is>
      </c>
      <c r="L61" t="inlineStr">
        <is>
          <t>A101101</t>
        </is>
      </c>
      <c r="M61" t="n">
        <v>260</v>
      </c>
      <c r="N61" t="inlineStr">
        <is>
          <t>LT084</t>
        </is>
      </c>
      <c r="O61" t="n">
        <v>56</v>
      </c>
      <c r="P61" s="7" t="n"/>
      <c r="Q61" s="76" t="n"/>
    </row>
    <row r="62">
      <c r="A62" s="23" t="n"/>
      <c r="B62" t="inlineStr">
        <is>
          <t>Price_BOM_LFE_Baseplates_063</t>
        </is>
      </c>
      <c r="C62" s="2" t="inlineStr">
        <is>
          <t>:40129-4P-15HP-LFE:4012A-4P-15HP-LFE:50957-4P-20HP-LFE:40129-4P-20HP-LFE:4012A-4P-20HP-LFE:</t>
        </is>
      </c>
      <c r="D62" s="7" t="inlineStr">
        <is>
          <t>:6P:6M:6N: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</t>
        </is>
      </c>
      <c r="H62" t="inlineStr">
        <is>
          <t>Extended Drip Pan</t>
        </is>
      </c>
      <c r="I62" s="61" t="inlineStr">
        <is>
          <t>Falk_Spacer</t>
        </is>
      </c>
      <c r="J62" t="inlineStr">
        <is>
          <t>RTF</t>
        </is>
      </c>
      <c r="L62" t="inlineStr">
        <is>
          <t>A101209</t>
        </is>
      </c>
      <c r="M62" t="n">
        <v>270</v>
      </c>
      <c r="N62" t="inlineStr">
        <is>
          <t>LT084</t>
        </is>
      </c>
      <c r="O62" t="n">
        <v>56</v>
      </c>
      <c r="P62" s="7" t="n"/>
      <c r="Q62" s="76" t="n"/>
    </row>
    <row r="63">
      <c r="A63" s="23" t="n"/>
      <c r="B63" t="inlineStr">
        <is>
          <t>Price_BOM_LFE_Baseplates_064</t>
        </is>
      </c>
      <c r="C63" s="2" t="inlineStr">
        <is>
          <t>:60951-4P-20HP-LFE:</t>
        </is>
      </c>
      <c r="D63" s="7" t="inlineStr">
        <is>
          <t>:6P:6M:6N: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</t>
        </is>
      </c>
      <c r="H63" t="inlineStr">
        <is>
          <t>Extended Drip Pan</t>
        </is>
      </c>
      <c r="I63" s="61" t="inlineStr">
        <is>
          <t>Falk_Spacer</t>
        </is>
      </c>
      <c r="J63" t="inlineStr">
        <is>
          <t>RTF</t>
        </is>
      </c>
      <c r="L63" t="inlineStr">
        <is>
          <t>A101257</t>
        </is>
      </c>
      <c r="M63" t="n">
        <v>280</v>
      </c>
      <c r="N63" t="inlineStr">
        <is>
          <t>LT084</t>
        </is>
      </c>
      <c r="O63" t="n">
        <v>56</v>
      </c>
      <c r="P63" s="7" t="n"/>
      <c r="Q63" s="76" t="n"/>
    </row>
    <row r="64">
      <c r="A64" s="23" t="n"/>
      <c r="B64" t="inlineStr">
        <is>
          <t>Price_BOM_LFE_Baseplates_065</t>
        </is>
      </c>
      <c r="C64" s="2" t="inlineStr">
        <is>
          <t>:25123-4P-20HP-LFE:</t>
        </is>
      </c>
      <c r="D64" s="7" t="inlineStr">
        <is>
          <t>:6P:6M:6N: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:254TC:256TC:</t>
        </is>
      </c>
      <c r="H64" t="inlineStr">
        <is>
          <t>Extended Drip Pan</t>
        </is>
      </c>
      <c r="I64" s="61" t="inlineStr">
        <is>
          <t>Falk_T10_Grid</t>
        </is>
      </c>
      <c r="J64" t="inlineStr">
        <is>
          <t>RTF</t>
        </is>
      </c>
      <c r="L64" t="inlineStr">
        <is>
          <t>A100955</t>
        </is>
      </c>
      <c r="M64" t="n">
        <v>160</v>
      </c>
      <c r="N64" t="inlineStr">
        <is>
          <t>LT084</t>
        </is>
      </c>
      <c r="O64" t="n">
        <v>56</v>
      </c>
    </row>
    <row r="65">
      <c r="A65" s="23" t="n"/>
      <c r="B65" t="inlineStr">
        <is>
          <t>Price_BOM_LFE_Baseplates_066</t>
        </is>
      </c>
      <c r="C65" s="2" t="inlineStr">
        <is>
          <t>:30121-4P-15HP-LFE:30127-4P-15HP-LFE:40957-4P-20HP-LFE:30121-4P-20HP-LFE:30127-4P-20HP-LFE:</t>
        </is>
      </c>
      <c r="D65" s="7" t="inlineStr">
        <is>
          <t>:6P:6M:6N: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:254TC:256TC:</t>
        </is>
      </c>
      <c r="H65" t="inlineStr">
        <is>
          <t>Extended Drip Pan</t>
        </is>
      </c>
      <c r="I65" s="61" t="inlineStr">
        <is>
          <t>Falk_T10_Grid</t>
        </is>
      </c>
      <c r="J65" t="inlineStr">
        <is>
          <t>RTF</t>
        </is>
      </c>
      <c r="L65" t="inlineStr">
        <is>
          <t>A101098</t>
        </is>
      </c>
      <c r="M65" t="n">
        <v>260</v>
      </c>
      <c r="N65" t="inlineStr">
        <is>
          <t>LT084</t>
        </is>
      </c>
      <c r="O65" t="n">
        <v>56</v>
      </c>
      <c r="P65" s="7" t="n"/>
      <c r="Q65" s="76" t="n"/>
    </row>
    <row r="66">
      <c r="A66" s="23" t="n"/>
      <c r="B66" t="inlineStr">
        <is>
          <t>Price_BOM_LFE_Baseplates_067</t>
        </is>
      </c>
      <c r="C66" s="2" t="inlineStr">
        <is>
          <t>:40129-4P-15HP-LFE:4012A-4P-15HP-LFE:50957-4P-20HP-LFE:40129-4P-20HP-LFE:4012A-4P-20HP-LFE:</t>
        </is>
      </c>
      <c r="D66" s="7" t="inlineStr">
        <is>
          <t>:6P:6M:6N: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:254TC:256TC:</t>
        </is>
      </c>
      <c r="H66" t="inlineStr">
        <is>
          <t>Extended Drip Pan</t>
        </is>
      </c>
      <c r="I66" s="61" t="inlineStr">
        <is>
          <t>Falk_T10_Grid</t>
        </is>
      </c>
      <c r="J66" t="inlineStr">
        <is>
          <t>RTF</t>
        </is>
      </c>
      <c r="L66" t="inlineStr">
        <is>
          <t>A101206</t>
        </is>
      </c>
      <c r="M66" t="n">
        <v>270</v>
      </c>
      <c r="N66" t="inlineStr">
        <is>
          <t>LT084</t>
        </is>
      </c>
      <c r="O66" t="n">
        <v>56</v>
      </c>
      <c r="P66" s="7" t="n"/>
      <c r="Q66" s="76" t="n"/>
    </row>
    <row r="67">
      <c r="A67" s="23" t="n"/>
      <c r="B67" t="inlineStr">
        <is>
          <t>Price_BOM_LFE_Baseplates_068</t>
        </is>
      </c>
      <c r="C67" s="2" t="inlineStr">
        <is>
          <t>:60951-4P-20HP-LFE:</t>
        </is>
      </c>
      <c r="D67" s="7" t="inlineStr">
        <is>
          <t>:6P:6M:6N: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Extended Drip Pan</t>
        </is>
      </c>
      <c r="I67" s="61" t="inlineStr">
        <is>
          <t>Falk_T10_Grid</t>
        </is>
      </c>
      <c r="J67" t="inlineStr">
        <is>
          <t>RTF</t>
        </is>
      </c>
      <c r="L67" t="inlineStr">
        <is>
          <t>A101254</t>
        </is>
      </c>
      <c r="M67" t="n">
        <v>280</v>
      </c>
      <c r="N67" t="inlineStr">
        <is>
          <t>LT084</t>
        </is>
      </c>
      <c r="O67" t="n">
        <v>56</v>
      </c>
      <c r="P67" s="7" t="n"/>
      <c r="Q67" s="76" t="n"/>
    </row>
    <row r="68">
      <c r="A68" s="23" t="n"/>
      <c r="B68" t="inlineStr">
        <is>
          <t>Price_BOM_LFE_Baseplates_069</t>
        </is>
      </c>
      <c r="C68" t="inlineStr">
        <is>
          <t>:50957-4P-25HP-LFE:</t>
        </is>
      </c>
      <c r="D68" s="7" t="inlineStr">
        <is>
          <t>:6P:6M:6N:</t>
        </is>
      </c>
      <c r="E68" s="2" t="inlineStr">
        <is>
          <t>BaseplateCI</t>
        </is>
      </c>
      <c r="F68" s="2" t="inlineStr">
        <is>
          <t>CI</t>
        </is>
      </c>
      <c r="G68" t="inlineStr">
        <is>
          <t>:284TC:286TC:</t>
        </is>
      </c>
      <c r="H68" s="7" t="inlineStr">
        <is>
          <t>Drip Rim</t>
        </is>
      </c>
      <c r="I68" s="61" t="inlineStr">
        <is>
          <t>Falk_T10_Grid</t>
        </is>
      </c>
      <c r="J68" s="7" t="inlineStr">
        <is>
          <t>RTF</t>
        </is>
      </c>
      <c r="L68" t="inlineStr">
        <is>
          <t>A101573</t>
        </is>
      </c>
      <c r="M68" t="n">
        <v>310</v>
      </c>
      <c r="N68" t="inlineStr">
        <is>
          <t>LT096</t>
        </is>
      </c>
      <c r="O68" t="n">
        <v>98</v>
      </c>
      <c r="P68" s="7" t="n"/>
      <c r="Q68" s="76" t="n"/>
    </row>
    <row r="69">
      <c r="A69" s="23" t="n"/>
      <c r="B69" t="inlineStr">
        <is>
          <t>Price_BOM_LFE_Baseplates_070</t>
        </is>
      </c>
      <c r="C69" t="inlineStr">
        <is>
          <t>:40129-4P-25HP-LFE:4012A-4P-25HP-LFE:60951-4P-25HP-LFE:</t>
        </is>
      </c>
      <c r="D69" s="7" t="inlineStr">
        <is>
          <t>:6P:6M:6N:</t>
        </is>
      </c>
      <c r="E69" s="2" t="inlineStr">
        <is>
          <t>BaseplateCI</t>
        </is>
      </c>
      <c r="F69" s="2" t="inlineStr">
        <is>
          <t>CI</t>
        </is>
      </c>
      <c r="G69" t="inlineStr">
        <is>
          <t>:284TC:286TC:</t>
        </is>
      </c>
      <c r="H69" s="7" t="inlineStr">
        <is>
          <t>Drip Rim</t>
        </is>
      </c>
      <c r="I69" s="61" t="inlineStr">
        <is>
          <t>Falk_T10_Grid</t>
        </is>
      </c>
      <c r="J69" s="7" t="inlineStr">
        <is>
          <t>RTF</t>
        </is>
      </c>
      <c r="L69" t="inlineStr">
        <is>
          <t>A101587</t>
        </is>
      </c>
      <c r="M69" t="n">
        <v>310</v>
      </c>
      <c r="N69" t="inlineStr">
        <is>
          <t>LT096</t>
        </is>
      </c>
      <c r="O69" t="n">
        <v>98</v>
      </c>
      <c r="P69" s="7" t="n"/>
      <c r="Q69" s="76" t="n"/>
    </row>
    <row r="70">
      <c r="A70" s="23" t="n"/>
      <c r="B70" t="inlineStr">
        <is>
          <t>Price_BOM_LFE_Baseplates_071</t>
        </is>
      </c>
      <c r="C70" t="inlineStr">
        <is>
          <t>:50957-4P-25HP-LFE:30121-4P-25HP-LFE:30127-4P-25HP-LFE:50123-4P-25HP-LFE:</t>
        </is>
      </c>
      <c r="D70" s="7" t="inlineStr">
        <is>
          <t>:6P:6M:6N:</t>
        </is>
      </c>
      <c r="E70" s="2" t="inlineStr">
        <is>
          <t>BaseplateCI</t>
        </is>
      </c>
      <c r="F70" s="2" t="inlineStr">
        <is>
          <t>CI</t>
        </is>
      </c>
      <c r="G70" t="inlineStr">
        <is>
          <t>:284TC:286TC:</t>
        </is>
      </c>
      <c r="H70" s="7" t="inlineStr">
        <is>
          <t>Drip Rim</t>
        </is>
      </c>
      <c r="I70" s="61" t="inlineStr">
        <is>
          <t>Falk_T10_Grid</t>
        </is>
      </c>
      <c r="J70" s="7" t="inlineStr">
        <is>
          <t>RTF</t>
        </is>
      </c>
      <c r="L70" t="inlineStr">
        <is>
          <t>A101597</t>
        </is>
      </c>
      <c r="M70" t="n">
        <v>310</v>
      </c>
      <c r="N70" t="inlineStr">
        <is>
          <t>LT096</t>
        </is>
      </c>
      <c r="O70" t="n">
        <v>98</v>
      </c>
      <c r="P70" s="7" t="n"/>
      <c r="Q70" s="76" t="n"/>
    </row>
    <row r="71">
      <c r="A71" s="23" t="n"/>
      <c r="B71" t="inlineStr">
        <is>
          <t>Price_BOM_LFE_Baseplates_072</t>
        </is>
      </c>
      <c r="C71" t="inlineStr">
        <is>
          <t>:30121-4P-25HP-LFE:30127-4P-25HP-LFE:</t>
        </is>
      </c>
      <c r="D71" s="7" t="inlineStr">
        <is>
          <t>:6P:6M:6N: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:284TC:286TC:</t>
        </is>
      </c>
      <c r="H71" t="inlineStr">
        <is>
          <t>Extended Drip Pan</t>
        </is>
      </c>
      <c r="I71" s="61" t="inlineStr">
        <is>
          <t>Falk_Spacer</t>
        </is>
      </c>
      <c r="J71" t="inlineStr">
        <is>
          <t>RTF</t>
        </is>
      </c>
      <c r="L71" t="inlineStr">
        <is>
          <t>A101107</t>
        </is>
      </c>
      <c r="M71" t="n">
        <v>270</v>
      </c>
      <c r="N71" t="inlineStr">
        <is>
          <t>LT084</t>
        </is>
      </c>
      <c r="O71" t="n">
        <v>56</v>
      </c>
      <c r="P71" s="7" t="n"/>
      <c r="Q71" s="76" t="n"/>
    </row>
    <row r="72">
      <c r="A72" s="23" t="n"/>
      <c r="B72" t="inlineStr">
        <is>
          <t>Price_BOM_LFE_Baseplates_073</t>
        </is>
      </c>
      <c r="C72" t="inlineStr">
        <is>
          <t>:50957-4P-25HP-LFE:40129-4P-25HP-LFE:4012A-4P-25HP-LFE:</t>
        </is>
      </c>
      <c r="D72" s="7" t="inlineStr">
        <is>
          <t>:6P:6M:6N: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:284TC:286TC:</t>
        </is>
      </c>
      <c r="H72" t="inlineStr">
        <is>
          <t>Extended Drip Pan</t>
        </is>
      </c>
      <c r="I72" s="61" t="inlineStr">
        <is>
          <t>Falk_Spacer</t>
        </is>
      </c>
      <c r="J72" t="inlineStr">
        <is>
          <t>RTF</t>
        </is>
      </c>
      <c r="L72" t="inlineStr">
        <is>
          <t>A101215</t>
        </is>
      </c>
      <c r="M72" t="n">
        <v>290</v>
      </c>
      <c r="N72" t="inlineStr">
        <is>
          <t>LT084</t>
        </is>
      </c>
      <c r="O72" t="n">
        <v>56</v>
      </c>
      <c r="P72" s="7" t="n"/>
      <c r="Q72" s="76" t="n"/>
    </row>
    <row r="73">
      <c r="A73" s="23" t="n"/>
      <c r="B73" t="inlineStr">
        <is>
          <t>Price_BOM_LFE_Baseplates_074</t>
        </is>
      </c>
      <c r="C73" t="inlineStr">
        <is>
          <t>:60951-4P-25HP-LFE:</t>
        </is>
      </c>
      <c r="D73" s="7" t="inlineStr">
        <is>
          <t>:6P:6M:6N: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:284TC:286TC:</t>
        </is>
      </c>
      <c r="H73" t="inlineStr">
        <is>
          <t>Extended Drip Pan</t>
        </is>
      </c>
      <c r="I73" s="61" t="inlineStr">
        <is>
          <t>Falk_Spacer</t>
        </is>
      </c>
      <c r="J73" t="inlineStr">
        <is>
          <t>RTF</t>
        </is>
      </c>
      <c r="L73" t="inlineStr">
        <is>
          <t>A101263</t>
        </is>
      </c>
      <c r="M73" t="n">
        <v>300</v>
      </c>
      <c r="N73" t="inlineStr">
        <is>
          <t>LT084</t>
        </is>
      </c>
      <c r="O73" t="n">
        <v>56</v>
      </c>
      <c r="P73" s="7" t="n"/>
      <c r="Q73" s="76" t="n"/>
    </row>
    <row r="74">
      <c r="A74" s="23" t="n"/>
      <c r="B74" t="inlineStr">
        <is>
          <t>Price_BOM_LFE_Baseplates_075</t>
        </is>
      </c>
      <c r="C74" t="inlineStr">
        <is>
          <t>:30121-4P-25HP-LFE:30127-4P-25HP-LFE:</t>
        </is>
      </c>
      <c r="D74" s="7" t="inlineStr">
        <is>
          <t>:6P:6M:6N: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:284TC:286TC:</t>
        </is>
      </c>
      <c r="H74" t="inlineStr">
        <is>
          <t>Extended Drip Pan</t>
        </is>
      </c>
      <c r="I74" s="61" t="inlineStr">
        <is>
          <t>Falk_T10_Grid</t>
        </is>
      </c>
      <c r="J74" t="inlineStr">
        <is>
          <t>RTF</t>
        </is>
      </c>
      <c r="L74" t="inlineStr">
        <is>
          <t>A101104</t>
        </is>
      </c>
      <c r="M74" t="n">
        <v>270</v>
      </c>
      <c r="N74" t="inlineStr">
        <is>
          <t>LT084</t>
        </is>
      </c>
      <c r="O74" t="n">
        <v>56</v>
      </c>
      <c r="P74" s="7" t="n"/>
      <c r="Q74" s="76" t="n"/>
    </row>
    <row r="75">
      <c r="A75" s="23" t="n"/>
      <c r="B75" t="inlineStr">
        <is>
          <t>Price_BOM_LFE_Baseplates_076</t>
        </is>
      </c>
      <c r="C75" t="inlineStr">
        <is>
          <t>:50957-4P-25HP-LFE:40129-4P-25HP-LFE:4012A-4P-25HP-LFE:</t>
        </is>
      </c>
      <c r="D75" s="7" t="inlineStr">
        <is>
          <t>:6P:6M:6N: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:284TC:286TC:</t>
        </is>
      </c>
      <c r="H75" t="inlineStr">
        <is>
          <t>Extended Drip Pan</t>
        </is>
      </c>
      <c r="I75" s="61" t="inlineStr">
        <is>
          <t>Falk_T10_Grid</t>
        </is>
      </c>
      <c r="J75" t="inlineStr">
        <is>
          <t>RTF</t>
        </is>
      </c>
      <c r="L75" t="inlineStr">
        <is>
          <t>A101212</t>
        </is>
      </c>
      <c r="M75" t="n">
        <v>290</v>
      </c>
      <c r="N75" t="inlineStr">
        <is>
          <t>LT084</t>
        </is>
      </c>
      <c r="O75" t="n">
        <v>56</v>
      </c>
      <c r="P75" s="7" t="n"/>
      <c r="Q75" s="76" t="n"/>
    </row>
    <row r="76">
      <c r="A76" s="23" t="n"/>
      <c r="B76" t="inlineStr">
        <is>
          <t>Price_BOM_LFE_Baseplates_077</t>
        </is>
      </c>
      <c r="C76" t="inlineStr">
        <is>
          <t>:60951-4P-25HP-LFE:</t>
        </is>
      </c>
      <c r="D76" s="7" t="inlineStr">
        <is>
          <t>:6P:6M:6N: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:284TC:286TC:</t>
        </is>
      </c>
      <c r="H76" t="inlineStr">
        <is>
          <t>Extended Drip Pan</t>
        </is>
      </c>
      <c r="I76" s="61" t="inlineStr">
        <is>
          <t>Falk_T10_Grid</t>
        </is>
      </c>
      <c r="J76" t="inlineStr">
        <is>
          <t>RTF</t>
        </is>
      </c>
      <c r="L76" t="inlineStr">
        <is>
          <t>A101260</t>
        </is>
      </c>
      <c r="M76" t="n">
        <v>300</v>
      </c>
      <c r="N76" t="inlineStr">
        <is>
          <t>LT084</t>
        </is>
      </c>
      <c r="O76" t="n">
        <v>56</v>
      </c>
      <c r="P76" s="7" t="n"/>
      <c r="Q76" s="76" t="n"/>
    </row>
    <row r="77">
      <c r="A77" s="23" t="n"/>
      <c r="B77" t="inlineStr">
        <is>
          <t>Price_BOM_LFE_Baseplates_078</t>
        </is>
      </c>
      <c r="C77" s="83" t="inlineStr">
        <is>
          <t>:15955-2P-30HP-LFE:15959-2P-30HP-LFE:20953-2P-30HP-LFE:25707-2P-30HP-LFE:25957-2P-30HP-LFE:30707-2P-30HP-LFE:40707-2P-30HP-LFE:</t>
        </is>
      </c>
      <c r="D77" s="7" t="inlineStr">
        <is>
          <t>:6P:6M:6N:</t>
        </is>
      </c>
      <c r="E77" s="2" t="inlineStr">
        <is>
          <t>BaseplateCI</t>
        </is>
      </c>
      <c r="F77" s="2" t="inlineStr">
        <is>
          <t>CI</t>
        </is>
      </c>
      <c r="G77" t="inlineStr">
        <is>
          <t>:284TSC:286TSC:</t>
        </is>
      </c>
      <c r="H77" s="7" t="inlineStr">
        <is>
          <t>Drip Rim</t>
        </is>
      </c>
      <c r="I77" s="61" t="inlineStr">
        <is>
          <t>Falk_T10_Grid</t>
        </is>
      </c>
      <c r="J77" s="7" t="inlineStr">
        <is>
          <t>RTF</t>
        </is>
      </c>
      <c r="L77" t="inlineStr">
        <is>
          <t>A101575</t>
        </is>
      </c>
      <c r="M77" t="n">
        <v>310</v>
      </c>
      <c r="N77" t="inlineStr">
        <is>
          <t>LT096</t>
        </is>
      </c>
      <c r="O77" t="n">
        <v>98</v>
      </c>
      <c r="P77" s="7" t="n"/>
      <c r="Q77" s="76" t="n"/>
    </row>
    <row r="78">
      <c r="A78" s="23" t="n"/>
      <c r="B78" t="inlineStr">
        <is>
          <t>Price_BOM_LFE_Baseplates_079</t>
        </is>
      </c>
      <c r="C78" s="61" t="inlineStr">
        <is>
          <t>:15951-2P-15HP-LFE:15955-2P-15HP-LFE:30957-4P-15HP-LFE:40957-4P-15HP-LFE:15951-2P-20HP-LFE:15955-2P-20HP-LFE:15959-2P-20HP-LFE:20953-2P-20HP-LFE:</t>
        </is>
      </c>
      <c r="D78" s="7" t="inlineStr">
        <is>
          <t>:3P:3N:3M: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:254TC:256TC:284TC:286TC:284TSC:286TSC:</t>
        </is>
      </c>
      <c r="H78" t="inlineStr">
        <is>
          <t>:No Drip Pan:Standard Drip Pan:</t>
        </is>
      </c>
      <c r="I78" s="61" t="inlineStr">
        <is>
          <t>Falk_Spacer</t>
        </is>
      </c>
      <c r="J78" t="n">
        <v>96778044</v>
      </c>
      <c r="K78" t="inlineStr">
        <is>
          <t>STL BASE,LF,3L,250-280</t>
        </is>
      </c>
      <c r="L78" t="inlineStr">
        <is>
          <t>A100727</t>
        </is>
      </c>
      <c r="M78" t="n">
        <v>80</v>
      </c>
      <c r="N78" t="inlineStr">
        <is>
          <t>LT027</t>
        </is>
      </c>
      <c r="O78" t="n">
        <v>0</v>
      </c>
    </row>
    <row r="79">
      <c r="A79" s="23" t="n"/>
      <c r="B79" t="inlineStr">
        <is>
          <t>Price_BOM_LFE_Baseplates_080</t>
        </is>
      </c>
      <c r="C79" s="61" t="inlineStr">
        <is>
          <t>:15951-2P-15HP-LFE:15955-2P-15HP-LFE:30957-4P-15HP-LFE:40957-4P-15HP-LFE:15951-2P-20HP-LFE:15955-2P-20HP-LFE:15959-2P-20HP-LFE:20953-2P-20HP-LFE:</t>
        </is>
      </c>
      <c r="D79" s="7" t="inlineStr">
        <is>
          <t>:3P:3N:3M: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:254TC:256TC:284TC:286TC:284TSC:286TSC:</t>
        </is>
      </c>
      <c r="H79" t="inlineStr">
        <is>
          <t>:No Drip Pan:Standard Drip Pan:</t>
        </is>
      </c>
      <c r="I79" s="61" t="inlineStr">
        <is>
          <t>Falk_T10_Grid</t>
        </is>
      </c>
      <c r="J79" t="n">
        <v>96778044</v>
      </c>
      <c r="K79" t="inlineStr">
        <is>
          <t>STL BASE,LF,3L,250-280</t>
        </is>
      </c>
      <c r="L79" t="inlineStr">
        <is>
          <t>A100726</t>
        </is>
      </c>
      <c r="M79" t="n">
        <v>80</v>
      </c>
      <c r="N79" t="inlineStr">
        <is>
          <t>LT027</t>
        </is>
      </c>
      <c r="O79" t="n">
        <v>0</v>
      </c>
    </row>
    <row r="80">
      <c r="A80" s="23" t="n"/>
      <c r="B80" t="inlineStr">
        <is>
          <t>Price_BOM_LFE_Baseplates_081</t>
        </is>
      </c>
      <c r="C80" s="61" t="inlineStr">
        <is>
          <t>:15955-2P-30HP-LFE:20953-2P-30HP-LFE:25707-2P-30HP-LFE:25957-2P-30HP-LFE:30707-2P-30HP-LFE:40707-2P-30HP-LFE:</t>
        </is>
      </c>
      <c r="D80" s="7" t="inlineStr">
        <is>
          <t>:6P:6M:6N: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:254TC:256TC:284TC:286TC:284TSC:286TSC:</t>
        </is>
      </c>
      <c r="H80" t="inlineStr">
        <is>
          <t>:No Drip Pan:Standard Drip Pan:</t>
        </is>
      </c>
      <c r="I80" s="61" t="inlineStr">
        <is>
          <t>Falk_Spacer</t>
        </is>
      </c>
      <c r="J80" s="2" t="n">
        <v>96778046</v>
      </c>
      <c r="K80" t="inlineStr">
        <is>
          <t>STL BASE,LF,6L,250-280</t>
        </is>
      </c>
      <c r="L80" t="inlineStr">
        <is>
          <t>A100733</t>
        </is>
      </c>
      <c r="M80" t="n">
        <v>165</v>
      </c>
      <c r="N80" t="inlineStr">
        <is>
          <t>LT027</t>
        </is>
      </c>
      <c r="O80" t="n">
        <v>0</v>
      </c>
      <c r="P80" s="7" t="n"/>
      <c r="Q80" s="76" t="n"/>
    </row>
    <row r="81">
      <c r="A81" s="23" t="n"/>
      <c r="B81" t="inlineStr">
        <is>
          <t>Price_BOM_LFE_Baseplates_082</t>
        </is>
      </c>
      <c r="C81" s="61" t="inlineStr">
        <is>
          <t>:15955-2P-30HP-LFE:15959-2P-30HP-LFE:20953-2P-30HP-LFE:25707-2P-30HP-LFE:25957-2P-30HP-LFE:30707-2P-30HP-LFE:40707-2P-30HP-LFE:</t>
        </is>
      </c>
      <c r="D81" s="7" t="inlineStr">
        <is>
          <t>:6P:6M:6N: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:254TC:256TC:284TC:286TC:284TSC:286TSC:</t>
        </is>
      </c>
      <c r="H81" t="inlineStr">
        <is>
          <t>:No Drip Pan:Standard Drip Pan:</t>
        </is>
      </c>
      <c r="I81" s="61" t="inlineStr">
        <is>
          <t>Falk_T10_Grid</t>
        </is>
      </c>
      <c r="J81" s="2" t="n">
        <v>96778046</v>
      </c>
      <c r="K81" t="inlineStr">
        <is>
          <t>STL BASE,LF,6L,250-280</t>
        </is>
      </c>
      <c r="L81" t="inlineStr">
        <is>
          <t>A100732</t>
        </is>
      </c>
      <c r="M81" t="n">
        <v>165</v>
      </c>
      <c r="N81" t="inlineStr">
        <is>
          <t>LT027</t>
        </is>
      </c>
      <c r="O81" t="n">
        <v>0</v>
      </c>
      <c r="P81" s="7" t="n"/>
      <c r="Q81" s="76" t="n"/>
    </row>
    <row r="82">
      <c r="A82" s="23" t="n"/>
      <c r="B82" t="inlineStr">
        <is>
          <t>Price_BOM_LFE_Baseplates_083</t>
        </is>
      </c>
      <c r="C82" t="inlineStr">
        <is>
          <t>:15951 2P 25HP LFE:15955 2P 25HP LFE:15959 2p 25HP LFE:20953 2P 25HP LFE:25957 2P 25HP LFE:</t>
        </is>
      </c>
      <c r="D82" s="7" t="inlineStr">
        <is>
          <t>:3P:3N:3M: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:254TC:256TC:284TC:286TC:284TSC:286TSC:</t>
        </is>
      </c>
      <c r="H82" t="inlineStr">
        <is>
          <t>:No Drip Pan:Standard Drip Pan:</t>
        </is>
      </c>
      <c r="I82" s="61" t="inlineStr">
        <is>
          <t>Falk_T10_Grid</t>
        </is>
      </c>
      <c r="J82" t="n">
        <v>96778044</v>
      </c>
      <c r="K82" t="inlineStr">
        <is>
          <t>STL BASE,LF,3L,250-280</t>
        </is>
      </c>
      <c r="L82" t="inlineStr">
        <is>
          <t>A100726</t>
        </is>
      </c>
      <c r="M82" t="n">
        <v>80</v>
      </c>
      <c r="N82" t="inlineStr">
        <is>
          <t>LT027</t>
        </is>
      </c>
      <c r="O82" t="n">
        <v>0</v>
      </c>
      <c r="P82" s="7" t="n"/>
      <c r="Q82" s="76" t="n"/>
    </row>
    <row r="83">
      <c r="A83" s="23" t="n"/>
      <c r="B83" t="inlineStr">
        <is>
          <t>Price_BOM_LFE_Baseplates_084</t>
        </is>
      </c>
      <c r="C83" t="inlineStr">
        <is>
          <t>:30121-4P-25HP-LFE:30127-4P-25HP-LFE:</t>
        </is>
      </c>
      <c r="D83" s="7" t="inlineStr">
        <is>
          <t>:6P:6M:6N: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:284TC:286TC:</t>
        </is>
      </c>
      <c r="H83" t="inlineStr">
        <is>
          <t>:No Drip Pan:Standard Drip Pan:</t>
        </is>
      </c>
      <c r="I83" s="61" t="inlineStr">
        <is>
          <t>Falk_Spacer</t>
        </is>
      </c>
      <c r="J83" s="2" t="n">
        <v>96778046</v>
      </c>
      <c r="K83" t="inlineStr">
        <is>
          <t>STL BASE,LF,6L,250-280</t>
        </is>
      </c>
      <c r="L83" t="inlineStr">
        <is>
          <t>A100733</t>
        </is>
      </c>
      <c r="M83" t="n">
        <v>165</v>
      </c>
      <c r="N83" t="inlineStr">
        <is>
          <t>LT027</t>
        </is>
      </c>
      <c r="O83" t="n">
        <v>0</v>
      </c>
      <c r="P83" s="7" t="n"/>
      <c r="Q83" s="76" t="n"/>
    </row>
    <row r="84">
      <c r="A84" s="23" t="n"/>
      <c r="B84" t="inlineStr">
        <is>
          <t>Price_BOM_LFE_Baseplates_085</t>
        </is>
      </c>
      <c r="C84" t="inlineStr">
        <is>
          <t>:30121-4P-25HP-LFE:30127-4P-25HP-LFE:</t>
        </is>
      </c>
      <c r="D84" s="7" t="inlineStr">
        <is>
          <t>:6P:6M:6N: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:284TC:286TC:</t>
        </is>
      </c>
      <c r="H84" t="inlineStr">
        <is>
          <t>:No Drip Pan:Standard Drip Pan:</t>
        </is>
      </c>
      <c r="I84" s="61" t="inlineStr">
        <is>
          <t>Falk_T10_Grid</t>
        </is>
      </c>
      <c r="J84" s="2" t="n">
        <v>96778046</v>
      </c>
      <c r="K84" t="inlineStr">
        <is>
          <t>STL BASE,LF,6L,250-280</t>
        </is>
      </c>
      <c r="L84" t="inlineStr">
        <is>
          <t>A100732</t>
        </is>
      </c>
      <c r="M84" t="n">
        <v>165</v>
      </c>
      <c r="N84" t="inlineStr">
        <is>
          <t>LT027</t>
        </is>
      </c>
      <c r="O84" t="n">
        <v>0</v>
      </c>
      <c r="P84" s="7" t="n"/>
      <c r="Q84" s="76" t="n"/>
    </row>
    <row r="85">
      <c r="A85" s="23" t="n"/>
      <c r="B85" t="inlineStr">
        <is>
          <t>Price_BOM_LFE_Baseplates_086</t>
        </is>
      </c>
      <c r="C85" t="inlineStr">
        <is>
          <t>:50957-4P-25HP-LFE:40129-4P-25HP-LFE:4012A-4P-25HP-LFE:50123-4P-25HP-LFE:</t>
        </is>
      </c>
      <c r="D85" s="7" t="inlineStr">
        <is>
          <t>:6P:6M:6N: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:254TC:256TC:284TC:286TC:284TSC:286TSC:</t>
        </is>
      </c>
      <c r="H85" t="inlineStr">
        <is>
          <t>:No Drip Pan:Standard Drip Pan:</t>
        </is>
      </c>
      <c r="I85" s="61" t="inlineStr">
        <is>
          <t>Falk_Spacer</t>
        </is>
      </c>
      <c r="J85" s="2" t="n">
        <v>96778046</v>
      </c>
      <c r="K85" t="inlineStr">
        <is>
          <t>STL BASE,LF,6L,250-280</t>
        </is>
      </c>
      <c r="L85" t="inlineStr">
        <is>
          <t>A100733</t>
        </is>
      </c>
      <c r="M85" t="n">
        <v>165</v>
      </c>
      <c r="N85" t="inlineStr">
        <is>
          <t>LT027</t>
        </is>
      </c>
      <c r="O85" t="n">
        <v>0</v>
      </c>
      <c r="P85" s="7" t="n"/>
      <c r="Q85" s="76" t="n"/>
    </row>
    <row r="86">
      <c r="A86" s="23" t="n"/>
      <c r="B86" t="inlineStr">
        <is>
          <t>Price_BOM_LFE_Baseplates_087</t>
        </is>
      </c>
      <c r="C86" t="inlineStr">
        <is>
          <t>:50957-4P-25HP-LFE:40129-4P-25HP-LFE:4012A-4P-25HP-LFE:50123-4P-25HP-LFE:</t>
        </is>
      </c>
      <c r="D86" s="7" t="inlineStr">
        <is>
          <t>:6P:6M:6N: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:254TC:256TC:284TC:286TC:284TSC:286TSC:</t>
        </is>
      </c>
      <c r="H86" t="inlineStr">
        <is>
          <t>:No Drip Pan:Standard Drip Pan:</t>
        </is>
      </c>
      <c r="I86" s="61" t="inlineStr">
        <is>
          <t>Falk_T10_Grid</t>
        </is>
      </c>
      <c r="J86" s="2" t="n">
        <v>96778046</v>
      </c>
      <c r="K86" t="inlineStr">
        <is>
          <t>STL BASE,LF,6L,250-280</t>
        </is>
      </c>
      <c r="L86" t="inlineStr">
        <is>
          <t>A100732</t>
        </is>
      </c>
      <c r="M86" t="n">
        <v>165</v>
      </c>
      <c r="N86" t="inlineStr">
        <is>
          <t>LT027</t>
        </is>
      </c>
      <c r="O86" t="n">
        <v>0</v>
      </c>
      <c r="P86" s="7" t="n"/>
      <c r="Q86" s="76" t="n"/>
    </row>
    <row r="87">
      <c r="A87" s="23" t="n"/>
      <c r="B87" t="inlineStr">
        <is>
          <t>Price_BOM_LFE_Baseplates_088</t>
        </is>
      </c>
      <c r="C87" t="inlineStr">
        <is>
          <t>:60951-4P-25HP-LFE:</t>
        </is>
      </c>
      <c r="D87" s="7" t="inlineStr">
        <is>
          <t>:6P:6M:6N: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:284TC:286TC:</t>
        </is>
      </c>
      <c r="H87" t="inlineStr">
        <is>
          <t>:No Drip Pan:Standard Drip Pan:</t>
        </is>
      </c>
      <c r="I87" s="61" t="inlineStr">
        <is>
          <t>Falk_Spacer</t>
        </is>
      </c>
      <c r="J87" s="2" t="n">
        <v>96778046</v>
      </c>
      <c r="K87" t="inlineStr">
        <is>
          <t>STL BASE,LF,6L,250-280</t>
        </is>
      </c>
      <c r="L87" t="inlineStr">
        <is>
          <t>A100733</t>
        </is>
      </c>
      <c r="M87" t="n">
        <v>165</v>
      </c>
      <c r="N87" t="inlineStr">
        <is>
          <t>LT027</t>
        </is>
      </c>
      <c r="O87" t="n">
        <v>0</v>
      </c>
      <c r="P87" s="7" t="n"/>
      <c r="Q87" s="76" t="n"/>
    </row>
    <row r="88">
      <c r="A88" s="23" t="n"/>
      <c r="B88" t="inlineStr">
        <is>
          <t>Price_BOM_LFE_Baseplates_089</t>
        </is>
      </c>
      <c r="C88" t="inlineStr">
        <is>
          <t>:60951-4P-25HP-LFE:</t>
        </is>
      </c>
      <c r="D88" s="7" t="inlineStr">
        <is>
          <t>:6P:6M:6N: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:284TC:286TC:</t>
        </is>
      </c>
      <c r="H88" t="inlineStr">
        <is>
          <t>:No Drip Pan:Standard Drip Pan:</t>
        </is>
      </c>
      <c r="I88" s="61" t="inlineStr">
        <is>
          <t>Falk_T10_Grid</t>
        </is>
      </c>
      <c r="J88" s="2" t="n">
        <v>96778046</v>
      </c>
      <c r="K88" t="inlineStr">
        <is>
          <t>STL BASE,LF,6L,250-280</t>
        </is>
      </c>
      <c r="L88" t="inlineStr">
        <is>
          <t>A100732</t>
        </is>
      </c>
      <c r="M88" t="n">
        <v>165</v>
      </c>
      <c r="N88" t="inlineStr">
        <is>
          <t>LT027</t>
        </is>
      </c>
      <c r="O88" t="n">
        <v>0</v>
      </c>
      <c r="P88" s="7" t="n"/>
      <c r="Q88" s="76" t="n"/>
    </row>
    <row r="89">
      <c r="A89" s="23" t="n"/>
      <c r="B89" t="inlineStr">
        <is>
          <t>Price_BOM_LFE_Baseplates_090</t>
        </is>
      </c>
      <c r="C89" s="83" t="inlineStr">
        <is>
          <t>:15951-2P-25HP-LFE:15955-2P-25HP-LFE:15959-2P-25HP-LFE:20709-2P-25HP-LFE:20953-2P-25HP-LFE:25707-2P-25HP-LFE:25957-2P-25HP-LFE:30707-2P-25HP-LFE:</t>
        </is>
      </c>
      <c r="D89" s="7" t="inlineStr">
        <is>
          <t>:3P:3N:3M: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:No Drip Pan:Standard Drip Pan:</t>
        </is>
      </c>
      <c r="I89" s="61" t="inlineStr">
        <is>
          <t>Falk_T10_Grid</t>
        </is>
      </c>
      <c r="J89" t="n">
        <v>96778044</v>
      </c>
      <c r="K89" t="inlineStr">
        <is>
          <t>STL BASE,LF,3L,250-280</t>
        </is>
      </c>
      <c r="L89" t="inlineStr">
        <is>
          <t>A100726</t>
        </is>
      </c>
      <c r="M89" t="n">
        <v>80</v>
      </c>
      <c r="N89" t="inlineStr">
        <is>
          <t>LT027</t>
        </is>
      </c>
      <c r="O89" t="n">
        <v>0</v>
      </c>
      <c r="P89" s="7" t="n"/>
      <c r="Q89" s="76" t="n"/>
    </row>
    <row r="90">
      <c r="A90" s="23" t="n"/>
      <c r="B90" t="inlineStr">
        <is>
          <t>Price_BOM_LFE_Baseplates_091</t>
        </is>
      </c>
      <c r="C90" s="83" t="inlineStr">
        <is>
          <t>:15951-2P-25HP-LFE:15955-2P-25HP-LFE:15959-2P-25HP-LFE:20709-2P-25HP-LFE:20953-2P-25HP-LFE:25707-2P-25HP-LFE:25957-2P-25HP-LFE:30707-2P-25HP-LFE:</t>
        </is>
      </c>
      <c r="D90" s="7" t="inlineStr">
        <is>
          <t>:3P:3N:3M: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:254TC:256TC:284TC:286TC:284TSC:286TSC:</t>
        </is>
      </c>
      <c r="H90" t="inlineStr">
        <is>
          <t>:No Drip Pan:Standard Drip Pan:</t>
        </is>
      </c>
      <c r="I90" s="61" t="inlineStr">
        <is>
          <t>Falk_T10_Grid</t>
        </is>
      </c>
      <c r="J90" t="n">
        <v>96778044</v>
      </c>
      <c r="K90" t="inlineStr">
        <is>
          <t>STL BASE,LF,3L,250-280</t>
        </is>
      </c>
      <c r="L90" t="inlineStr">
        <is>
          <t>A100726</t>
        </is>
      </c>
      <c r="M90" t="n">
        <v>80</v>
      </c>
      <c r="N90" t="inlineStr">
        <is>
          <t>LT027</t>
        </is>
      </c>
      <c r="O90" t="n">
        <v>0</v>
      </c>
      <c r="P90" s="7" t="n"/>
      <c r="Q90" s="76" t="n"/>
    </row>
    <row r="91">
      <c r="A91" s="24" t="inlineStr">
        <is>
          <t>[END]</t>
        </is>
      </c>
      <c r="C91" s="2" t="n"/>
      <c r="D91" s="7" t="n"/>
      <c r="E91" s="2" t="n"/>
      <c r="F91" s="2" t="n"/>
      <c r="I91" s="61" t="n"/>
      <c r="P91" s="7" t="n"/>
      <c r="Q91" s="76" t="n"/>
    </row>
    <row r="92">
      <c r="A92" s="23" t="n"/>
      <c r="C92" s="2" t="n"/>
      <c r="D92" s="7" t="n"/>
      <c r="E92" s="2" t="n"/>
      <c r="F92" s="2" t="n"/>
      <c r="I92" s="61" t="n"/>
      <c r="J92" s="2" t="n"/>
      <c r="P92" s="7" t="n"/>
      <c r="Q92" s="76" t="n"/>
    </row>
    <row r="93">
      <c r="A93" s="23" t="n"/>
      <c r="D93" s="7" t="n"/>
      <c r="E93" s="2" t="n"/>
      <c r="F93" s="2" t="n"/>
      <c r="I93" s="61" t="n"/>
      <c r="J93" s="2" t="n"/>
      <c r="P93" s="7" t="n"/>
      <c r="Q93" s="76" t="n"/>
    </row>
    <row r="94">
      <c r="A94" s="23" t="n"/>
      <c r="P94" s="7" t="n"/>
      <c r="Q94" s="76" t="n"/>
    </row>
    <row r="95">
      <c r="A95" s="23" t="n"/>
    </row>
    <row r="96">
      <c r="A96" s="23" t="n"/>
    </row>
    <row r="97">
      <c r="A97" s="23" t="n"/>
      <c r="D97" s="7" t="n"/>
      <c r="E97" s="2" t="n"/>
      <c r="F97" s="2" t="n"/>
      <c r="I97" s="61" t="n"/>
      <c r="J97" s="2" t="n"/>
      <c r="P97" s="7" t="n"/>
      <c r="Q97" s="76" t="n"/>
    </row>
    <row r="98">
      <c r="A98" s="23" t="n"/>
      <c r="D98" s="7" t="n"/>
      <c r="E98" s="2" t="n"/>
      <c r="F98" s="2" t="n"/>
      <c r="I98" s="61" t="n"/>
      <c r="J98" s="2" t="n"/>
      <c r="P98" s="7" t="n"/>
      <c r="Q98" s="76" t="n"/>
    </row>
    <row r="99">
      <c r="A99" s="23" t="n"/>
    </row>
    <row r="100">
      <c r="A100" s="23" t="n"/>
    </row>
    <row r="101">
      <c r="A101" s="23" t="n"/>
      <c r="C101" s="61" t="n"/>
      <c r="D101" s="61" t="n"/>
      <c r="P101" s="7" t="n"/>
      <c r="Q101" s="76" t="n"/>
    </row>
    <row r="102">
      <c r="A102" s="23" t="n"/>
      <c r="C102" s="7" t="n"/>
      <c r="D102" s="61" t="n"/>
      <c r="P102" s="7" t="n"/>
      <c r="Q102" s="76" t="n"/>
    </row>
    <row r="103">
      <c r="A103" s="23" t="n"/>
      <c r="C103" s="83" t="n"/>
      <c r="D103" s="61" t="n"/>
      <c r="P103" s="7" t="n"/>
      <c r="Q103" s="76" t="n"/>
    </row>
    <row r="104">
      <c r="A104" s="23" t="n"/>
      <c r="C104" s="61" t="n"/>
      <c r="D104" s="61" t="n"/>
      <c r="P104" s="7" t="n"/>
      <c r="Q104" s="76" t="n"/>
    </row>
    <row r="105">
      <c r="A105" s="23" t="n"/>
      <c r="B105" s="83" t="n"/>
      <c r="C105" s="61" t="n"/>
      <c r="D105" s="61" t="n"/>
      <c r="Q105" s="76" t="n"/>
    </row>
    <row r="106">
      <c r="A106" s="23" t="n"/>
      <c r="B106" s="83" t="n"/>
      <c r="C106" s="61" t="n"/>
      <c r="D106" s="61" t="n"/>
      <c r="F106" s="2" t="n"/>
      <c r="H106" s="7" t="n"/>
      <c r="I106" s="61" t="n"/>
      <c r="J106" s="7" t="n"/>
      <c r="P106" s="7" t="n"/>
      <c r="Q106" s="76" t="n"/>
    </row>
    <row r="107">
      <c r="A107" s="23" t="n"/>
      <c r="B107" s="83" t="n"/>
      <c r="C107" s="61" t="n"/>
      <c r="D107" s="61" t="n"/>
      <c r="F107" s="2" t="n"/>
      <c r="H107" s="7" t="n"/>
      <c r="I107" s="61" t="n"/>
      <c r="J107" s="7" t="n"/>
      <c r="P107" s="7" t="n"/>
      <c r="Q107" s="76" t="n"/>
    </row>
    <row r="108">
      <c r="A108" s="23" t="n"/>
      <c r="B108" s="83" t="n"/>
      <c r="C108" s="61" t="n"/>
      <c r="D108" s="61" t="n"/>
      <c r="F108" s="2" t="n"/>
      <c r="H108" s="7" t="n"/>
      <c r="I108" s="61" t="n"/>
      <c r="J108" s="7" t="n"/>
      <c r="P108" s="7" t="n"/>
      <c r="Q108" s="76" t="n"/>
    </row>
    <row r="109">
      <c r="A109" s="23" t="n"/>
      <c r="B109" s="2" t="n"/>
      <c r="P109" s="7" t="n"/>
      <c r="Q109" s="76" t="n"/>
    </row>
    <row r="110">
      <c r="A110" s="23" t="n"/>
      <c r="B110" s="2" t="n"/>
      <c r="P110" s="7" t="n"/>
      <c r="Q110" s="76" t="n"/>
    </row>
    <row r="111">
      <c r="A111" s="23" t="n"/>
      <c r="B111" s="2" t="n"/>
      <c r="P111" s="7" t="n"/>
      <c r="Q111" s="76" t="n"/>
    </row>
    <row r="112">
      <c r="A112" s="23" t="n"/>
      <c r="B112" s="2" t="n"/>
      <c r="P112" s="7" t="n"/>
      <c r="Q112" s="76" t="n"/>
    </row>
    <row r="113">
      <c r="A113" s="23" t="n"/>
      <c r="B113" s="2" t="n"/>
      <c r="C113" s="61" t="n"/>
      <c r="D113" s="61" t="n"/>
      <c r="P113" s="7" t="n"/>
      <c r="Q113" s="76" t="n"/>
    </row>
    <row r="114">
      <c r="A114" s="23" t="n"/>
      <c r="C114" s="61" t="n"/>
      <c r="D114" s="61" t="n"/>
    </row>
    <row r="115">
      <c r="A115" s="23" t="n"/>
      <c r="C115" s="61" t="n"/>
      <c r="D115" s="61" t="n"/>
    </row>
    <row r="116">
      <c r="A116" s="23" t="n"/>
      <c r="C116" s="61" t="n"/>
      <c r="D116" s="61" t="n"/>
    </row>
    <row r="117">
      <c r="A117" s="23" t="n"/>
      <c r="C117" s="61" t="n"/>
      <c r="D117" s="61" t="n"/>
    </row>
    <row r="118">
      <c r="A118" s="23" t="n"/>
      <c r="B118" s="83" t="n"/>
      <c r="C118" s="61" t="n"/>
      <c r="D118" s="61" t="n"/>
      <c r="F118" s="2" t="n"/>
      <c r="I118" s="61" t="n"/>
      <c r="P118" s="7" t="n"/>
      <c r="Q118" s="76" t="n"/>
    </row>
    <row r="119">
      <c r="A119" s="23" t="n"/>
      <c r="B119" s="83" t="n"/>
      <c r="C119" s="61" t="n"/>
      <c r="D119" s="61" t="n"/>
      <c r="F119" s="2" t="n"/>
      <c r="I119" s="61" t="n"/>
    </row>
    <row r="120">
      <c r="A120" s="23" t="n"/>
      <c r="B120" s="83" t="n"/>
      <c r="F120" s="2" t="n"/>
      <c r="I120" s="61" t="n"/>
    </row>
    <row r="121">
      <c r="A121" s="23" t="n"/>
      <c r="B121" s="83" t="n"/>
      <c r="F121" s="2" t="n"/>
      <c r="I121" s="61" t="n"/>
    </row>
    <row r="122">
      <c r="A122" s="23" t="n"/>
      <c r="B122" s="2" t="n"/>
    </row>
    <row r="123">
      <c r="A123" s="23" t="n"/>
      <c r="B123" s="2" t="n"/>
    </row>
    <row r="124">
      <c r="A124" s="23" t="n"/>
      <c r="B124" s="2" t="n"/>
    </row>
    <row r="125">
      <c r="A125" s="23" t="n"/>
      <c r="B125" s="2" t="n"/>
    </row>
    <row r="126">
      <c r="A126" s="23" t="n"/>
      <c r="B126" s="2" t="n"/>
    </row>
    <row r="127">
      <c r="A127" s="23" t="n"/>
      <c r="B127" s="2" t="n"/>
    </row>
    <row r="128">
      <c r="A128" s="23" t="n"/>
      <c r="Q128" s="76" t="n"/>
    </row>
    <row r="129">
      <c r="A129" s="23" t="n"/>
      <c r="Q129" s="76" t="n"/>
    </row>
    <row r="130">
      <c r="A130" s="23" t="n"/>
      <c r="Q130" s="76" t="n"/>
    </row>
    <row r="131">
      <c r="A131" s="23" t="n"/>
      <c r="Q131" s="76" t="n"/>
    </row>
    <row r="132">
      <c r="A132" s="23" t="n"/>
      <c r="B132" s="83" t="n"/>
      <c r="D132" s="7" t="n"/>
      <c r="E132" s="2" t="n"/>
      <c r="F132" s="2" t="n"/>
      <c r="I132" s="61" t="n"/>
      <c r="P132" s="7" t="n"/>
      <c r="Q132" s="76" t="n"/>
    </row>
    <row r="133">
      <c r="A133" s="23" t="n"/>
      <c r="B133" s="83" t="n"/>
      <c r="D133" s="7" t="n"/>
      <c r="E133" s="2" t="n"/>
      <c r="F133" s="2" t="n"/>
      <c r="I133" s="61" t="n"/>
      <c r="P133" s="7" t="n"/>
      <c r="Q133" s="76" t="n"/>
    </row>
    <row r="134">
      <c r="A134" s="23" t="n"/>
      <c r="B134" s="83" t="n"/>
      <c r="D134" s="7" t="n"/>
      <c r="E134" s="2" t="n"/>
      <c r="F134" s="2" t="n"/>
      <c r="I134" s="61" t="n"/>
      <c r="P134" s="7" t="n"/>
      <c r="Q134" s="76" t="n"/>
    </row>
    <row r="135">
      <c r="A135" s="23" t="n"/>
      <c r="B135" s="83" t="n"/>
      <c r="D135" s="7" t="n"/>
      <c r="E135" s="2" t="n"/>
      <c r="F135" s="2" t="n"/>
      <c r="I135" s="61" t="n"/>
      <c r="P135" s="7" t="n"/>
      <c r="Q135" s="76" t="n"/>
    </row>
    <row r="136">
      <c r="A136" s="23" t="n"/>
      <c r="P136" s="7" t="n"/>
      <c r="Q136" s="76" t="n"/>
    </row>
    <row r="137">
      <c r="A137" s="23" t="n"/>
      <c r="P137" s="7" t="n"/>
      <c r="Q137" s="76" t="n"/>
    </row>
    <row r="138">
      <c r="A138" s="23" t="n"/>
      <c r="P138" s="7" t="n"/>
      <c r="Q138" s="76" t="n"/>
    </row>
    <row r="139">
      <c r="A139" s="23" t="n"/>
      <c r="P139" s="7" t="n"/>
      <c r="Q139" s="76" t="n"/>
    </row>
    <row r="140">
      <c r="A140" s="23" t="n"/>
      <c r="P140" s="7" t="n"/>
      <c r="Q140" s="76" t="n"/>
    </row>
    <row r="141">
      <c r="A141" s="23" t="n"/>
    </row>
    <row r="142">
      <c r="A142" s="23" t="n"/>
    </row>
    <row r="143">
      <c r="A143" s="23" t="n"/>
      <c r="B143" s="2" t="n"/>
    </row>
    <row r="144">
      <c r="A144" s="23" t="n"/>
      <c r="B144" s="2" t="n"/>
    </row>
    <row r="145">
      <c r="A145" s="23" t="n"/>
      <c r="B145" s="2" t="n"/>
    </row>
    <row r="146">
      <c r="A146" s="23" t="n"/>
      <c r="B146" s="2" t="n"/>
    </row>
    <row r="147">
      <c r="A147" s="23" t="n"/>
      <c r="B147" s="2" t="n"/>
    </row>
    <row r="148">
      <c r="A148" s="23" t="n"/>
    </row>
    <row r="149">
      <c r="A149" s="23" t="n"/>
    </row>
    <row r="150">
      <c r="A150" s="23" t="n"/>
    </row>
    <row r="151">
      <c r="A151" s="23" t="n"/>
    </row>
    <row r="152">
      <c r="A152" s="23" t="n"/>
    </row>
    <row r="153">
      <c r="A153" s="23" t="n"/>
    </row>
    <row r="154">
      <c r="A154" s="23" t="n"/>
      <c r="H154" s="2" t="n"/>
    </row>
    <row r="155">
      <c r="A155" s="23" t="n"/>
      <c r="C155" s="69" t="n"/>
      <c r="E155" s="2" t="n"/>
      <c r="G155" s="69" t="n"/>
      <c r="H155" s="2" t="n"/>
    </row>
    <row r="156">
      <c r="A156" s="23" t="n"/>
      <c r="C156" s="69" t="n"/>
      <c r="E156" s="2" t="n"/>
      <c r="G156" s="69" t="n"/>
      <c r="H156" s="2" t="n"/>
    </row>
    <row r="157">
      <c r="A157" s="23" t="n"/>
      <c r="C157" s="69" t="n"/>
      <c r="E157" s="2" t="n"/>
      <c r="G157" s="69" t="n"/>
      <c r="H157" s="2" t="n"/>
    </row>
    <row r="158">
      <c r="A158" s="23" t="n"/>
      <c r="C158" s="69" t="n"/>
      <c r="E158" s="2" t="n"/>
      <c r="G158" s="69" t="n"/>
      <c r="H158" s="2" t="n"/>
    </row>
    <row r="159">
      <c r="A159" s="23" t="n"/>
      <c r="C159" s="69" t="n"/>
      <c r="E159" s="2" t="n"/>
      <c r="G159" s="69" t="n"/>
      <c r="H159" s="2" t="n"/>
    </row>
    <row r="160">
      <c r="A160" s="23" t="n"/>
      <c r="C160" s="69" t="n"/>
      <c r="E160" s="2" t="n"/>
      <c r="G160" s="69" t="n"/>
      <c r="H160" s="2" t="n"/>
    </row>
    <row r="161">
      <c r="A161" s="23" t="n"/>
      <c r="C161" s="69" t="n"/>
      <c r="E161" s="2" t="n"/>
      <c r="G161" s="69" t="n"/>
      <c r="H161" s="2" t="n"/>
    </row>
    <row r="162">
      <c r="A162" s="23" t="n"/>
      <c r="H162" s="2" t="n"/>
    </row>
    <row r="163">
      <c r="A163" s="23" t="n"/>
      <c r="E163" s="2" t="n"/>
      <c r="H163" s="2" t="n"/>
    </row>
    <row r="164">
      <c r="A164" s="23" t="n"/>
      <c r="E164" s="2" t="n"/>
      <c r="H164" s="2" t="n"/>
    </row>
    <row r="165">
      <c r="A165" s="23" t="n"/>
      <c r="E165" s="2" t="n"/>
      <c r="H165" s="2" t="n"/>
    </row>
    <row r="166">
      <c r="A166" s="23" t="n"/>
      <c r="E166" s="2" t="n"/>
      <c r="H166" s="2" t="n"/>
    </row>
    <row r="167">
      <c r="A167" s="23" t="n"/>
      <c r="E167" s="2" t="n"/>
      <c r="H167" s="2" t="n"/>
    </row>
    <row r="168">
      <c r="A168" s="23" t="n"/>
      <c r="E168" s="2" t="n"/>
      <c r="H168" s="2" t="n"/>
    </row>
    <row r="169">
      <c r="A169" s="23" t="n"/>
      <c r="E169" s="2" t="n"/>
      <c r="H169" s="2" t="n"/>
    </row>
    <row r="170">
      <c r="A170" s="23" t="n"/>
      <c r="E170" s="2" t="n"/>
      <c r="H170" s="2" t="n"/>
    </row>
    <row r="171">
      <c r="A171" s="23" t="n"/>
      <c r="E171" s="2" t="n"/>
      <c r="H171" s="2" t="n"/>
    </row>
    <row r="172">
      <c r="A172" s="23" t="n"/>
      <c r="H172" s="2" t="n"/>
    </row>
    <row r="173">
      <c r="A173" s="23" t="n"/>
    </row>
    <row r="174">
      <c r="A174" s="23" t="n"/>
    </row>
    <row r="175">
      <c r="A175" s="23" t="n"/>
    </row>
    <row r="176">
      <c r="A176" s="23" t="n"/>
    </row>
    <row r="177">
      <c r="A177" s="23" t="n"/>
    </row>
    <row r="178">
      <c r="A178" s="23" t="n"/>
    </row>
    <row r="179">
      <c r="A179" s="23" t="n"/>
    </row>
    <row r="180">
      <c r="A180" s="23" t="n"/>
    </row>
    <row r="181">
      <c r="A181" s="23" t="n"/>
      <c r="E181" s="2" t="n"/>
      <c r="H181" s="2" t="n"/>
    </row>
    <row r="182">
      <c r="A182" s="23" t="n"/>
      <c r="C182" s="69" t="n"/>
      <c r="E182" s="2" t="n"/>
      <c r="G182" s="69" t="n"/>
      <c r="H182" s="2" t="n"/>
    </row>
    <row r="183">
      <c r="A183" s="23" t="n"/>
      <c r="C183" s="69" t="n"/>
      <c r="E183" s="2" t="n"/>
      <c r="G183" s="69" t="n"/>
      <c r="H183" s="2" t="n"/>
    </row>
    <row r="184">
      <c r="A184" s="23" t="n"/>
      <c r="C184" s="69" t="n"/>
      <c r="E184" s="2" t="n"/>
      <c r="G184" s="69" t="n"/>
      <c r="H184" s="2" t="n"/>
    </row>
    <row r="185">
      <c r="A185" s="23" t="n"/>
      <c r="C185" s="69" t="n"/>
      <c r="E185" s="2" t="n"/>
      <c r="G185" s="69" t="n"/>
      <c r="H185" s="2" t="n"/>
    </row>
    <row r="186">
      <c r="A186" s="23" t="n"/>
      <c r="C186" s="69" t="n"/>
      <c r="E186" s="2" t="n"/>
      <c r="G186" s="69" t="n"/>
      <c r="H186" s="2" t="n"/>
    </row>
    <row r="187">
      <c r="A187" s="23" t="n"/>
      <c r="C187" s="69" t="n"/>
      <c r="E187" s="2" t="n"/>
      <c r="G187" s="69" t="n"/>
      <c r="H187" s="2" t="n"/>
      <c r="I187" s="61" t="n"/>
    </row>
    <row r="188">
      <c r="A188" s="23" t="n"/>
      <c r="C188" s="69" t="n"/>
      <c r="E188" s="2" t="n"/>
      <c r="G188" s="69" t="n"/>
      <c r="H188" s="2" t="n"/>
      <c r="I188" s="61" t="n"/>
    </row>
    <row r="189">
      <c r="A189" s="23" t="n"/>
      <c r="C189" s="69" t="n"/>
      <c r="E189" s="2" t="n"/>
      <c r="G189" s="69" t="n"/>
      <c r="H189" s="2" t="n"/>
    </row>
    <row r="190">
      <c r="A190" s="23" t="n"/>
      <c r="C190" s="69" t="n"/>
      <c r="E190" s="2" t="n"/>
      <c r="G190" s="69" t="n"/>
      <c r="H190" s="2" t="n"/>
    </row>
    <row r="191">
      <c r="A191" s="23" t="n"/>
      <c r="E191" s="2" t="n"/>
      <c r="H191" s="2" t="n"/>
    </row>
    <row r="192">
      <c r="A192" s="23" t="n"/>
      <c r="E192" s="2" t="n"/>
      <c r="H192" s="2" t="n"/>
      <c r="I192" s="1" t="n"/>
      <c r="J192" s="1" t="n"/>
      <c r="K192" s="1" t="n"/>
      <c r="L192" s="1" t="n"/>
      <c r="M192" s="1" t="n"/>
      <c r="N192" s="1" t="n"/>
    </row>
    <row r="193">
      <c r="A193" s="23" t="n"/>
      <c r="E193" s="2" t="n"/>
      <c r="H193" s="2" t="n"/>
    </row>
    <row r="194">
      <c r="A194" s="23" t="n"/>
      <c r="C194" s="69" t="n"/>
      <c r="E194" s="2" t="n"/>
      <c r="G194" s="69" t="n"/>
      <c r="H194" s="2" t="n"/>
    </row>
    <row r="195">
      <c r="A195" s="23" t="n"/>
      <c r="C195" s="69" t="n"/>
      <c r="E195" s="2" t="n"/>
      <c r="G195" s="69" t="n"/>
      <c r="H195" s="2" t="n"/>
      <c r="I195" s="2" t="n"/>
      <c r="J195" s="2" t="n"/>
    </row>
    <row r="196">
      <c r="A196" s="23" t="n"/>
      <c r="C196" s="69" t="n"/>
      <c r="E196" s="2" t="n"/>
      <c r="G196" s="69" t="n"/>
      <c r="H196" s="2" t="n"/>
      <c r="I196" s="2" t="n"/>
      <c r="J196" s="2" t="n"/>
      <c r="K196" s="2" t="n"/>
    </row>
    <row r="197">
      <c r="A197" s="23" t="n"/>
      <c r="C197" s="69" t="n"/>
      <c r="E197" s="2" t="n"/>
      <c r="G197" s="69" t="n"/>
      <c r="H197" s="2" t="n"/>
      <c r="I197" s="2" t="n"/>
      <c r="J197" s="2" t="n"/>
      <c r="K197" s="2" t="n"/>
    </row>
    <row r="198">
      <c r="A198" s="23" t="n"/>
      <c r="C198" s="69" t="n"/>
      <c r="E198" s="2" t="n"/>
      <c r="G198" s="69" t="n"/>
      <c r="H198" s="2" t="n"/>
      <c r="I198" s="2" t="n"/>
      <c r="J198" s="2" t="n"/>
      <c r="K198" s="2" t="n"/>
    </row>
    <row r="199">
      <c r="A199" s="23" t="n"/>
      <c r="C199" s="69" t="n"/>
      <c r="E199" s="2" t="n"/>
      <c r="G199" s="69" t="n"/>
      <c r="H199" s="2" t="n"/>
      <c r="I199" s="2" t="n"/>
      <c r="J199" s="2" t="n"/>
      <c r="K199" s="2" t="n"/>
    </row>
    <row r="200">
      <c r="A200" s="23" t="n"/>
      <c r="C200" s="69" t="n"/>
      <c r="E200" s="2" t="n"/>
      <c r="G200" s="69" t="n"/>
      <c r="H200" s="2" t="n"/>
      <c r="I200" s="2" t="n"/>
      <c r="J200" s="2" t="n"/>
      <c r="K200" s="2" t="n"/>
      <c r="L200" s="2" t="n"/>
    </row>
    <row r="201">
      <c r="A201" s="23" t="n"/>
      <c r="C201" s="69" t="n"/>
      <c r="E201" s="2" t="n"/>
      <c r="G201" s="69" t="n"/>
      <c r="H201" s="2" t="n"/>
      <c r="I201" s="2" t="n"/>
      <c r="J201" s="2" t="n"/>
      <c r="K201" s="2" t="n"/>
      <c r="L201" s="2" t="n"/>
    </row>
    <row r="202">
      <c r="A202" s="23" t="n"/>
      <c r="E202" s="2" t="n"/>
      <c r="H202" s="2" t="n"/>
      <c r="I202" s="2" t="n"/>
      <c r="J202" s="2" t="n"/>
      <c r="K202" s="2" t="n"/>
      <c r="L202" s="2" t="n"/>
    </row>
    <row r="203">
      <c r="A203" s="23" t="n"/>
      <c r="E203" s="2" t="n"/>
      <c r="H203" s="2" t="n"/>
      <c r="I203" s="2" t="n"/>
      <c r="L203" s="2" t="n"/>
    </row>
    <row r="204">
      <c r="A204" s="23" t="n"/>
      <c r="E204" s="2" t="n"/>
      <c r="H204" s="2" t="n"/>
      <c r="I204" s="2" t="n"/>
    </row>
    <row r="205">
      <c r="A205" s="23" t="n"/>
      <c r="E205" s="2" t="n"/>
      <c r="H205" s="2" t="n"/>
      <c r="I205" s="2" t="n"/>
    </row>
    <row r="206">
      <c r="A206" s="23" t="n"/>
      <c r="E206" s="2" t="n"/>
      <c r="H206" s="2" t="n"/>
      <c r="I206" s="2" t="n"/>
    </row>
    <row r="207">
      <c r="A207" s="23" t="n"/>
      <c r="E207" s="2" t="n"/>
      <c r="H207" s="2" t="n"/>
      <c r="I207" s="2" t="n"/>
      <c r="J207" s="2" t="n"/>
      <c r="K207" s="2" t="n"/>
    </row>
    <row r="208">
      <c r="A208" s="23" t="n"/>
      <c r="E208" s="2" t="n"/>
      <c r="H208" s="2" t="n"/>
      <c r="I208" s="2" t="n"/>
    </row>
    <row r="209">
      <c r="A209" s="23" t="n"/>
      <c r="E209" s="2" t="n"/>
      <c r="H209" s="2" t="n"/>
      <c r="I209" s="2" t="n"/>
      <c r="L209" s="2" t="n"/>
    </row>
    <row r="210">
      <c r="A210" s="23" t="n"/>
      <c r="E210" s="2" t="n"/>
      <c r="H210" s="2" t="n"/>
      <c r="I210" s="2" t="n"/>
      <c r="L210" s="2" t="n"/>
    </row>
    <row r="211">
      <c r="A211" s="23" t="n"/>
      <c r="E211" s="2" t="n"/>
      <c r="H211" s="2" t="n"/>
      <c r="I211" s="2" t="n"/>
      <c r="K211" s="61" t="n"/>
      <c r="L211" s="2" t="n"/>
    </row>
    <row r="212">
      <c r="A212" s="23" t="n"/>
      <c r="E212" s="2" t="n"/>
      <c r="H212" s="2" t="n"/>
      <c r="I212" s="2" t="n"/>
      <c r="J212" s="7" t="n"/>
      <c r="K212" s="61" t="n"/>
      <c r="L212" s="7" t="n"/>
    </row>
    <row r="213">
      <c r="A213" s="23" t="n"/>
      <c r="E213" s="2" t="n"/>
      <c r="H213" s="2" t="n"/>
      <c r="I213" s="2" t="n"/>
      <c r="J213" s="7" t="n"/>
      <c r="K213" s="61" t="n"/>
      <c r="L213" s="7" t="n"/>
    </row>
    <row r="214">
      <c r="A214" s="23" t="n"/>
      <c r="C214" s="69" t="n"/>
      <c r="E214" s="2" t="n"/>
      <c r="G214" s="69" t="n"/>
      <c r="H214" s="2" t="n"/>
      <c r="I214" s="2" t="n"/>
      <c r="J214" s="7" t="n"/>
      <c r="K214" s="61" t="n"/>
      <c r="L214" s="7" t="n"/>
    </row>
    <row r="215">
      <c r="A215" s="23" t="n"/>
      <c r="C215" s="69" t="n"/>
      <c r="E215" s="2" t="n"/>
      <c r="G215" s="69" t="n"/>
      <c r="H215" s="2" t="n"/>
      <c r="I215" s="2" t="n"/>
      <c r="J215" s="7" t="n"/>
      <c r="K215" s="61" t="n"/>
      <c r="L215" s="7" t="n"/>
    </row>
    <row r="216">
      <c r="A216" s="23" t="n"/>
      <c r="C216" s="69" t="n"/>
      <c r="E216" s="2" t="n"/>
      <c r="G216" s="69" t="n"/>
      <c r="H216" s="2" t="n"/>
      <c r="I216" s="2" t="n"/>
      <c r="J216" s="7" t="n"/>
      <c r="K216" s="61" t="n"/>
      <c r="L216" s="7" t="n"/>
    </row>
    <row r="217">
      <c r="A217" s="23" t="n"/>
      <c r="C217" s="69" t="n"/>
      <c r="E217" s="2" t="n"/>
      <c r="G217" s="69" t="n"/>
      <c r="H217" s="2" t="n"/>
      <c r="I217" s="2" t="n"/>
      <c r="J217" s="7" t="n"/>
      <c r="K217" s="61" t="n"/>
      <c r="L217" s="7" t="n"/>
    </row>
    <row r="218">
      <c r="A218" s="23" t="n"/>
      <c r="C218" s="69" t="n"/>
      <c r="E218" s="2" t="n"/>
      <c r="G218" s="69" t="n"/>
      <c r="H218" s="2" t="n"/>
      <c r="I218" s="2" t="n"/>
      <c r="J218" s="7" t="n"/>
      <c r="K218" s="61" t="n"/>
      <c r="L218" s="7" t="n"/>
    </row>
    <row r="219">
      <c r="A219" s="23" t="n"/>
      <c r="C219" s="69" t="n"/>
      <c r="E219" s="2" t="n"/>
      <c r="G219" s="69" t="n"/>
      <c r="H219" s="2" t="n"/>
      <c r="I219" s="2" t="n"/>
      <c r="J219" s="7" t="n"/>
      <c r="K219" s="61" t="n"/>
      <c r="L219" s="7" t="n"/>
    </row>
    <row r="220">
      <c r="A220" s="23" t="n"/>
      <c r="C220" s="69" t="n"/>
      <c r="E220" s="2" t="n"/>
      <c r="G220" s="69" t="n"/>
      <c r="H220" s="2" t="n"/>
      <c r="I220" s="2" t="n"/>
      <c r="J220" s="7" t="n"/>
      <c r="K220" s="61" t="n"/>
      <c r="L220" s="7" t="n"/>
    </row>
    <row r="221">
      <c r="A221" s="23" t="n"/>
      <c r="C221" s="69" t="n"/>
      <c r="E221" s="2" t="n"/>
      <c r="G221" s="69" t="n"/>
      <c r="H221" s="2" t="n"/>
      <c r="I221" s="2" t="n"/>
      <c r="J221" s="7" t="n"/>
      <c r="K221" s="61" t="n"/>
      <c r="L221" s="7" t="n"/>
    </row>
    <row r="222">
      <c r="A222" s="23" t="n"/>
      <c r="C222" s="69" t="n"/>
      <c r="E222" s="2" t="n"/>
      <c r="G222" s="69" t="n"/>
      <c r="H222" s="2" t="n"/>
      <c r="I222" s="2" t="n"/>
      <c r="J222" s="7" t="n"/>
      <c r="K222" s="61" t="n"/>
      <c r="L222" s="7" t="n"/>
    </row>
    <row r="223">
      <c r="A223" s="23" t="n"/>
      <c r="C223" s="69" t="n"/>
      <c r="E223" s="2" t="n"/>
      <c r="G223" s="69" t="n"/>
      <c r="H223" s="2" t="n"/>
      <c r="I223" s="2" t="n"/>
      <c r="J223" s="7" t="n"/>
      <c r="K223" s="61" t="n"/>
      <c r="L223" s="7" t="n"/>
    </row>
    <row r="224">
      <c r="A224" s="23" t="n"/>
      <c r="C224" s="69" t="n"/>
      <c r="E224" s="2" t="n"/>
      <c r="G224" s="69" t="n"/>
      <c r="H224" s="2" t="n"/>
      <c r="I224" s="2" t="n"/>
      <c r="J224" s="7" t="n"/>
      <c r="K224" s="61" t="n"/>
      <c r="L224" s="7" t="n"/>
    </row>
    <row r="225">
      <c r="A225" s="23" t="n"/>
      <c r="C225" s="69" t="n"/>
      <c r="E225" s="2" t="n"/>
      <c r="G225" s="69" t="n"/>
      <c r="H225" s="2" t="n"/>
      <c r="I225" s="2" t="n"/>
      <c r="J225" s="7" t="n"/>
      <c r="K225" s="61" t="n"/>
      <c r="L225" s="7" t="n"/>
    </row>
    <row r="226">
      <c r="A226" s="23" t="n"/>
      <c r="C226" s="69" t="n"/>
      <c r="E226" s="2" t="n"/>
      <c r="G226" s="69" t="n"/>
      <c r="H226" s="2" t="n"/>
      <c r="I226" s="2" t="n"/>
      <c r="J226" s="7" t="n"/>
      <c r="K226" s="61" t="n"/>
      <c r="L226" s="7" t="n"/>
    </row>
    <row r="227">
      <c r="A227" s="23" t="n"/>
      <c r="I227" s="2" t="n"/>
      <c r="J227" s="7" t="n"/>
      <c r="K227" s="61" t="n"/>
      <c r="L227" s="7" t="n"/>
    </row>
    <row r="228">
      <c r="A228" s="23" t="n"/>
      <c r="E228" s="2" t="n"/>
      <c r="H228" s="2" t="n"/>
      <c r="I228" s="2" t="n"/>
      <c r="J228" s="7" t="n"/>
      <c r="K228" s="61" t="n"/>
      <c r="L228" s="7" t="n"/>
    </row>
    <row r="229">
      <c r="A229" s="23" t="n"/>
      <c r="E229" s="2" t="n"/>
      <c r="H229" s="2" t="n"/>
      <c r="I229" s="2" t="n"/>
      <c r="J229" s="7" t="n"/>
      <c r="K229" s="61" t="n"/>
      <c r="L229" s="7" t="n"/>
    </row>
    <row r="230">
      <c r="A230" s="23" t="n"/>
      <c r="E230" s="2" t="n"/>
      <c r="H230" s="2" t="n"/>
      <c r="I230" s="2" t="n"/>
      <c r="J230" s="7" t="n"/>
      <c r="K230" s="61" t="n"/>
      <c r="L230" s="7" t="n"/>
    </row>
    <row r="231">
      <c r="A231" s="23" t="n"/>
      <c r="E231" s="2" t="n"/>
      <c r="H231" s="2" t="n"/>
      <c r="I231" s="2" t="n"/>
      <c r="J231" s="7" t="n"/>
      <c r="K231" s="61" t="n"/>
      <c r="L231" s="7" t="n"/>
    </row>
    <row r="232">
      <c r="A232" s="23" t="n"/>
      <c r="E232" s="2" t="n"/>
      <c r="H232" s="2" t="n"/>
      <c r="I232" s="2" t="n"/>
      <c r="J232" s="7" t="n"/>
      <c r="K232" s="61" t="n"/>
      <c r="L232" s="7" t="n"/>
    </row>
    <row r="233">
      <c r="A233" s="23" t="n"/>
      <c r="E233" s="2" t="n"/>
      <c r="H233" s="2" t="n"/>
      <c r="I233" s="2" t="n"/>
      <c r="J233" s="7" t="n"/>
      <c r="K233" s="61" t="n"/>
      <c r="L233" s="7" t="n"/>
    </row>
    <row r="234">
      <c r="A234" s="23" t="n"/>
      <c r="E234" s="2" t="n"/>
      <c r="H234" s="2" t="n"/>
      <c r="I234" s="2" t="n"/>
      <c r="J234" s="7" t="n"/>
      <c r="K234" s="61" t="n"/>
      <c r="L234" s="7" t="n"/>
    </row>
    <row r="235">
      <c r="A235" s="23" t="n"/>
      <c r="E235" s="2" t="n"/>
      <c r="H235" s="2" t="n"/>
      <c r="I235" s="2" t="n"/>
      <c r="J235" s="7" t="n"/>
      <c r="K235" s="61" t="n"/>
      <c r="L235" s="7" t="n"/>
    </row>
    <row r="236">
      <c r="A236" s="23" t="n"/>
      <c r="C236" s="69" t="n"/>
      <c r="E236" s="2" t="n"/>
      <c r="G236" s="69" t="n"/>
      <c r="H236" s="2" t="n"/>
      <c r="I236" s="2" t="n"/>
      <c r="K236" s="61" t="n"/>
    </row>
    <row r="237">
      <c r="A237" s="23" t="n"/>
      <c r="C237" s="69" t="n"/>
      <c r="E237" s="2" t="n"/>
      <c r="G237" s="69" t="n"/>
      <c r="H237" s="2" t="n"/>
      <c r="I237" s="2" t="n"/>
      <c r="K237" s="61" t="n"/>
    </row>
    <row r="238">
      <c r="A238" s="23" t="n"/>
      <c r="C238" s="69" t="n"/>
      <c r="E238" s="2" t="n"/>
      <c r="G238" s="69" t="n"/>
      <c r="H238" s="2" t="n"/>
      <c r="I238" s="2" t="n"/>
      <c r="K238" s="61" t="n"/>
    </row>
    <row r="239">
      <c r="A239" s="23" t="n"/>
      <c r="C239" s="69" t="n"/>
      <c r="E239" s="2" t="n"/>
      <c r="G239" s="69" t="n"/>
      <c r="H239" s="2" t="n"/>
      <c r="I239" s="2" t="n"/>
      <c r="K239" s="61" t="n"/>
    </row>
    <row r="240">
      <c r="A240" s="23" t="n"/>
      <c r="E240" s="2" t="n"/>
      <c r="H240" s="2" t="n"/>
      <c r="I240" s="2" t="n"/>
      <c r="K240" s="61" t="n"/>
    </row>
    <row r="241">
      <c r="A241" s="23" t="n"/>
      <c r="E241" s="2" t="n"/>
      <c r="H241" s="2" t="n"/>
      <c r="I241" s="2" t="n"/>
      <c r="K241" s="61" t="n"/>
    </row>
    <row r="242">
      <c r="A242" s="23" t="n"/>
      <c r="E242" s="2" t="n"/>
      <c r="H242" s="2" t="n"/>
      <c r="I242" s="2" t="n"/>
      <c r="K242" s="61" t="n"/>
    </row>
    <row r="243">
      <c r="A243" s="23" t="n"/>
      <c r="E243" s="2" t="n"/>
      <c r="H243" s="2" t="n"/>
      <c r="I243" s="2" t="n"/>
      <c r="K243" s="61" t="n"/>
    </row>
    <row r="244">
      <c r="A244" s="23" t="n"/>
      <c r="E244" s="2" t="n"/>
      <c r="H244" s="2" t="n"/>
      <c r="I244" s="2" t="n"/>
    </row>
    <row r="245">
      <c r="A245" s="23" t="n"/>
      <c r="E245" s="2" t="n"/>
      <c r="H245" s="2" t="n"/>
      <c r="I245" s="2" t="n"/>
      <c r="K245" s="2" t="n"/>
    </row>
    <row r="246">
      <c r="A246" s="23" t="n"/>
      <c r="E246" s="2" t="n"/>
      <c r="H246" s="2" t="n"/>
      <c r="I246" s="2" t="n"/>
      <c r="J246" s="2" t="n"/>
      <c r="K246" s="2" t="n"/>
    </row>
    <row r="247">
      <c r="A247" s="23" t="n"/>
      <c r="E247" s="2" t="n"/>
      <c r="H247" s="2" t="n"/>
      <c r="I247" s="2" t="n"/>
    </row>
    <row r="248">
      <c r="A248" s="23" t="n"/>
      <c r="I248" s="2" t="n"/>
    </row>
    <row r="249">
      <c r="A249" s="23" t="n"/>
      <c r="E249" s="2" t="n"/>
      <c r="H249" s="2" t="n"/>
      <c r="I249" s="2" t="n"/>
    </row>
    <row r="250">
      <c r="A250" s="23" t="n"/>
      <c r="E250" s="2" t="n"/>
      <c r="H250" s="2" t="n"/>
      <c r="I250" s="2" t="n"/>
    </row>
    <row r="251">
      <c r="A251" s="23" t="n"/>
      <c r="E251" s="2" t="n"/>
      <c r="H251" s="2" t="n"/>
      <c r="I251" s="2" t="n"/>
    </row>
    <row r="252">
      <c r="A252" s="23" t="n"/>
      <c r="E252" s="2" t="n"/>
      <c r="H252" s="2" t="n"/>
      <c r="I252" s="2" t="n"/>
      <c r="K252" s="61" t="n"/>
    </row>
    <row r="253">
      <c r="A253" s="23" t="n"/>
      <c r="E253" s="2" t="n"/>
      <c r="H253" s="2" t="n"/>
      <c r="I253" s="2" t="n"/>
      <c r="K253" s="61" t="n"/>
    </row>
    <row r="254">
      <c r="A254" s="23" t="n"/>
      <c r="E254" s="2" t="n"/>
      <c r="H254" s="2" t="n"/>
      <c r="I254" s="2" t="n"/>
      <c r="K254" s="61" t="n"/>
    </row>
    <row r="255">
      <c r="A255" s="23" t="n"/>
      <c r="E255" s="2" t="n"/>
      <c r="H255" s="2" t="n"/>
      <c r="I255" s="2" t="n"/>
      <c r="K255" s="61" t="n"/>
    </row>
    <row r="256">
      <c r="E256" s="2" t="n"/>
      <c r="H256" s="2" t="n"/>
      <c r="I256" s="2" t="n"/>
      <c r="K256" s="61" t="n"/>
    </row>
    <row r="257">
      <c r="E257" s="2" t="n"/>
      <c r="H257" s="2" t="n"/>
      <c r="I257" s="2" t="n"/>
      <c r="K257" s="61" t="n"/>
    </row>
    <row r="258">
      <c r="I258" s="2" t="n"/>
      <c r="K258" s="61" t="n"/>
    </row>
    <row r="259">
      <c r="C259" s="69" t="n"/>
      <c r="E259" s="2" t="n"/>
      <c r="G259" s="69" t="n"/>
      <c r="H259" s="2" t="n"/>
      <c r="I259" s="2" t="n"/>
      <c r="K259" s="61" t="n"/>
    </row>
    <row r="260">
      <c r="C260" s="69" t="n"/>
      <c r="E260" s="2" t="n"/>
      <c r="G260" s="69" t="n"/>
      <c r="H260" s="2" t="n"/>
      <c r="I260" s="2" t="n"/>
      <c r="K260" s="61" t="n"/>
    </row>
    <row r="261">
      <c r="C261" s="69" t="n"/>
      <c r="E261" s="2" t="n"/>
      <c r="G261" s="69" t="n"/>
      <c r="H261" s="2" t="n"/>
      <c r="I261" s="2" t="n"/>
      <c r="K261" s="61" t="n"/>
    </row>
    <row r="262">
      <c r="C262" s="69" t="n"/>
      <c r="E262" s="2" t="n"/>
      <c r="G262" s="69" t="n"/>
      <c r="H262" s="2" t="n"/>
      <c r="I262" s="2" t="n"/>
      <c r="K262" s="61" t="n"/>
      <c r="P262" s="2" t="n"/>
      <c r="Q262" s="2" t="n"/>
      <c r="R262" s="8" t="n"/>
      <c r="S262" s="8" t="n"/>
      <c r="T262" s="8" t="n"/>
      <c r="U262" s="2" t="n"/>
      <c r="V262" s="2" t="n"/>
      <c r="W262" s="8" t="n"/>
      <c r="X262" s="1" t="n"/>
      <c r="Y262" s="2" t="n"/>
      <c r="Z262" s="2" t="n"/>
      <c r="AA262" s="2" t="n"/>
      <c r="AB262" s="77" t="n"/>
      <c r="AC262" s="78" t="n"/>
      <c r="AD262" s="2" t="n"/>
      <c r="AE262" s="2" t="n"/>
      <c r="AF262" s="2" t="n"/>
      <c r="AG262" s="2" t="n"/>
      <c r="AH262" s="2" t="n"/>
      <c r="AI262" s="2" t="n"/>
      <c r="AJ262" s="8" t="n"/>
      <c r="AK262" s="2" t="n"/>
    </row>
    <row r="263">
      <c r="C263" s="69" t="n"/>
      <c r="E263" s="2" t="n"/>
      <c r="G263" s="69" t="n"/>
      <c r="H263" s="2" t="n"/>
      <c r="I263" s="2" t="n"/>
      <c r="K263" s="61" t="n"/>
      <c r="P263" s="2" t="n"/>
      <c r="Q263" s="2" t="n"/>
      <c r="R263" s="8" t="n"/>
      <c r="S263" s="8" t="n"/>
      <c r="T263" s="8" t="n"/>
      <c r="U263" s="2" t="n"/>
      <c r="V263" s="2" t="n"/>
      <c r="W263" s="8" t="n"/>
      <c r="X263" s="1" t="n"/>
      <c r="Y263" s="2" t="n"/>
      <c r="Z263" s="2" t="n"/>
      <c r="AA263" s="2" t="n"/>
      <c r="AB263" s="77" t="n"/>
      <c r="AC263" s="78" t="n"/>
      <c r="AD263" s="2" t="n"/>
      <c r="AE263" s="2" t="n"/>
      <c r="AF263" s="2" t="n"/>
      <c r="AG263" s="2" t="n"/>
      <c r="AH263" s="2" t="n"/>
      <c r="AI263" s="2" t="n"/>
      <c r="AJ263" s="8" t="n"/>
      <c r="AK263" s="2" t="n"/>
    </row>
    <row r="264">
      <c r="C264" s="69" t="n"/>
      <c r="E264" s="2" t="n"/>
      <c r="G264" s="69" t="n"/>
      <c r="H264" s="2" t="n"/>
      <c r="I264" s="2" t="n"/>
      <c r="K264" s="61" t="n"/>
      <c r="P264" s="2" t="n"/>
      <c r="Q264" s="2" t="n"/>
      <c r="R264" s="8" t="n"/>
      <c r="S264" s="8" t="n"/>
      <c r="T264" s="8" t="n"/>
      <c r="U264" s="2" t="n"/>
      <c r="V264" s="2" t="n"/>
      <c r="W264" s="8" t="n"/>
      <c r="X264" s="1" t="n"/>
      <c r="Y264" s="2" t="n"/>
      <c r="Z264" s="2" t="n"/>
      <c r="AA264" s="2" t="n"/>
      <c r="AB264" s="77" t="n"/>
      <c r="AC264" s="78" t="n"/>
      <c r="AD264" s="2" t="n"/>
      <c r="AE264" s="2" t="n"/>
      <c r="AF264" s="2" t="n"/>
      <c r="AG264" s="2" t="n"/>
      <c r="AH264" s="2" t="n"/>
      <c r="AI264" s="2" t="n"/>
      <c r="AJ264" s="8" t="n"/>
      <c r="AK264" s="2" t="n"/>
    </row>
    <row r="265">
      <c r="C265" s="69" t="n"/>
      <c r="E265" s="2" t="n"/>
      <c r="G265" s="69" t="n"/>
      <c r="H265" s="2" t="n"/>
      <c r="I265" s="2" t="n"/>
      <c r="K265" s="61" t="n"/>
      <c r="P265" s="2" t="n"/>
      <c r="Q265" s="2" t="n"/>
      <c r="R265" s="8" t="n"/>
      <c r="S265" s="8" t="n"/>
      <c r="T265" s="8" t="n"/>
      <c r="U265" s="2" t="n"/>
      <c r="V265" s="2" t="n"/>
      <c r="W265" s="8" t="n"/>
      <c r="X265" s="1" t="n"/>
      <c r="Y265" s="2" t="n"/>
      <c r="Z265" s="2" t="n"/>
      <c r="AA265" s="2" t="n"/>
      <c r="AB265" s="123" t="n"/>
      <c r="AC265" s="80" t="n"/>
      <c r="AD265" s="2" t="n"/>
      <c r="AE265" s="2" t="n"/>
      <c r="AF265" s="2" t="n"/>
      <c r="AG265" s="2" t="n"/>
      <c r="AH265" s="2" t="n"/>
      <c r="AI265" s="2" t="n"/>
      <c r="AJ265" s="8" t="n"/>
      <c r="AK265" s="2" t="n"/>
    </row>
    <row r="266">
      <c r="C266" s="69" t="n"/>
      <c r="E266" s="2" t="n"/>
      <c r="G266" s="69" t="n"/>
      <c r="H266" s="2" t="n"/>
      <c r="I266" s="2" t="n"/>
      <c r="K266" s="61" t="n"/>
      <c r="P266" s="2" t="n"/>
      <c r="Q266" s="2" t="n"/>
      <c r="R266" s="8" t="n"/>
      <c r="S266" s="8" t="n"/>
      <c r="T266" s="8" t="n"/>
      <c r="U266" s="2" t="n"/>
      <c r="V266" s="2" t="n"/>
      <c r="W266" s="8" t="n"/>
      <c r="X266" s="1" t="n"/>
      <c r="Y266" s="2" t="n"/>
      <c r="Z266" s="2" t="n"/>
      <c r="AA266" s="2" t="n"/>
      <c r="AB266" s="123" t="n"/>
      <c r="AC266" s="80" t="n"/>
      <c r="AD266" s="2" t="n"/>
      <c r="AE266" s="2" t="n"/>
      <c r="AF266" s="2" t="n"/>
      <c r="AG266" s="2" t="n"/>
      <c r="AH266" s="2" t="n"/>
      <c r="AI266" s="2" t="n"/>
      <c r="AJ266" s="8" t="n"/>
      <c r="AK266" s="2" t="n"/>
    </row>
    <row r="267">
      <c r="C267" s="69" t="n"/>
      <c r="E267" s="2" t="n"/>
      <c r="G267" s="69" t="n"/>
      <c r="H267" s="2" t="n"/>
      <c r="I267" s="2" t="n"/>
      <c r="K267" s="61" t="n"/>
      <c r="P267" s="2" t="n"/>
      <c r="Q267" s="2" t="n"/>
      <c r="R267" s="8" t="n"/>
      <c r="S267" s="8" t="n"/>
      <c r="T267" s="8" t="n"/>
      <c r="U267" s="2" t="n"/>
      <c r="V267" s="2" t="n"/>
      <c r="W267" s="8" t="n"/>
      <c r="X267" s="1" t="n"/>
      <c r="Y267" s="2" t="n"/>
      <c r="Z267" s="2" t="n"/>
      <c r="AA267" s="2" t="n"/>
      <c r="AB267" s="123" t="n"/>
      <c r="AC267" s="80" t="n"/>
      <c r="AD267" s="2" t="n"/>
      <c r="AE267" s="2" t="n"/>
      <c r="AF267" s="2" t="n"/>
      <c r="AG267" s="2" t="n"/>
      <c r="AH267" s="2" t="n"/>
      <c r="AI267" s="2" t="n"/>
      <c r="AJ267" s="8" t="n"/>
      <c r="AK267" s="2" t="n"/>
    </row>
    <row r="268">
      <c r="C268" s="69" t="n"/>
      <c r="E268" s="2" t="n"/>
      <c r="G268" s="69" t="n"/>
      <c r="H268" s="2" t="n"/>
      <c r="I268" s="2" t="n"/>
      <c r="K268" s="61" t="n"/>
      <c r="P268" s="2" t="n"/>
      <c r="Q268" s="2" t="n"/>
      <c r="R268" s="8" t="n"/>
      <c r="S268" s="8" t="n"/>
      <c r="T268" s="8" t="n"/>
      <c r="U268" s="2" t="n"/>
      <c r="V268" s="2" t="n"/>
      <c r="W268" s="8" t="n"/>
      <c r="X268" s="1" t="n"/>
      <c r="Y268" s="2" t="n"/>
      <c r="Z268" s="2" t="n"/>
      <c r="AA268" s="2" t="n"/>
      <c r="AB268" s="77" t="n"/>
      <c r="AC268" s="78" t="n"/>
      <c r="AD268" s="2" t="n"/>
      <c r="AE268" s="2" t="n"/>
      <c r="AF268" s="2" t="n"/>
      <c r="AG268" s="2" t="n"/>
      <c r="AH268" s="2" t="n"/>
      <c r="AI268" s="2" t="n"/>
      <c r="AJ268" s="8" t="n"/>
      <c r="AK268" s="2" t="n"/>
    </row>
    <row r="269">
      <c r="C269" s="69" t="n"/>
      <c r="E269" s="2" t="n"/>
      <c r="G269" s="69" t="n"/>
      <c r="H269" s="2" t="n"/>
      <c r="I269" s="2" t="n"/>
      <c r="K269" s="61" t="n"/>
      <c r="P269" s="2" t="n"/>
      <c r="Q269" s="2" t="n"/>
      <c r="R269" s="8" t="n"/>
      <c r="S269" s="8" t="n"/>
      <c r="T269" s="8" t="n"/>
      <c r="U269" s="2" t="n"/>
      <c r="V269" s="2" t="n"/>
      <c r="W269" s="8" t="n"/>
      <c r="X269" s="1" t="n"/>
      <c r="Y269" s="2" t="n"/>
      <c r="Z269" s="2" t="n"/>
      <c r="AA269" s="2" t="n"/>
      <c r="AB269" s="123" t="n"/>
      <c r="AC269" s="80" t="n"/>
      <c r="AD269" s="2" t="n"/>
      <c r="AE269" s="2" t="n"/>
      <c r="AF269" s="2" t="n"/>
      <c r="AG269" s="2" t="n"/>
      <c r="AH269" s="2" t="n"/>
      <c r="AI269" s="2" t="n"/>
      <c r="AJ269" s="8" t="n"/>
      <c r="AK269" s="2" t="n"/>
    </row>
    <row r="270">
      <c r="C270" s="69" t="n"/>
      <c r="E270" s="2" t="n"/>
      <c r="G270" s="69" t="n"/>
      <c r="H270" s="2" t="n"/>
      <c r="I270" s="2" t="n"/>
      <c r="K270" s="61" t="n"/>
      <c r="P270" s="2" t="n"/>
      <c r="Q270" s="2" t="n"/>
      <c r="R270" s="8" t="n"/>
      <c r="S270" s="8" t="n"/>
      <c r="T270" s="8" t="n"/>
      <c r="U270" s="2" t="n"/>
      <c r="V270" s="2" t="n"/>
      <c r="W270" s="8" t="n"/>
      <c r="X270" s="1" t="n"/>
      <c r="Y270" s="2" t="n"/>
      <c r="Z270" s="2" t="n"/>
      <c r="AA270" s="2" t="n"/>
      <c r="AB270" s="77" t="n"/>
      <c r="AC270" s="78" t="n"/>
      <c r="AD270" s="2" t="n"/>
      <c r="AE270" s="2" t="n"/>
      <c r="AF270" s="2" t="n"/>
      <c r="AG270" s="2" t="n"/>
      <c r="AH270" s="2" t="n"/>
      <c r="AI270" s="2" t="n"/>
      <c r="AJ270" s="8" t="n"/>
      <c r="AK270" s="2" t="n"/>
    </row>
    <row r="271">
      <c r="C271" s="69" t="n"/>
      <c r="E271" s="2" t="n"/>
      <c r="G271" s="69" t="n"/>
      <c r="H271" s="2" t="n"/>
      <c r="I271" s="2" t="n"/>
      <c r="J271" s="2" t="n"/>
      <c r="K271" s="2" t="n"/>
      <c r="P271" s="2" t="n"/>
      <c r="Q271" s="2" t="n"/>
      <c r="R271" s="8" t="n"/>
      <c r="S271" s="8" t="n"/>
      <c r="T271" s="8" t="n"/>
      <c r="U271" s="2" t="n"/>
      <c r="V271" s="2" t="n"/>
      <c r="W271" s="8" t="n"/>
      <c r="X271" s="1" t="n"/>
      <c r="Y271" s="2" t="n"/>
      <c r="Z271" s="2" t="n"/>
      <c r="AA271" s="2" t="n"/>
      <c r="AB271" s="77" t="n"/>
      <c r="AC271" s="78" t="n"/>
      <c r="AD271" s="2" t="n"/>
      <c r="AE271" s="2" t="n"/>
      <c r="AF271" s="2" t="n"/>
      <c r="AG271" s="2" t="n"/>
      <c r="AH271" s="2" t="n"/>
      <c r="AI271" s="2" t="n"/>
      <c r="AJ271" s="8" t="n"/>
      <c r="AK271" s="2" t="n"/>
    </row>
    <row r="272">
      <c r="I272" s="2" t="n"/>
      <c r="J272" s="2" t="n"/>
      <c r="K272" s="2" t="n"/>
      <c r="P272" s="2" t="n"/>
      <c r="Q272" s="2" t="n"/>
      <c r="R272" s="8" t="n"/>
      <c r="S272" s="8" t="n"/>
      <c r="T272" s="8" t="n"/>
      <c r="U272" s="2" t="n"/>
      <c r="V272" s="2" t="n"/>
      <c r="W272" s="8" t="n"/>
      <c r="X272" s="1" t="n"/>
      <c r="Y272" s="2" t="n"/>
      <c r="Z272" s="2" t="n"/>
      <c r="AA272" s="2" t="n"/>
      <c r="AB272" s="77" t="n"/>
      <c r="AC272" s="78" t="n"/>
      <c r="AD272" s="2" t="n"/>
      <c r="AE272" s="2" t="n"/>
      <c r="AF272" s="2" t="n"/>
      <c r="AG272" s="2" t="n"/>
      <c r="AH272" s="2" t="n"/>
      <c r="AI272" s="2" t="n"/>
      <c r="AJ272" s="8" t="n"/>
      <c r="AK272" s="2" t="n"/>
    </row>
    <row r="273">
      <c r="I273" s="2" t="n"/>
      <c r="J273" s="2" t="n"/>
      <c r="K273" s="2" t="n"/>
      <c r="P273" s="2" t="n"/>
      <c r="Q273" s="2" t="n"/>
      <c r="R273" s="8" t="n"/>
      <c r="S273" s="8" t="n"/>
      <c r="T273" s="8" t="n"/>
      <c r="U273" s="2" t="n"/>
      <c r="V273" s="2" t="n"/>
      <c r="W273" s="8" t="n"/>
      <c r="X273" s="1" t="n"/>
      <c r="Y273" s="2" t="n"/>
      <c r="Z273" s="2" t="n"/>
      <c r="AA273" s="2" t="n"/>
      <c r="AB273" s="123" t="n"/>
      <c r="AC273" s="80" t="n"/>
      <c r="AD273" s="2" t="n"/>
      <c r="AE273" s="2" t="n"/>
      <c r="AF273" s="2" t="n"/>
      <c r="AG273" s="2" t="n"/>
      <c r="AH273" s="2" t="n"/>
      <c r="AI273" s="2" t="n"/>
      <c r="AJ273" s="8" t="n"/>
      <c r="AK273" s="2" t="n"/>
    </row>
    <row r="274">
      <c r="I274" s="2" t="n"/>
      <c r="J274" s="2" t="n"/>
      <c r="K274" s="2" t="n"/>
      <c r="P274" s="2" t="n"/>
      <c r="Q274" s="2" t="n"/>
      <c r="R274" s="8" t="n"/>
      <c r="S274" s="8" t="n"/>
      <c r="T274" s="8" t="n"/>
      <c r="U274" s="2" t="n"/>
      <c r="V274" s="2" t="n"/>
      <c r="W274" s="8" t="n"/>
      <c r="X274" s="1" t="n"/>
      <c r="Y274" s="2" t="n"/>
      <c r="Z274" s="2" t="n"/>
      <c r="AA274" s="2" t="n"/>
      <c r="AB274" s="123" t="n"/>
      <c r="AC274" s="80" t="n"/>
      <c r="AD274" s="2" t="n"/>
      <c r="AE274" s="2" t="n"/>
      <c r="AF274" s="2" t="n"/>
      <c r="AG274" s="2" t="n"/>
      <c r="AH274" s="2" t="n"/>
      <c r="AI274" s="2" t="n"/>
      <c r="AJ274" s="8" t="n"/>
      <c r="AK274" s="2" t="n"/>
    </row>
    <row r="275">
      <c r="I275" s="2" t="n"/>
      <c r="J275" s="2" t="n"/>
      <c r="K275" s="2" t="n"/>
      <c r="P275" s="2" t="n"/>
      <c r="Q275" s="2" t="n"/>
      <c r="R275" s="8" t="n"/>
      <c r="S275" s="8" t="n"/>
      <c r="T275" s="8" t="n"/>
      <c r="U275" s="2" t="n"/>
      <c r="V275" s="2" t="n"/>
      <c r="W275" s="8" t="n"/>
      <c r="X275" s="1" t="n"/>
      <c r="Y275" s="2" t="n"/>
      <c r="Z275" s="2" t="n"/>
      <c r="AA275" s="2" t="n"/>
      <c r="AB275" s="123" t="n"/>
      <c r="AC275" s="80" t="n"/>
      <c r="AD275" s="2" t="n"/>
      <c r="AE275" s="2" t="n"/>
      <c r="AF275" s="2" t="n"/>
      <c r="AG275" s="2" t="n"/>
      <c r="AH275" s="2" t="n"/>
      <c r="AI275" s="2" t="n"/>
      <c r="AJ275" s="8" t="n"/>
      <c r="AK275" s="2" t="n"/>
    </row>
    <row r="276">
      <c r="I276" s="2" t="n"/>
      <c r="K276" s="61" t="n"/>
      <c r="P276" s="2" t="n"/>
      <c r="Q276" s="2" t="n"/>
      <c r="R276" s="8" t="n"/>
      <c r="S276" s="8" t="n"/>
      <c r="T276" s="8" t="n"/>
      <c r="U276" s="2" t="n"/>
      <c r="V276" s="2" t="n"/>
      <c r="W276" s="8" t="n"/>
      <c r="X276" s="1" t="n"/>
      <c r="Y276" s="2" t="n"/>
      <c r="Z276" s="2" t="n"/>
      <c r="AA276" s="2" t="n"/>
      <c r="AB276" s="77" t="n"/>
      <c r="AC276" s="78" t="n"/>
      <c r="AD276" s="2" t="n"/>
      <c r="AE276" s="2" t="n"/>
      <c r="AF276" s="2" t="n"/>
      <c r="AG276" s="2" t="n"/>
      <c r="AH276" s="2" t="n"/>
      <c r="AI276" s="2" t="n"/>
      <c r="AJ276" s="8" t="n"/>
      <c r="AK276" s="2" t="n"/>
    </row>
    <row r="277">
      <c r="I277" s="2" t="n"/>
      <c r="K277" s="61" t="n"/>
      <c r="P277" s="2" t="n"/>
      <c r="Q277" s="2" t="n"/>
      <c r="R277" s="8" t="n"/>
      <c r="S277" s="8" t="n"/>
      <c r="T277" s="8" t="n"/>
      <c r="U277" s="2" t="n"/>
      <c r="V277" s="2" t="n"/>
      <c r="W277" s="8" t="n"/>
      <c r="X277" s="1" t="n"/>
      <c r="Y277" s="2" t="n"/>
      <c r="Z277" s="2" t="n"/>
      <c r="AA277" s="2" t="n"/>
      <c r="AB277" s="123" t="n"/>
      <c r="AC277" s="80" t="n"/>
      <c r="AD277" s="2" t="n"/>
      <c r="AE277" s="2" t="n"/>
      <c r="AF277" s="2" t="n"/>
      <c r="AG277" s="2" t="n"/>
      <c r="AH277" s="2" t="n"/>
      <c r="AI277" s="2" t="n"/>
      <c r="AJ277" s="8" t="n"/>
      <c r="AK277" s="2" t="n"/>
    </row>
    <row r="278">
      <c r="I278" s="2" t="n"/>
      <c r="K278" s="61" t="n"/>
      <c r="P278" s="2" t="n"/>
      <c r="Q278" s="2" t="n"/>
      <c r="R278" s="8" t="n"/>
      <c r="S278" s="8" t="n"/>
      <c r="T278" s="8" t="n"/>
      <c r="U278" s="2" t="n"/>
      <c r="V278" s="2" t="n"/>
      <c r="W278" s="8" t="n"/>
      <c r="X278" s="1" t="n"/>
      <c r="Y278" s="2" t="n"/>
      <c r="Z278" s="2" t="n"/>
      <c r="AA278" s="2" t="n"/>
      <c r="AB278" s="77" t="n"/>
      <c r="AC278" s="78" t="n"/>
      <c r="AD278" s="2" t="n"/>
      <c r="AE278" s="2" t="n"/>
      <c r="AF278" s="2" t="n"/>
      <c r="AG278" s="2" t="n"/>
      <c r="AH278" s="2" t="n"/>
      <c r="AI278" s="2" t="n"/>
      <c r="AJ278" s="8" t="n"/>
      <c r="AK278" s="2" t="n"/>
    </row>
    <row r="279">
      <c r="I279" s="2" t="n"/>
      <c r="K279" s="61" t="n"/>
      <c r="P279" s="2" t="n"/>
      <c r="Q279" s="2" t="n"/>
      <c r="R279" s="8" t="n"/>
      <c r="S279" s="8" t="n"/>
      <c r="T279" s="8" t="n"/>
      <c r="U279" s="2" t="n"/>
      <c r="V279" s="2" t="n"/>
      <c r="W279" s="8" t="n"/>
      <c r="X279" s="1" t="n"/>
      <c r="Y279" s="2" t="n"/>
      <c r="Z279" s="2" t="n"/>
      <c r="AA279" s="2" t="n"/>
      <c r="AB279" s="77" t="n"/>
      <c r="AC279" s="78" t="n"/>
      <c r="AD279" s="2" t="n"/>
      <c r="AE279" s="2" t="n"/>
      <c r="AF279" s="2" t="n"/>
      <c r="AG279" s="2" t="n"/>
      <c r="AH279" s="2" t="n"/>
      <c r="AI279" s="2" t="n"/>
      <c r="AJ279" s="8" t="n"/>
      <c r="AK279" s="2" t="n"/>
    </row>
    <row r="280">
      <c r="I280" s="2" t="n"/>
      <c r="K280" s="61" t="n"/>
      <c r="P280" s="2" t="n"/>
      <c r="Q280" s="2" t="n"/>
      <c r="R280" s="8" t="n"/>
      <c r="S280" s="8" t="n"/>
      <c r="T280" s="8" t="n"/>
      <c r="U280" s="2" t="n"/>
      <c r="V280" s="2" t="n"/>
      <c r="W280" s="8" t="n"/>
      <c r="X280" s="1" t="n"/>
      <c r="Y280" s="2" t="n"/>
      <c r="Z280" s="2" t="n"/>
      <c r="AA280" s="2" t="n"/>
      <c r="AB280" s="77" t="n"/>
      <c r="AC280" s="78" t="n"/>
      <c r="AD280" s="2" t="n"/>
      <c r="AE280" s="2" t="n"/>
      <c r="AF280" s="2" t="n"/>
      <c r="AG280" s="2" t="n"/>
      <c r="AH280" s="2" t="n"/>
      <c r="AI280" s="2" t="n"/>
      <c r="AJ280" s="8" t="n"/>
      <c r="AK280" s="2" t="n"/>
    </row>
    <row r="281">
      <c r="I281" s="2" t="n"/>
      <c r="K281" s="61" t="n"/>
      <c r="P281" s="2" t="n"/>
      <c r="Q281" s="2" t="n"/>
      <c r="R281" s="8" t="n"/>
      <c r="S281" s="8" t="n"/>
      <c r="T281" s="8" t="n"/>
      <c r="U281" s="2" t="n"/>
      <c r="V281" s="2" t="n"/>
      <c r="W281" s="8" t="n"/>
      <c r="X281" s="1" t="n"/>
      <c r="Y281" s="2" t="n"/>
      <c r="Z281" s="2" t="n"/>
      <c r="AA281" s="2" t="n"/>
      <c r="AB281" s="123" t="n"/>
      <c r="AC281" s="80" t="n"/>
      <c r="AD281" s="2" t="n"/>
      <c r="AE281" s="2" t="n"/>
      <c r="AF281" s="2" t="n"/>
      <c r="AG281" s="2" t="n"/>
      <c r="AH281" s="2" t="n"/>
      <c r="AI281" s="2" t="n"/>
      <c r="AJ281" s="8" t="n"/>
      <c r="AK281" s="2" t="n"/>
    </row>
    <row r="282">
      <c r="I282" s="2" t="n"/>
      <c r="K282" s="61" t="n"/>
      <c r="P282" s="2" t="n"/>
      <c r="Q282" s="2" t="n"/>
      <c r="R282" s="8" t="n"/>
      <c r="S282" s="8" t="n"/>
      <c r="T282" s="8" t="n"/>
      <c r="U282" s="2" t="n"/>
      <c r="V282" s="2" t="n"/>
      <c r="W282" s="8" t="n"/>
      <c r="X282" s="1" t="n"/>
      <c r="Y282" s="2" t="n"/>
      <c r="Z282" s="2" t="n"/>
      <c r="AA282" s="2" t="n"/>
      <c r="AB282" s="123" t="n"/>
      <c r="AC282" s="80" t="n"/>
      <c r="AD282" s="2" t="n"/>
      <c r="AE282" s="2" t="n"/>
      <c r="AF282" s="2" t="n"/>
      <c r="AG282" s="2" t="n"/>
      <c r="AH282" s="2" t="n"/>
      <c r="AI282" s="2" t="n"/>
      <c r="AJ282" s="8" t="n"/>
      <c r="AK282" s="2" t="n"/>
    </row>
    <row r="283">
      <c r="I283" s="2" t="n"/>
      <c r="K283" s="61" t="n"/>
      <c r="P283" s="2" t="n"/>
      <c r="Q283" s="2" t="n"/>
      <c r="R283" s="8" t="n"/>
      <c r="S283" s="8" t="n"/>
      <c r="T283" s="8" t="n"/>
      <c r="U283" s="2" t="n"/>
      <c r="V283" s="2" t="n"/>
      <c r="W283" s="8" t="n"/>
      <c r="X283" s="1" t="n"/>
      <c r="Y283" s="2" t="n"/>
      <c r="Z283" s="2" t="n"/>
      <c r="AA283" s="2" t="n"/>
      <c r="AB283" s="123" t="n"/>
      <c r="AC283" s="80" t="n"/>
      <c r="AD283" s="2" t="n"/>
      <c r="AE283" s="2" t="n"/>
      <c r="AF283" s="2" t="n"/>
      <c r="AG283" s="2" t="n"/>
      <c r="AH283" s="2" t="n"/>
      <c r="AI283" s="2" t="n"/>
      <c r="AJ283" s="8" t="n"/>
      <c r="AK283" s="2" t="n"/>
    </row>
    <row r="284">
      <c r="I284" s="2" t="n"/>
      <c r="K284" s="61" t="n"/>
      <c r="P284" s="2" t="n"/>
      <c r="Q284" s="2" t="n"/>
      <c r="R284" s="8" t="n"/>
      <c r="S284" s="8" t="n"/>
      <c r="T284" s="8" t="n"/>
      <c r="U284" s="2" t="n"/>
      <c r="V284" s="2" t="n"/>
      <c r="W284" s="8" t="n"/>
      <c r="X284" s="1" t="n"/>
      <c r="Y284" s="2" t="n"/>
      <c r="Z284" s="2" t="n"/>
      <c r="AA284" s="2" t="n"/>
      <c r="AB284" s="77" t="n"/>
      <c r="AC284" s="78" t="n"/>
      <c r="AD284" s="2" t="n"/>
      <c r="AE284" s="2" t="n"/>
      <c r="AF284" s="2" t="n"/>
      <c r="AG284" s="2" t="n"/>
      <c r="AH284" s="2" t="n"/>
      <c r="AI284" s="2" t="n"/>
      <c r="AJ284" s="8" t="n"/>
      <c r="AK284" s="2" t="n"/>
    </row>
    <row r="285">
      <c r="I285" s="2" t="n"/>
      <c r="K285" s="61" t="n"/>
      <c r="P285" s="2" t="n"/>
      <c r="Q285" s="2" t="n"/>
      <c r="R285" s="8" t="n"/>
      <c r="S285" s="8" t="n"/>
      <c r="T285" s="8" t="n"/>
      <c r="U285" s="2" t="n"/>
      <c r="V285" s="2" t="n"/>
      <c r="W285" s="8" t="n"/>
      <c r="X285" s="1" t="n"/>
      <c r="Y285" s="2" t="n"/>
      <c r="Z285" s="2" t="n"/>
      <c r="AA285" s="2" t="n"/>
      <c r="AB285" s="77" t="n"/>
      <c r="AC285" s="78" t="n"/>
      <c r="AD285" s="2" t="n"/>
      <c r="AE285" s="2" t="n"/>
      <c r="AF285" s="2" t="n"/>
      <c r="AG285" s="2" t="n"/>
      <c r="AH285" s="2" t="n"/>
      <c r="AI285" s="2" t="n"/>
      <c r="AJ285" s="8" t="n"/>
      <c r="AK285" s="2" t="n"/>
    </row>
    <row r="286">
      <c r="I286" s="2" t="n"/>
      <c r="K286" s="61" t="n"/>
      <c r="P286" s="2" t="n"/>
      <c r="Q286" s="2" t="n"/>
      <c r="R286" s="8" t="n"/>
      <c r="S286" s="8" t="n"/>
      <c r="T286" s="8" t="n"/>
      <c r="U286" s="2" t="n"/>
      <c r="V286" s="2" t="n"/>
      <c r="W286" s="8" t="n"/>
      <c r="X286" s="1" t="n"/>
      <c r="Y286" s="2" t="n"/>
      <c r="Z286" s="2" t="n"/>
      <c r="AA286" s="2" t="n"/>
      <c r="AB286" s="123" t="n"/>
      <c r="AC286" s="80" t="n"/>
      <c r="AD286" s="2" t="n"/>
      <c r="AE286" s="2" t="n"/>
      <c r="AF286" s="2" t="n"/>
      <c r="AG286" s="2" t="n"/>
      <c r="AH286" s="2" t="n"/>
      <c r="AI286" s="2" t="n"/>
      <c r="AJ286" s="8" t="n"/>
      <c r="AK286" s="2" t="n"/>
    </row>
    <row r="287">
      <c r="I287" s="2" t="n"/>
      <c r="K287" s="61" t="n"/>
      <c r="P287" s="2" t="n"/>
      <c r="Q287" s="2" t="n"/>
      <c r="R287" s="8" t="n"/>
      <c r="S287" s="8" t="n"/>
      <c r="T287" s="8" t="n"/>
      <c r="U287" s="2" t="n"/>
      <c r="V287" s="2" t="n"/>
      <c r="W287" s="8" t="n"/>
      <c r="X287" s="1" t="n"/>
      <c r="Y287" s="2" t="n"/>
      <c r="Z287" s="2" t="n"/>
      <c r="AA287" s="2" t="n"/>
      <c r="AB287" s="123" t="n"/>
      <c r="AC287" s="80" t="n"/>
      <c r="AD287" s="2" t="n"/>
      <c r="AE287" s="2" t="n"/>
      <c r="AF287" s="2" t="n"/>
      <c r="AG287" s="2" t="n"/>
      <c r="AH287" s="2" t="n"/>
      <c r="AI287" s="2" t="n"/>
      <c r="AJ287" s="8" t="n"/>
      <c r="AK287" s="2" t="n"/>
    </row>
    <row r="288">
      <c r="I288" s="2" t="n"/>
      <c r="K288" s="61" t="n"/>
      <c r="P288" s="2" t="n"/>
      <c r="Q288" s="2" t="n"/>
      <c r="R288" s="8" t="n"/>
      <c r="S288" s="8" t="n"/>
      <c r="T288" s="8" t="n"/>
      <c r="U288" s="2" t="n"/>
      <c r="V288" s="2" t="n"/>
      <c r="W288" s="8" t="n"/>
      <c r="X288" s="1" t="n"/>
      <c r="Y288" s="2" t="n"/>
      <c r="Z288" s="2" t="n"/>
      <c r="AA288" s="2" t="n"/>
      <c r="AB288" s="77" t="n"/>
      <c r="AC288" s="78" t="n"/>
      <c r="AD288" s="2" t="n"/>
      <c r="AE288" s="2" t="n"/>
      <c r="AF288" s="2" t="n"/>
      <c r="AG288" s="2" t="n"/>
      <c r="AH288" s="2" t="n"/>
      <c r="AI288" s="2" t="n"/>
      <c r="AJ288" s="8" t="n"/>
      <c r="AK288" s="2" t="n"/>
    </row>
    <row r="289">
      <c r="I289" s="2" t="n"/>
      <c r="K289" s="61" t="n"/>
      <c r="P289" s="2" t="n"/>
      <c r="Q289" s="2" t="n"/>
      <c r="R289" s="8" t="n"/>
      <c r="S289" s="8" t="n"/>
      <c r="T289" s="8" t="n"/>
      <c r="U289" s="2" t="n"/>
      <c r="V289" s="2" t="n"/>
      <c r="W289" s="8" t="n"/>
      <c r="X289" s="1" t="n"/>
      <c r="Y289" s="2" t="n"/>
      <c r="Z289" s="2" t="n"/>
      <c r="AA289" s="2" t="n"/>
      <c r="AB289" s="123" t="n"/>
      <c r="AC289" s="80" t="n"/>
      <c r="AD289" s="2" t="n"/>
      <c r="AE289" s="2" t="n"/>
      <c r="AF289" s="2" t="n"/>
      <c r="AG289" s="2" t="n"/>
      <c r="AH289" s="2" t="n"/>
      <c r="AI289" s="2" t="n"/>
      <c r="AJ289" s="8" t="n"/>
      <c r="AK289" s="2" t="n"/>
    </row>
    <row r="290">
      <c r="I290" s="2" t="n"/>
      <c r="K290" s="61" t="n"/>
      <c r="P290" s="2" t="n"/>
      <c r="Q290" s="2" t="n"/>
      <c r="R290" s="8" t="n"/>
      <c r="S290" s="8" t="n"/>
      <c r="T290" s="8" t="n"/>
      <c r="U290" s="2" t="n"/>
      <c r="V290" s="2" t="n"/>
      <c r="W290" s="8" t="n"/>
      <c r="X290" s="1" t="n"/>
      <c r="Y290" s="2" t="n"/>
      <c r="Z290" s="2" t="n"/>
      <c r="AA290" s="2" t="n"/>
      <c r="AB290" s="77" t="n"/>
      <c r="AC290" s="78" t="n"/>
      <c r="AD290" s="2" t="n"/>
      <c r="AE290" s="2" t="n"/>
      <c r="AF290" s="2" t="n"/>
      <c r="AG290" s="2" t="n"/>
      <c r="AH290" s="2" t="n"/>
      <c r="AI290" s="2" t="n"/>
      <c r="AJ290" s="8" t="n"/>
      <c r="AK290" s="2" t="n"/>
    </row>
    <row r="291">
      <c r="I291" s="2" t="n"/>
      <c r="K291" s="61" t="n"/>
      <c r="P291" s="2" t="n"/>
      <c r="Q291" s="2" t="n"/>
      <c r="R291" s="8" t="n"/>
      <c r="S291" s="8" t="n"/>
      <c r="T291" s="8" t="n"/>
      <c r="U291" s="2" t="n"/>
      <c r="V291" s="2" t="n"/>
      <c r="W291" s="8" t="n"/>
      <c r="X291" s="1" t="n"/>
      <c r="Y291" s="2" t="n"/>
      <c r="Z291" s="2" t="n"/>
      <c r="AA291" s="2" t="n"/>
      <c r="AB291" s="123" t="n"/>
      <c r="AC291" s="80" t="n"/>
      <c r="AD291" s="2" t="n"/>
      <c r="AE291" s="2" t="n"/>
      <c r="AF291" s="2" t="n"/>
      <c r="AG291" s="2" t="n"/>
      <c r="AH291" s="2" t="n"/>
      <c r="AI291" s="2" t="n"/>
      <c r="AJ291" s="8" t="n"/>
      <c r="AK291" s="2" t="n"/>
    </row>
    <row r="292">
      <c r="I292" s="2" t="n"/>
      <c r="K292" s="2" t="n"/>
      <c r="O292" s="2" t="n"/>
      <c r="P292" s="2" t="n"/>
      <c r="Q292" s="2" t="n"/>
      <c r="R292" s="8" t="n"/>
      <c r="S292" s="8" t="n"/>
      <c r="T292" s="8" t="n"/>
      <c r="U292" s="2" t="n"/>
      <c r="V292" s="2" t="n"/>
      <c r="W292" s="8" t="n"/>
      <c r="X292" s="1" t="n"/>
      <c r="Y292" s="2" t="n"/>
      <c r="Z292" s="2" t="n"/>
      <c r="AA292" s="2" t="n"/>
      <c r="AB292" s="77" t="n"/>
      <c r="AC292" s="78" t="n"/>
      <c r="AD292" s="2" t="n"/>
      <c r="AE292" s="2" t="n"/>
      <c r="AF292" s="2" t="n"/>
      <c r="AG292" s="2" t="n"/>
      <c r="AH292" s="2" t="n"/>
      <c r="AI292" s="2" t="n"/>
      <c r="AJ292" s="8" t="n"/>
      <c r="AK292" s="2" t="n"/>
    </row>
    <row r="293">
      <c r="I293" s="2" t="n"/>
      <c r="K293" s="2" t="n"/>
      <c r="O293" s="2" t="n"/>
      <c r="P293" s="2" t="n"/>
      <c r="Q293" s="2" t="n"/>
      <c r="R293" s="8" t="n"/>
      <c r="S293" s="8" t="n"/>
      <c r="T293" s="8" t="n"/>
      <c r="U293" s="2" t="n"/>
      <c r="V293" s="2" t="n"/>
      <c r="W293" s="8" t="n"/>
      <c r="X293" s="1" t="n"/>
      <c r="Y293" s="2" t="n"/>
      <c r="Z293" s="2" t="n"/>
      <c r="AA293" s="2" t="n"/>
      <c r="AB293" s="77" t="n"/>
      <c r="AC293" s="78" t="n"/>
      <c r="AD293" s="2" t="n"/>
      <c r="AE293" s="2" t="n"/>
      <c r="AF293" s="2" t="n"/>
      <c r="AG293" s="2" t="n"/>
      <c r="AH293" s="2" t="n"/>
      <c r="AI293" s="2" t="n"/>
      <c r="AJ293" s="8" t="n"/>
      <c r="AK293" s="2" t="n"/>
    </row>
    <row r="294">
      <c r="M294" s="8" t="n"/>
      <c r="O294" s="2" t="n"/>
      <c r="P294" s="2" t="n"/>
      <c r="Q294" s="2" t="n"/>
      <c r="R294" s="8" t="n"/>
      <c r="S294" s="8" t="n"/>
      <c r="T294" s="8" t="n"/>
      <c r="U294" s="2" t="n"/>
      <c r="V294" s="2" t="n"/>
      <c r="W294" s="8" t="n"/>
      <c r="X294" s="1" t="n"/>
      <c r="Y294" s="2" t="n"/>
      <c r="Z294" s="2" t="n"/>
      <c r="AA294" s="2" t="n"/>
      <c r="AB294" s="123" t="n"/>
      <c r="AC294" s="80" t="n"/>
      <c r="AD294" s="2" t="n"/>
      <c r="AE294" s="2" t="n"/>
      <c r="AF294" s="2" t="n"/>
      <c r="AG294" s="2" t="n"/>
      <c r="AH294" s="2" t="n"/>
      <c r="AI294" s="2" t="n"/>
      <c r="AJ294" s="8" t="n"/>
      <c r="AK294" s="2" t="n"/>
    </row>
    <row r="295">
      <c r="M295" s="8" t="n"/>
      <c r="O295" s="2" t="n"/>
      <c r="P295" s="2" t="n"/>
      <c r="Q295" s="2" t="n"/>
      <c r="R295" s="8" t="n"/>
      <c r="S295" s="8" t="n"/>
      <c r="T295" s="8" t="n"/>
      <c r="U295" s="2" t="n"/>
      <c r="V295" s="2" t="n"/>
      <c r="W295" s="8" t="n"/>
      <c r="X295" s="1" t="n"/>
      <c r="Y295" s="2" t="n"/>
      <c r="Z295" s="2" t="n"/>
      <c r="AA295" s="2" t="n"/>
      <c r="AB295" s="123" t="n"/>
      <c r="AC295" s="80" t="n"/>
      <c r="AD295" s="2" t="n"/>
      <c r="AE295" s="2" t="n"/>
      <c r="AF295" s="2" t="n"/>
      <c r="AG295" s="2" t="n"/>
      <c r="AH295" s="2" t="n"/>
      <c r="AI295" s="2" t="n"/>
      <c r="AJ295" s="8" t="n"/>
      <c r="AK295" s="2" t="n"/>
    </row>
    <row r="296">
      <c r="I296" s="2" t="n"/>
      <c r="K296" s="2" t="n"/>
      <c r="O296" s="2" t="n"/>
      <c r="P296" s="2" t="n"/>
      <c r="Q296" s="2" t="n"/>
      <c r="R296" s="8" t="n"/>
      <c r="S296" s="8" t="n"/>
      <c r="T296" s="8" t="n"/>
      <c r="U296" s="2" t="n"/>
      <c r="V296" s="2" t="n"/>
      <c r="W296" s="8" t="n"/>
      <c r="X296" s="1" t="n"/>
      <c r="Y296" s="2" t="n"/>
      <c r="Z296" s="2" t="n"/>
      <c r="AA296" s="2" t="n"/>
      <c r="AB296" s="77" t="n"/>
      <c r="AC296" s="78" t="n"/>
      <c r="AD296" s="2" t="n"/>
      <c r="AE296" s="2" t="n"/>
      <c r="AF296" s="2" t="n"/>
      <c r="AG296" s="2" t="n"/>
      <c r="AH296" s="2" t="n"/>
      <c r="AI296" s="2" t="n"/>
      <c r="AJ296" s="8" t="n"/>
      <c r="AK296" s="2" t="n"/>
    </row>
    <row r="297">
      <c r="I297" s="2" t="n"/>
      <c r="K297" s="2" t="n"/>
      <c r="O297" s="2" t="n"/>
      <c r="P297" s="2" t="n"/>
      <c r="Q297" s="2" t="n"/>
      <c r="R297" s="8" t="n"/>
      <c r="S297" s="81" t="n"/>
      <c r="T297" s="8" t="n"/>
      <c r="U297" s="2" t="n"/>
      <c r="V297" s="2" t="n"/>
      <c r="W297" s="8" t="n"/>
      <c r="X297" s="1" t="n"/>
      <c r="Y297" s="2" t="n"/>
      <c r="Z297" s="2" t="n"/>
      <c r="AA297" s="2" t="n"/>
      <c r="AB297" s="77" t="n"/>
      <c r="AC297" s="78" t="n"/>
      <c r="AD297" s="2" t="n"/>
      <c r="AE297" s="2" t="n"/>
      <c r="AF297" s="2" t="n"/>
      <c r="AG297" s="2" t="n"/>
      <c r="AH297" s="2" t="n"/>
      <c r="AI297" s="2" t="n"/>
      <c r="AJ297" s="8" t="n"/>
      <c r="AK297" s="2" t="n"/>
    </row>
    <row r="298">
      <c r="M298" s="8" t="n"/>
      <c r="O298" s="2" t="n"/>
      <c r="P298" s="2" t="n"/>
      <c r="Q298" s="2" t="n"/>
      <c r="R298" s="8" t="n"/>
      <c r="S298" s="8" t="n"/>
      <c r="T298" s="8" t="n"/>
      <c r="U298" s="2" t="n"/>
      <c r="V298" s="2" t="n"/>
      <c r="W298" s="8" t="n"/>
      <c r="X298" s="1" t="n"/>
      <c r="Y298" s="2" t="n"/>
      <c r="Z298" s="2" t="n"/>
      <c r="AA298" s="2" t="n"/>
      <c r="AB298" s="123" t="n"/>
      <c r="AC298" s="80" t="n"/>
      <c r="AD298" s="2" t="n"/>
      <c r="AE298" s="2" t="n"/>
      <c r="AF298" s="2" t="n"/>
      <c r="AG298" s="2" t="n"/>
      <c r="AH298" s="2" t="n"/>
      <c r="AI298" s="2" t="n"/>
      <c r="AJ298" s="8" t="n"/>
      <c r="AK298" s="2" t="n"/>
    </row>
    <row r="299">
      <c r="M299" s="8" t="n"/>
      <c r="O299" s="2" t="n"/>
      <c r="P299" s="2" t="n"/>
      <c r="Q299" s="2" t="n"/>
      <c r="R299" s="8" t="n"/>
      <c r="S299" s="8" t="n"/>
      <c r="T299" s="8" t="n"/>
      <c r="U299" s="2" t="n"/>
      <c r="V299" s="2" t="n"/>
      <c r="W299" s="8" t="n"/>
      <c r="X299" s="1" t="n"/>
      <c r="Y299" s="2" t="n"/>
      <c r="Z299" s="2" t="n"/>
      <c r="AA299" s="2" t="n"/>
      <c r="AB299" s="124" t="n"/>
      <c r="AC299" s="80" t="n"/>
      <c r="AD299" s="2" t="n"/>
      <c r="AE299" s="2" t="n"/>
      <c r="AF299" s="2" t="n"/>
      <c r="AG299" s="2" t="n"/>
      <c r="AH299" s="2" t="n"/>
      <c r="AI299" s="2" t="n"/>
      <c r="AJ299" s="8" t="n"/>
      <c r="AK299" s="2" t="n"/>
    </row>
    <row r="300">
      <c r="I300" s="2" t="n"/>
      <c r="K300" s="2" t="n"/>
      <c r="O300" s="2" t="n"/>
      <c r="P300" s="2" t="n"/>
      <c r="Q300" s="2" t="n"/>
      <c r="R300" s="8" t="n"/>
      <c r="S300" s="8" t="n"/>
      <c r="T300" s="8" t="n"/>
      <c r="U300" s="2" t="n"/>
      <c r="V300" s="2" t="n"/>
      <c r="W300" s="8" t="n"/>
      <c r="X300" s="1" t="n"/>
      <c r="Y300" s="2" t="n"/>
      <c r="Z300" s="2" t="n"/>
      <c r="AA300" s="2" t="n"/>
      <c r="AB300" s="77" t="n"/>
      <c r="AC300" s="78" t="n"/>
      <c r="AD300" s="2" t="n"/>
      <c r="AE300" s="2" t="n"/>
      <c r="AF300" s="2" t="n"/>
      <c r="AG300" s="2" t="n"/>
      <c r="AH300" s="2" t="n"/>
      <c r="AI300" s="2" t="n"/>
      <c r="AJ300" s="8" t="n"/>
      <c r="AK300" s="2" t="n"/>
    </row>
    <row r="301">
      <c r="I301" s="2" t="n"/>
      <c r="K301" s="2" t="n"/>
      <c r="O301" s="2" t="n"/>
      <c r="P301" s="2" t="n"/>
      <c r="Q301" s="2" t="n"/>
      <c r="R301" s="8" t="n"/>
      <c r="S301" s="81" t="n"/>
      <c r="T301" s="8" t="n"/>
      <c r="U301" s="2" t="n"/>
      <c r="V301" s="2" t="n"/>
      <c r="W301" s="8" t="n"/>
      <c r="X301" s="1" t="n"/>
      <c r="Y301" s="2" t="n"/>
      <c r="Z301" s="2" t="n"/>
      <c r="AA301" s="2" t="n"/>
      <c r="AB301" s="77" t="n"/>
      <c r="AC301" s="78" t="n"/>
      <c r="AD301" s="2" t="n"/>
      <c r="AE301" s="2" t="n"/>
      <c r="AF301" s="2" t="n"/>
      <c r="AG301" s="2" t="n"/>
      <c r="AH301" s="2" t="n"/>
      <c r="AI301" s="2" t="n"/>
      <c r="AJ301" s="8" t="n"/>
      <c r="AK301" s="2" t="n"/>
    </row>
    <row r="302">
      <c r="M302" s="8" t="n"/>
      <c r="O302" s="2" t="n"/>
      <c r="P302" s="2" t="n"/>
      <c r="Q302" s="2" t="n"/>
      <c r="R302" s="8" t="n"/>
      <c r="S302" s="8" t="n"/>
      <c r="T302" s="8" t="n"/>
      <c r="U302" s="2" t="n"/>
      <c r="V302" s="2" t="n"/>
      <c r="W302" s="8" t="n"/>
      <c r="X302" s="1" t="n"/>
      <c r="Y302" s="2" t="n"/>
      <c r="Z302" s="2" t="n"/>
      <c r="AA302" s="2" t="n"/>
      <c r="AB302" s="123" t="n"/>
      <c r="AC302" s="80" t="n"/>
      <c r="AD302" s="2" t="n"/>
      <c r="AE302" s="2" t="n"/>
      <c r="AF302" s="2" t="n"/>
      <c r="AG302" s="2" t="n"/>
      <c r="AH302" s="2" t="n"/>
      <c r="AI302" s="2" t="n"/>
      <c r="AJ302" s="8" t="n"/>
      <c r="AK302" s="2" t="n"/>
    </row>
    <row r="303">
      <c r="M303" s="8" t="n"/>
      <c r="O303" s="2" t="n"/>
      <c r="P303" s="2" t="n"/>
      <c r="Q303" s="2" t="n"/>
      <c r="R303" s="8" t="n"/>
      <c r="S303" s="8" t="n"/>
      <c r="T303" s="8" t="n"/>
      <c r="U303" s="2" t="n"/>
      <c r="V303" s="2" t="n"/>
      <c r="W303" s="8" t="n"/>
      <c r="X303" s="1" t="n"/>
      <c r="Y303" s="2" t="n"/>
      <c r="Z303" s="2" t="n"/>
      <c r="AA303" s="2" t="n"/>
      <c r="AB303" s="123" t="n"/>
      <c r="AC303" s="80" t="n"/>
      <c r="AD303" s="2" t="n"/>
      <c r="AE303" s="2" t="n"/>
      <c r="AF303" s="2" t="n"/>
      <c r="AG303" s="2" t="n"/>
      <c r="AH303" s="2" t="n"/>
      <c r="AI303" s="2" t="n"/>
      <c r="AJ303" s="8" t="n"/>
      <c r="AK303" s="2" t="n"/>
    </row>
  </sheetData>
  <autoFilter ref="C6:I100"/>
  <dataValidations count="2">
    <dataValidation sqref="A6" showErrorMessage="1" showInputMessage="1" allowBlank="1" type="list">
      <formula1>"Full Data,Quick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 codeName="Sheet14">
    <outlinePr summaryBelow="1" summaryRight="1"/>
    <pageSetUpPr/>
  </sheetPr>
  <dimension ref="A1:Z450"/>
  <sheetViews>
    <sheetView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8.42578125" customWidth="1" style="23" min="1" max="1"/>
    <col width="8.85546875" customWidth="1" min="2" max="2"/>
    <col width="29.7109375" customWidth="1" min="3" max="3"/>
    <col width="25.85546875" customWidth="1" min="4" max="4"/>
    <col width="23.5703125" customWidth="1" min="5" max="5"/>
    <col width="27" bestFit="1" customWidth="1" min="6" max="6"/>
    <col width="19.42578125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28" thickBot="1">
      <c r="A1" s="13" t="inlineStr">
        <is>
          <t>Export Set-up</t>
        </is>
      </c>
      <c r="B1" s="52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U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Price_BOM_LFE_DripPans</t>
        </is>
      </c>
      <c r="B2" s="63" t="n"/>
      <c r="C2" s="18">
        <f>IF($A$6="Full Data","ID","")</f>
        <v/>
      </c>
      <c r="D2" s="18">
        <f>IF($A$6 = "Quick Price","ID","")</f>
        <v/>
      </c>
      <c r="E2" s="18" t="inlineStr">
        <is>
          <t>Model</t>
        </is>
      </c>
      <c r="F2" s="18" t="n"/>
      <c r="G2" s="18" t="inlineStr">
        <is>
          <t>BearingFrame</t>
        </is>
      </c>
      <c r="H2" s="18" t="n"/>
      <c r="I2" s="18">
        <f>IF($A$6="Full Data","BaseType","")</f>
        <v/>
      </c>
      <c r="J2" s="18" t="n"/>
      <c r="K2" s="18" t="inlineStr">
        <is>
          <t>FrameSize</t>
        </is>
      </c>
      <c r="L2" s="18" t="n"/>
      <c r="M2" s="18">
        <f>IF($A$6="Full Data","DripPan","")</f>
        <v/>
      </c>
      <c r="N2" s="18">
        <f>IF($A$6="Full Data","BOM","")</f>
        <v/>
      </c>
      <c r="O2" s="18" t="inlineStr">
        <is>
          <t>PriceID</t>
        </is>
      </c>
      <c r="P2" s="18" t="inlineStr">
        <is>
          <t>Weight</t>
        </is>
      </c>
      <c r="Q2" s="18">
        <f>IF($A$6="Full Data","LeadtimeID","")</f>
        <v/>
      </c>
    </row>
    <row r="3" outlineLevel="1">
      <c r="A3" s="17">
        <f>IF($A$6="Full Data", "BaseplateOptions", "BasicOptionsDynamicDesc")</f>
        <v/>
      </c>
      <c r="B3" s="63" t="n"/>
      <c r="C3" s="18">
        <f>IF($A$6="Full Data","PriceList","")</f>
        <v/>
      </c>
      <c r="D3" s="18">
        <f>IF($A$6 = "Quick Price","PriceList","")</f>
        <v/>
      </c>
      <c r="E3" s="18" t="n"/>
      <c r="F3" s="18" t="n"/>
      <c r="G3" s="18" t="n"/>
      <c r="H3" s="18" t="n"/>
      <c r="I3" s="18" t="n"/>
      <c r="J3" s="18" t="n"/>
      <c r="K3" s="18" t="n"/>
      <c r="L3" s="18" t="inlineStr">
        <is>
          <t>ID</t>
        </is>
      </c>
      <c r="M3" s="18" t="n"/>
      <c r="N3" s="18" t="n"/>
      <c r="O3" s="18" t="n"/>
      <c r="P3" s="18" t="n"/>
      <c r="Q3" s="18" t="n"/>
    </row>
    <row r="4" outlineLevel="1" customFormat="1" s="30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Price","pointer","")</f>
        <v/>
      </c>
      <c r="E4" s="20" t="inlineStr">
        <is>
          <t>text</t>
        </is>
      </c>
      <c r="F4" s="20" t="n"/>
      <c r="G4" s="20" t="inlineStr">
        <is>
          <t>text</t>
        </is>
      </c>
      <c r="H4" s="20" t="n"/>
      <c r="I4" s="20">
        <f>IF($A$6="Full Data","text","")</f>
        <v/>
      </c>
      <c r="J4" s="20" t="n"/>
      <c r="K4" s="20" t="inlineStr">
        <is>
          <t>text</t>
        </is>
      </c>
      <c r="L4" s="20" t="inlineStr">
        <is>
          <t>pointer</t>
        </is>
      </c>
      <c r="M4" s="20">
        <f>IF($A$6="Full Data","text","")</f>
        <v/>
      </c>
      <c r="N4" s="20">
        <f>IF($A$6="Full Data","text","")</f>
        <v/>
      </c>
      <c r="O4" s="20" t="inlineStr">
        <is>
          <t>pointer</t>
        </is>
      </c>
      <c r="P4" s="20">
        <f>IF($A$6="Full Data","double","calculation")</f>
        <v/>
      </c>
      <c r="Q4" s="20">
        <f>IF($A$6="Full Data","pointer","")</f>
        <v/>
      </c>
      <c r="R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</row>
    <row r="6" ht="13.5" customHeight="1" thickTop="1">
      <c r="A6" s="23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Model</t>
        </is>
      </c>
      <c r="G6" s="4" t="inlineStr">
        <is>
          <t>Bearing Frame</t>
        </is>
      </c>
      <c r="H6" s="5" t="inlineStr">
        <is>
          <t>Bearing Frame</t>
        </is>
      </c>
      <c r="I6" s="4" t="inlineStr">
        <is>
          <t>Base Type</t>
        </is>
      </c>
      <c r="J6" s="4" t="inlineStr">
        <is>
          <t>Base Type</t>
        </is>
      </c>
      <c r="K6" s="4" t="inlineStr">
        <is>
          <t>Motor Frame</t>
        </is>
      </c>
      <c r="L6" s="4" t="inlineStr">
        <is>
          <t>OptionID</t>
        </is>
      </c>
      <c r="M6" s="4" t="inlineStr">
        <is>
          <t>Drip Pan Type</t>
        </is>
      </c>
      <c r="N6" s="4" t="inlineStr">
        <is>
          <t>BOM</t>
        </is>
      </c>
      <c r="O6" s="4" t="inlineStr">
        <is>
          <t>Price ID</t>
        </is>
      </c>
      <c r="P6" s="4" t="inlineStr">
        <is>
          <t>Weight</t>
        </is>
      </c>
      <c r="Q6" s="4" t="inlineStr">
        <is>
          <t>LeadTimeID</t>
        </is>
      </c>
      <c r="R6" s="4" t="n"/>
      <c r="S6" s="4" t="n"/>
      <c r="T6" s="4" t="n"/>
    </row>
    <row r="7">
      <c r="A7" s="24" t="inlineStr">
        <is>
          <t>[START]</t>
        </is>
      </c>
      <c r="B7" s="58" t="inlineStr">
        <is>
          <t>Y</t>
        </is>
      </c>
      <c r="C7" s="7" t="inlineStr">
        <is>
          <t>Price_BOM_LFE_DripPans_01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7" t="inlineStr">
        <is>
          <t>:6P:6M:6N:</t>
        </is>
      </c>
      <c r="H7" s="7" t="inlineStr">
        <is>
          <t>:6P:6M:6N:</t>
        </is>
      </c>
      <c r="I7" s="2" t="inlineStr">
        <is>
          <t>Steel</t>
        </is>
      </c>
      <c r="J7" s="7" t="inlineStr">
        <is>
          <t>Fabricated Steel Base</t>
        </is>
      </c>
      <c r="K7" t="inlineStr">
        <is>
          <t>:213T:215T:254T:256T:284T:286T:284TS:286TS:324T:326T:324TS:326TS:364T:365T:364TS:365TS: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A101625</t>
        </is>
      </c>
      <c r="P7" t="n">
        <v>0</v>
      </c>
      <c r="Q7" t="inlineStr">
        <is>
          <t>LT027</t>
        </is>
      </c>
    </row>
    <row r="8">
      <c r="B8" s="58" t="inlineStr">
        <is>
          <t>N</t>
        </is>
      </c>
      <c r="C8" s="7" t="inlineStr">
        <is>
          <t>Price_BOM_LFE_DripPans_02</t>
        </is>
      </c>
      <c r="D8">
        <f>IF(B8="Y",C8,"")</f>
        <v/>
      </c>
      <c r="E8" t="inlineStr">
        <is>
          <t>:10707-2P-3HP-LFE:10707-2P-5HP-LFE:10707-2P-7.5HP-LFE:10707-2P-10HP-LFE:10707-2P-15HP-LFE:</t>
        </is>
      </c>
      <c r="F8" s="2" t="n"/>
      <c r="G8" s="7" t="inlineStr">
        <is>
          <t>:3P:3N:3M:</t>
        </is>
      </c>
      <c r="H8" s="7" t="inlineStr">
        <is>
          <t>:3P:3N:3M:</t>
        </is>
      </c>
      <c r="I8" s="2" t="inlineStr">
        <is>
          <t>Steel</t>
        </is>
      </c>
      <c r="J8" s="7" t="inlineStr">
        <is>
          <t>Fabricated Steel Base</t>
        </is>
      </c>
      <c r="K8" t="inlineStr">
        <is>
          <t>:143T:145T:182T:184T:213T:215T:254T:256T:284T:286T:284TS:286TS:</t>
        </is>
      </c>
      <c r="L8" t="inlineStr">
        <is>
          <t>ExtendedDripPan</t>
        </is>
      </c>
      <c r="M8" t="inlineStr">
        <is>
          <t>Extended Drip Pan</t>
        </is>
      </c>
      <c r="N8" t="inlineStr">
        <is>
          <t>RTF</t>
        </is>
      </c>
      <c r="O8" t="inlineStr">
        <is>
          <t>A101632</t>
        </is>
      </c>
      <c r="P8" t="n">
        <v>10</v>
      </c>
      <c r="Q8" s="7" t="inlineStr">
        <is>
          <t>LT084</t>
        </is>
      </c>
    </row>
    <row r="9">
      <c r="B9" s="58" t="inlineStr">
        <is>
          <t>N</t>
        </is>
      </c>
      <c r="C9" s="7" t="inlineStr">
        <is>
          <t>Price_BOM_LFE_DripPans_03</t>
        </is>
      </c>
      <c r="D9">
        <f>IF(B9="Y",C9,"")</f>
        <v/>
      </c>
      <c r="E9" t="inlineStr">
        <is>
          <t>:12709-2P-5HP-LFE:12709-2P-7.5HP-LFE:12709-2P-10HP-LFE:12709-2P-15HP-LFE:</t>
        </is>
      </c>
      <c r="F9" s="2" t="n"/>
      <c r="G9" s="7" t="inlineStr">
        <is>
          <t>:3P:3N:3M:</t>
        </is>
      </c>
      <c r="H9" s="7" t="inlineStr">
        <is>
          <t>:3P:3N:3M:</t>
        </is>
      </c>
      <c r="I9" s="2" t="inlineStr">
        <is>
          <t>Steel</t>
        </is>
      </c>
      <c r="J9" s="7" t="inlineStr">
        <is>
          <t>Fabricated Steel Base</t>
        </is>
      </c>
      <c r="K9" t="inlineStr">
        <is>
          <t>:143T:145T:182T:184T:213T:215T:254T:256T:284T:286T:284TS:286TS:</t>
        </is>
      </c>
      <c r="L9" t="inlineStr">
        <is>
          <t>ExtendedDripPan</t>
        </is>
      </c>
      <c r="M9" t="inlineStr">
        <is>
          <t>Extended Drip Pan</t>
        </is>
      </c>
      <c r="N9" t="inlineStr">
        <is>
          <t>RTF</t>
        </is>
      </c>
      <c r="O9" t="inlineStr">
        <is>
          <t>A101633</t>
        </is>
      </c>
      <c r="P9" t="n">
        <v>10</v>
      </c>
      <c r="Q9" s="7" t="inlineStr">
        <is>
          <t>LT084</t>
        </is>
      </c>
      <c r="S9" s="7" t="n"/>
      <c r="T9" s="76" t="n"/>
    </row>
    <row r="10">
      <c r="B10" s="58" t="inlineStr">
        <is>
          <t>N</t>
        </is>
      </c>
      <c r="C10" s="7" t="inlineStr">
        <is>
          <t>Price_BOM_LFE_DripPans_04</t>
        </is>
      </c>
      <c r="D10">
        <f>IF(B10="Y",C10,"")</f>
        <v/>
      </c>
      <c r="E10" t="inlineStr">
        <is>
          <t>:15705-2P-5HP-LFE:15705-2P-7.5HP-LFE:15705-2P-10HP-LFE:15705-2P-15HP-LFE:15705-2P-20HP-LFE:</t>
        </is>
      </c>
      <c r="F10" s="2" t="n"/>
      <c r="G10" s="7" t="inlineStr">
        <is>
          <t>:3P:3N:3M:</t>
        </is>
      </c>
      <c r="H10" s="7" t="inlineStr">
        <is>
          <t>:3P:3N:3M:</t>
        </is>
      </c>
      <c r="I10" s="2" t="inlineStr">
        <is>
          <t>Steel</t>
        </is>
      </c>
      <c r="J10" s="7" t="inlineStr">
        <is>
          <t>Fabricated Steel Base</t>
        </is>
      </c>
      <c r="K10" t="inlineStr">
        <is>
          <t>:143T:145T:182T:184T:213T:215T:254T:256T:284T:286T:284TS:286TS:</t>
        </is>
      </c>
      <c r="L10" t="inlineStr">
        <is>
          <t>ExtendedDripPan</t>
        </is>
      </c>
      <c r="M10" t="inlineStr">
        <is>
          <t>Extended Drip Pan</t>
        </is>
      </c>
      <c r="N10" t="inlineStr">
        <is>
          <t>RTF</t>
        </is>
      </c>
      <c r="O10" t="inlineStr">
        <is>
          <t>A101634</t>
        </is>
      </c>
      <c r="P10" t="n">
        <v>10</v>
      </c>
      <c r="Q10" s="7" t="inlineStr">
        <is>
          <t>LT084</t>
        </is>
      </c>
      <c r="S10" s="7" t="n"/>
      <c r="T10" s="76" t="n"/>
    </row>
    <row r="11">
      <c r="B11" s="58" t="inlineStr">
        <is>
          <t>N</t>
        </is>
      </c>
      <c r="C11" s="7" t="inlineStr">
        <is>
          <t>Price_BOM_LFE_DripPans_05</t>
        </is>
      </c>
      <c r="D11">
        <f>IF(B11="Y",C11,"")</f>
        <v/>
      </c>
      <c r="E11" t="inlineStr">
        <is>
          <t>:15951-2P-10HP-LFE:15951-2P-15HP-LFE:15951-2P-20HP-LFE:15951-2P-25HP-LFE:15951-4P-3HP-LFE:</t>
        </is>
      </c>
      <c r="F11" s="2" t="n"/>
      <c r="G11" s="7" t="inlineStr">
        <is>
          <t>:3P:3N:3M:</t>
        </is>
      </c>
      <c r="H11" s="7" t="inlineStr">
        <is>
          <t>:3P:3N:3M:</t>
        </is>
      </c>
      <c r="I11" s="2" t="inlineStr">
        <is>
          <t>Steel</t>
        </is>
      </c>
      <c r="J11" s="7" t="inlineStr">
        <is>
          <t>Fabricated Steel Base</t>
        </is>
      </c>
      <c r="K11" t="inlineStr">
        <is>
          <t>:143T:145T:182T:184T:213T:215T:254T:256T:284T:286T:284TS:286TS:</t>
        </is>
      </c>
      <c r="L11" t="inlineStr">
        <is>
          <t>ExtendedDripPan</t>
        </is>
      </c>
      <c r="M11" t="inlineStr">
        <is>
          <t>Extended Drip Pan</t>
        </is>
      </c>
      <c r="N11" t="inlineStr">
        <is>
          <t>RTF</t>
        </is>
      </c>
      <c r="O11" t="inlineStr">
        <is>
          <t>A101635</t>
        </is>
      </c>
      <c r="P11" t="n">
        <v>10</v>
      </c>
      <c r="Q11" s="7" t="inlineStr">
        <is>
          <t>LT084</t>
        </is>
      </c>
      <c r="S11" s="7" t="n"/>
      <c r="T11" s="76" t="n"/>
    </row>
    <row r="12">
      <c r="B12" s="58" t="inlineStr">
        <is>
          <t>N</t>
        </is>
      </c>
      <c r="C12" s="7" t="inlineStr">
        <is>
          <t>Price_BOM_LFE_DripPans_06</t>
        </is>
      </c>
      <c r="D12">
        <f>IF(B12="Y",C12,"")</f>
        <v/>
      </c>
      <c r="E12" t="inlineStr">
        <is>
          <t>:15951-2P-10HP-LFE:15951-2P-15HP-LFE:15951-2P-20HP-LFE:15951-2P-25HP-LFE:15951-4P-3HP-LFE:</t>
        </is>
      </c>
      <c r="F12" s="2" t="n"/>
      <c r="G12" s="7" t="inlineStr">
        <is>
          <t>:6P:6M:6N:</t>
        </is>
      </c>
      <c r="H12" s="7" t="inlineStr">
        <is>
          <t>:6P:6M:6N:</t>
        </is>
      </c>
      <c r="I12" s="2" t="inlineStr">
        <is>
          <t>Steel</t>
        </is>
      </c>
      <c r="J12" s="7" t="inlineStr">
        <is>
          <t>Fabricated Steel Base</t>
        </is>
      </c>
      <c r="K12" t="inlineStr">
        <is>
          <t xml:space="preserve">:213T:215T:254T:256T:284T:286T:284TS:286TS:324T:326T:324TS:326TS:364T:365T:364TS:365TS::404T:405T:404TS:405TS:444T:445T:444TS:445TS: </t>
        </is>
      </c>
      <c r="L12" t="inlineStr">
        <is>
          <t>ExtendedDripPan</t>
        </is>
      </c>
      <c r="M12" t="inlineStr">
        <is>
          <t>Extended Drip Pan</t>
        </is>
      </c>
      <c r="N12" t="inlineStr">
        <is>
          <t>RTF</t>
        </is>
      </c>
      <c r="O12" t="inlineStr">
        <is>
          <t>A101636</t>
        </is>
      </c>
      <c r="P12" t="n">
        <v>10</v>
      </c>
      <c r="Q12" s="7" t="inlineStr">
        <is>
          <t>LT084</t>
        </is>
      </c>
      <c r="S12" s="7" t="n"/>
      <c r="T12" s="76" t="n"/>
    </row>
    <row r="13">
      <c r="B13" s="58" t="inlineStr">
        <is>
          <t>N</t>
        </is>
      </c>
      <c r="C13" s="7" t="inlineStr">
        <is>
          <t>Price_BOM_LFE_DripPans_07</t>
        </is>
      </c>
      <c r="D13">
        <f>IF(B13="Y",C13,"")</f>
        <v/>
      </c>
      <c r="E13" t="inlineStr">
        <is>
          <t>:15955-2P-15HP-LFE:15955-2P-20HP-LFE:15955-2P-25HP-LFE:15955-4P-3HP-LFE:15955-4P-5HP-LFE:15955-2P-30HP-LFE:</t>
        </is>
      </c>
      <c r="F13" s="2" t="n"/>
      <c r="G13" s="7" t="inlineStr">
        <is>
          <t>:3P:3N:3M:</t>
        </is>
      </c>
      <c r="H13" s="7" t="inlineStr">
        <is>
          <t>:3P:3N:3M:</t>
        </is>
      </c>
      <c r="I13" s="2" t="inlineStr">
        <is>
          <t>Steel</t>
        </is>
      </c>
      <c r="J13" s="7" t="inlineStr">
        <is>
          <t>Fabricated Steel Base</t>
        </is>
      </c>
      <c r="K13" t="inlineStr">
        <is>
          <t>:143T:145T:182T:184T:213T:215T:254T:256T:284T:286T:284TS:286TS:</t>
        </is>
      </c>
      <c r="L13" t="inlineStr">
        <is>
          <t>ExtendedDripPan</t>
        </is>
      </c>
      <c r="M13" t="inlineStr">
        <is>
          <t>Extended Drip Pan</t>
        </is>
      </c>
      <c r="N13" t="inlineStr">
        <is>
          <t>RTF</t>
        </is>
      </c>
      <c r="O13" t="inlineStr">
        <is>
          <t>A101635</t>
        </is>
      </c>
      <c r="P13" t="n">
        <v>10</v>
      </c>
      <c r="Q13" s="7" t="inlineStr">
        <is>
          <t>LT084</t>
        </is>
      </c>
      <c r="S13" s="7" t="n"/>
      <c r="T13" s="76" t="n"/>
    </row>
    <row r="14">
      <c r="B14" s="58" t="inlineStr">
        <is>
          <t>N</t>
        </is>
      </c>
      <c r="C14" s="7" t="inlineStr">
        <is>
          <t>Price_BOM_LFE_DripPans_08</t>
        </is>
      </c>
      <c r="D14">
        <f>IF(B14="Y",C14,"")</f>
        <v/>
      </c>
      <c r="E14" t="inlineStr">
        <is>
          <t>:15955-2P-15HP-LFE:15955-2P-20HP-LFE:15955-2P-25HP-LFE:15955-4P-3HP-LFE:15955-4P-5HP-LFE:15955-2P-30HP-LFE:</t>
        </is>
      </c>
      <c r="F14" s="2" t="n"/>
      <c r="G14" s="7" t="inlineStr">
        <is>
          <t>:6P:6M:6N:</t>
        </is>
      </c>
      <c r="H14" s="7" t="inlineStr">
        <is>
          <t>:6P:6M:6N:</t>
        </is>
      </c>
      <c r="I14" s="2" t="inlineStr">
        <is>
          <t>Steel</t>
        </is>
      </c>
      <c r="J14" s="7" t="inlineStr">
        <is>
          <t>Fabricated Steel Base</t>
        </is>
      </c>
      <c r="K14" t="inlineStr">
        <is>
          <t xml:space="preserve">:213T:215T:254T:256T:284T:286T:284TS:286TS:324T:326T:324TS:326TS:364T:365T:364TS:365TS::404T:405T:404TS:405TS:444T:445T:444TS:445TS: </t>
        </is>
      </c>
      <c r="L14" t="inlineStr">
        <is>
          <t>ExtendedDripPan</t>
        </is>
      </c>
      <c r="M14" t="inlineStr">
        <is>
          <t>Extended Drip Pan</t>
        </is>
      </c>
      <c r="N14" t="inlineStr">
        <is>
          <t>RTF</t>
        </is>
      </c>
      <c r="O14" t="inlineStr">
        <is>
          <t>A101636</t>
        </is>
      </c>
      <c r="P14" t="n">
        <v>10</v>
      </c>
      <c r="Q14" s="7" t="inlineStr">
        <is>
          <t>LT084</t>
        </is>
      </c>
      <c r="S14" s="7" t="n"/>
      <c r="T14" s="76" t="n"/>
    </row>
    <row r="15">
      <c r="B15" s="58" t="inlineStr">
        <is>
          <t>N</t>
        </is>
      </c>
      <c r="C15" s="7" t="inlineStr">
        <is>
          <t>Price_BOM_LFE_DripPans_09</t>
        </is>
      </c>
      <c r="D15">
        <f>IF(B15="Y",C15,"")</f>
        <v/>
      </c>
      <c r="E15" t="inlineStr">
        <is>
          <t>:15959-2P-20HP-LFE:15959-2P-25HP-LFE:15959-4P-3HP-LFE:15959-4P-5HP-LFE:15959-4P-7.5HP-LFE:15959-2P-30HP-LFE:</t>
        </is>
      </c>
      <c r="F15" s="2" t="n"/>
      <c r="G15" s="7" t="inlineStr">
        <is>
          <t>:3P:3N:3M:</t>
        </is>
      </c>
      <c r="H15" s="7" t="inlineStr">
        <is>
          <t>:3P:3N:3M:</t>
        </is>
      </c>
      <c r="I15" s="2" t="inlineStr">
        <is>
          <t>Steel</t>
        </is>
      </c>
      <c r="J15" s="7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A101635</t>
        </is>
      </c>
      <c r="P15" t="n">
        <v>10</v>
      </c>
      <c r="Q15" s="7" t="inlineStr">
        <is>
          <t>LT084</t>
        </is>
      </c>
      <c r="S15" s="7" t="n"/>
      <c r="T15" s="76" t="n"/>
    </row>
    <row r="16">
      <c r="B16" s="58" t="inlineStr">
        <is>
          <t>N</t>
        </is>
      </c>
      <c r="C16" t="inlineStr">
        <is>
          <t>Price_BOM_LFE_DripPans_10</t>
        </is>
      </c>
      <c r="D16">
        <f>IF(B16="Y",C16,"")</f>
        <v/>
      </c>
      <c r="E16" t="inlineStr">
        <is>
          <t>:15959-2P-20HP-LFE:15959-2P-25HP-LFE:15959-4P-3HP-LFE:15959-4P-5HP-LFE:15959-4P-7.5HP-LFE:15959-2P-30HP-LFE:</t>
        </is>
      </c>
      <c r="F16" s="2" t="n"/>
      <c r="G16" s="7" t="inlineStr">
        <is>
          <t>:6P:6M:6N:</t>
        </is>
      </c>
      <c r="H16" s="7" t="inlineStr">
        <is>
          <t>:6P:6M:6N:</t>
        </is>
      </c>
      <c r="I16" s="2" t="inlineStr">
        <is>
          <t>Steel</t>
        </is>
      </c>
      <c r="J16" s="7" t="inlineStr">
        <is>
          <t>Fabricated Steel Base</t>
        </is>
      </c>
      <c r="K16" t="inlineStr">
        <is>
          <t xml:space="preserve">:213T:215T:254T:256T:284T:286T:284TS:286TS:324T:326T:324TS:326TS:364T:365T:364TS:365TS::404T:405T:404TS:405TS:444T:445T:444TS:445TS: 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A101636</t>
        </is>
      </c>
      <c r="P16" t="n">
        <v>10</v>
      </c>
      <c r="Q16" s="7" t="inlineStr">
        <is>
          <t>LT084</t>
        </is>
      </c>
      <c r="S16" s="7" t="n"/>
      <c r="T16" s="76" t="n"/>
    </row>
    <row r="17">
      <c r="B17" s="58" t="inlineStr">
        <is>
          <t>N</t>
        </is>
      </c>
      <c r="C17" t="inlineStr">
        <is>
          <t>Price_BOM_LFE_DripPans_11</t>
        </is>
      </c>
      <c r="D17">
        <f>IF(B17="Y",C13,"")</f>
        <v/>
      </c>
      <c r="E17" t="inlineStr">
        <is>
          <t>:20121-4P-7.5HP-LFE:20121-4P-10HP-LFE:20121-4P-15HP-LFE:</t>
        </is>
      </c>
      <c r="G17" s="7" t="inlineStr">
        <is>
          <t>:3P:3N:3M:</t>
        </is>
      </c>
      <c r="H17" s="7" t="inlineStr">
        <is>
          <t>:3P:3N:3M:</t>
        </is>
      </c>
      <c r="I17" s="2" t="inlineStr">
        <is>
          <t>Steel</t>
        </is>
      </c>
      <c r="J17" s="7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A101641</t>
        </is>
      </c>
      <c r="P17" t="n">
        <v>10</v>
      </c>
      <c r="Q17" s="7" t="inlineStr">
        <is>
          <t>LT084</t>
        </is>
      </c>
      <c r="S17" s="7" t="n"/>
      <c r="T17" s="76" t="n"/>
    </row>
    <row r="18">
      <c r="B18" s="58" t="inlineStr">
        <is>
          <t>N</t>
        </is>
      </c>
      <c r="C18" t="inlineStr">
        <is>
          <t>Price_BOM_LFE_DripPans_12</t>
        </is>
      </c>
      <c r="D18">
        <f>IF(B18="Y",C14,"")</f>
        <v/>
      </c>
      <c r="E18" t="inlineStr">
        <is>
          <t>:20121-4P-7.5HP-LFE:20121-4P-10HP-LFE:20121-4P-15HP-LFE:</t>
        </is>
      </c>
      <c r="G18" s="7" t="inlineStr">
        <is>
          <t>:6P:6M:6N:</t>
        </is>
      </c>
      <c r="H18" s="7" t="inlineStr">
        <is>
          <t>:6P:6M:6N:</t>
        </is>
      </c>
      <c r="I18" s="2" t="inlineStr">
        <is>
          <t>Steel</t>
        </is>
      </c>
      <c r="J18" s="7" t="inlineStr">
        <is>
          <t>Fabricated Steel Base</t>
        </is>
      </c>
      <c r="K18" t="inlineStr">
        <is>
          <t xml:space="preserve">:213T:215T:254T:256T:284T:286T:284TS:286TS:324T:326T:324TS:326TS:364T:365T:364TS:365TS::404T:405T:404TS:405TS:444T:445T:444TS:445TS: 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A101642</t>
        </is>
      </c>
      <c r="P18" t="n">
        <v>10</v>
      </c>
      <c r="Q18" s="7" t="inlineStr">
        <is>
          <t>LT084</t>
        </is>
      </c>
      <c r="S18" s="7" t="n"/>
      <c r="T18" s="76" t="n"/>
    </row>
    <row r="19">
      <c r="B19" s="58" t="inlineStr">
        <is>
          <t>N</t>
        </is>
      </c>
      <c r="C19" t="inlineStr">
        <is>
          <t>Price_BOM_LFE_DripPans_13</t>
        </is>
      </c>
      <c r="D19">
        <f>IF(B19="Y",C15,"")</f>
        <v/>
      </c>
      <c r="E19" t="inlineStr">
        <is>
          <t>:20709-2P-7.5HP-LFE:20709-2P-10HP-LFE:20709-2P-15HP-LFE:20709-2P-20HP-LFE:20709-2P-25HP-LFE:20709-4P-3HP-LFE:</t>
        </is>
      </c>
      <c r="G19" s="7" t="inlineStr">
        <is>
          <t>:3P:3N:3M:</t>
        </is>
      </c>
      <c r="H19" s="7" t="inlineStr">
        <is>
          <t>:3P:3N:3M:</t>
        </is>
      </c>
      <c r="I19" s="2" t="inlineStr">
        <is>
          <t>Steel</t>
        </is>
      </c>
      <c r="J19" s="7" t="inlineStr">
        <is>
          <t>Fabricated Steel Base</t>
        </is>
      </c>
      <c r="K19" t="inlineStr">
        <is>
          <t>:143T:145T:182T:184T:213T:215T:254T:256T:284T:286T:284TS:286TS: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A101637</t>
        </is>
      </c>
      <c r="P19" t="n">
        <v>10</v>
      </c>
      <c r="Q19" s="7" t="inlineStr">
        <is>
          <t>LT084</t>
        </is>
      </c>
      <c r="S19" s="7" t="n"/>
      <c r="T19" s="76" t="n"/>
    </row>
    <row r="20">
      <c r="B20" s="58" t="inlineStr">
        <is>
          <t>N</t>
        </is>
      </c>
      <c r="C20" t="inlineStr">
        <is>
          <t>Price_BOM_LFE_DripPans_14</t>
        </is>
      </c>
      <c r="D20">
        <f>IF(B20="Y",C16,"")</f>
        <v/>
      </c>
      <c r="E20" t="inlineStr">
        <is>
          <t>:20709-2P-7.5HP-LFE:20709-2P-10HP-LFE:20709-2P-15HP-LFE:20709-2P-20HP-LFE:20709-2P-25HP-LFE:20709-4P-3HP-LFE:</t>
        </is>
      </c>
      <c r="G20" s="7" t="inlineStr">
        <is>
          <t>:6P:6M:6N:</t>
        </is>
      </c>
      <c r="H20" s="7" t="inlineStr">
        <is>
          <t>:6P:6M:6N:</t>
        </is>
      </c>
      <c r="I20" s="2" t="inlineStr">
        <is>
          <t>Steel</t>
        </is>
      </c>
      <c r="J20" s="7" t="inlineStr">
        <is>
          <t>Fabricated Steel Base</t>
        </is>
      </c>
      <c r="K20" t="inlineStr">
        <is>
          <t xml:space="preserve">:213T:215T:254T:256T:284T:286T:284TS:286TS:324T:326T:324TS:326TS:364T:365T:364TS:365TS::404T:405T:404TS:405TS:444T:445T:444TS:445TS: 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A101638</t>
        </is>
      </c>
      <c r="P20" t="n">
        <v>10</v>
      </c>
      <c r="Q20" s="7" t="inlineStr">
        <is>
          <t>LT084</t>
        </is>
      </c>
      <c r="S20" s="7" t="n"/>
      <c r="T20" s="76" t="n"/>
    </row>
    <row r="21">
      <c r="B21" s="58" t="inlineStr">
        <is>
          <t>N</t>
        </is>
      </c>
      <c r="C21" t="inlineStr">
        <is>
          <t>Price_BOM_LFE_DripPans_15</t>
        </is>
      </c>
      <c r="D21">
        <f>IF(B21="Y",C17,"")</f>
        <v/>
      </c>
      <c r="E21" t="inlineStr">
        <is>
          <t>:20953-2P-20HP-LFE:20953-2P-25HP-LFE:20953-4P-3HP-LFE:20953-4P-5HP-LFE:20953-4P-7.5HP-LFE:20953-2P-30HP-LFE:</t>
        </is>
      </c>
      <c r="G21" s="7" t="inlineStr">
        <is>
          <t>:3P:3N:3M:</t>
        </is>
      </c>
      <c r="H21" s="7" t="inlineStr">
        <is>
          <t>:3P:3N:3M:</t>
        </is>
      </c>
      <c r="I21" s="2" t="inlineStr">
        <is>
          <t>Steel</t>
        </is>
      </c>
      <c r="J21" s="7" t="inlineStr">
        <is>
          <t>Fabricated Steel Base</t>
        </is>
      </c>
      <c r="K21" t="inlineStr">
        <is>
          <t>:143T:145T:182T:184T:213T:215T:254T:256T:284T:286T:284TS:286TS: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A101639</t>
        </is>
      </c>
      <c r="P21" t="n">
        <v>10</v>
      </c>
      <c r="Q21" s="7" t="inlineStr">
        <is>
          <t>LT084</t>
        </is>
      </c>
      <c r="S21" s="7" t="n"/>
      <c r="T21" s="76" t="n"/>
    </row>
    <row r="22">
      <c r="B22" s="58" t="inlineStr">
        <is>
          <t>N</t>
        </is>
      </c>
      <c r="C22" t="inlineStr">
        <is>
          <t>Price_BOM_LFE_DripPans_16</t>
        </is>
      </c>
      <c r="D22">
        <f>IF(B22="Y",C18,"")</f>
        <v/>
      </c>
      <c r="E22" t="inlineStr">
        <is>
          <t>:20953-2P-20HP-LFE:20953-2P-25HP-LFE:20953-4P-3HP-LFE:20953-4P-5HP-LFE:20953-4P-7.5HP-LFE:20953-2P-30HP-LFE:</t>
        </is>
      </c>
      <c r="G22" s="7" t="inlineStr">
        <is>
          <t>:6P:6M:6N:</t>
        </is>
      </c>
      <c r="H22" s="7" t="inlineStr">
        <is>
          <t>:6P:6M:6N:</t>
        </is>
      </c>
      <c r="I22" s="2" t="inlineStr">
        <is>
          <t>Steel</t>
        </is>
      </c>
      <c r="J22" s="7" t="inlineStr">
        <is>
          <t>Fabricated Steel Base</t>
        </is>
      </c>
      <c r="K22" t="inlineStr">
        <is>
          <t xml:space="preserve">:213T:215T:254T:256T:284T:286T:284TS:286TS:324T:326T:324TS:326TS:364T:365T:364TS:365TS::404T:405T:404TS:405TS:444T:445T:444TS:445TS: 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A101640</t>
        </is>
      </c>
      <c r="P22" t="n">
        <v>10</v>
      </c>
      <c r="Q22" s="7" t="inlineStr">
        <is>
          <t>LT084</t>
        </is>
      </c>
      <c r="S22" s="7" t="n"/>
      <c r="T22" s="76" t="n"/>
    </row>
    <row r="23">
      <c r="B23" s="58" t="inlineStr">
        <is>
          <t>N</t>
        </is>
      </c>
      <c r="C23" t="inlineStr">
        <is>
          <t>Price_BOM_LFE_DripPans_17</t>
        </is>
      </c>
      <c r="D23">
        <f>IF(B23="Y",C19,"")</f>
        <v/>
      </c>
      <c r="E23" t="inlineStr">
        <is>
          <t>:25123-4P-7.5HP-LFE:25123-4P-7.5HP-LFE:25123-4P-10HP-LFE:25123-4P-15HP-LFE:25123-4P-20HP-LFE:</t>
        </is>
      </c>
      <c r="G23" s="7" t="inlineStr">
        <is>
          <t>:3P:3N:3M:</t>
        </is>
      </c>
      <c r="H23" s="7" t="inlineStr">
        <is>
          <t>:3P:3N:3M:</t>
        </is>
      </c>
      <c r="I23" s="2" t="inlineStr">
        <is>
          <t>Steel</t>
        </is>
      </c>
      <c r="J23" s="7" t="inlineStr">
        <is>
          <t>Fabricated Steel Base</t>
        </is>
      </c>
      <c r="K23" t="inlineStr">
        <is>
          <t>:143T:145T:182T:184T:213T:215T:254T:256T:284T:286T:284TS:286TS: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A101647</t>
        </is>
      </c>
      <c r="P23" t="n">
        <v>10</v>
      </c>
      <c r="Q23" s="7" t="inlineStr">
        <is>
          <t>LT084</t>
        </is>
      </c>
      <c r="S23" s="7" t="n"/>
      <c r="T23" s="76" t="n"/>
    </row>
    <row r="24">
      <c r="B24" s="58" t="inlineStr">
        <is>
          <t>N</t>
        </is>
      </c>
      <c r="C24" t="inlineStr">
        <is>
          <t>Price_BOM_LFE_DripPans_18</t>
        </is>
      </c>
      <c r="D24">
        <f>IF(B24="Y",C20,"")</f>
        <v/>
      </c>
      <c r="E24" t="inlineStr">
        <is>
          <t>:25123-4P-7.5HP-LFE:25123-4P-7.5HP-LFE:25123-4P-10HP-LFE:25123-4P-15HP-LFE:25123-4P-20HP-LFE:</t>
        </is>
      </c>
      <c r="G24" s="7" t="inlineStr">
        <is>
          <t>:6P:6M:6N:</t>
        </is>
      </c>
      <c r="H24" s="7" t="inlineStr">
        <is>
          <t>:6P:6M:6N:</t>
        </is>
      </c>
      <c r="I24" s="2" t="inlineStr">
        <is>
          <t>Steel</t>
        </is>
      </c>
      <c r="J24" s="7" t="inlineStr">
        <is>
          <t>Fabricated Steel Base</t>
        </is>
      </c>
      <c r="K24" t="inlineStr">
        <is>
          <t xml:space="preserve">:213T:215T:254T:256T:284T:286T:284TS:286TS:324T:326T:324TS:326TS:364T:365T:364TS:365TS::404T:405T:404TS:405TS:444T:445T:444TS:445TS: 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A101648</t>
        </is>
      </c>
      <c r="P24" t="n">
        <v>10</v>
      </c>
      <c r="Q24" s="7" t="inlineStr">
        <is>
          <t>LT084</t>
        </is>
      </c>
      <c r="S24" s="7" t="n"/>
      <c r="T24" s="76" t="n"/>
    </row>
    <row r="25">
      <c r="B25" s="58" t="inlineStr">
        <is>
          <t>N</t>
        </is>
      </c>
      <c r="C25" t="inlineStr">
        <is>
          <t>Price_BOM_LFE_DripPans_19</t>
        </is>
      </c>
      <c r="D25">
        <f>IF(B25="Y",C21,"")</f>
        <v/>
      </c>
      <c r="E25" t="inlineStr">
        <is>
          <t>:25707-2P-7.5HP-LFE:25707-2P-10HP-LFE:25707-2P-15HP-LFE:25707-2P-20HP-LFE:25707-2P-25HP-LFE:25707-4P-3HP-LFE:25707-4P-5HP-LFE:25707-2P-30HP-LFE:</t>
        </is>
      </c>
      <c r="G25" s="7" t="inlineStr">
        <is>
          <t>:3P:3N:3M:</t>
        </is>
      </c>
      <c r="H25" s="7" t="inlineStr">
        <is>
          <t>:3P:3N:3M:</t>
        </is>
      </c>
      <c r="I25" s="2" t="inlineStr">
        <is>
          <t>Steel</t>
        </is>
      </c>
      <c r="J25" s="7" t="inlineStr">
        <is>
          <t>Fabricated Steel Base</t>
        </is>
      </c>
      <c r="K25" t="inlineStr">
        <is>
          <t>:143T:145T:182T:184T:213T:215T:254T:256T:284T:286T:284TS:286TS: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A101643</t>
        </is>
      </c>
      <c r="P25" t="n">
        <v>10</v>
      </c>
      <c r="Q25" s="7" t="inlineStr">
        <is>
          <t>LT084</t>
        </is>
      </c>
      <c r="S25" s="7" t="n"/>
      <c r="T25" s="76" t="n"/>
    </row>
    <row r="26">
      <c r="B26" s="58" t="inlineStr">
        <is>
          <t>N</t>
        </is>
      </c>
      <c r="C26" t="inlineStr">
        <is>
          <t>Price_BOM_LFE_DripPans_20</t>
        </is>
      </c>
      <c r="D26">
        <f>IF(B26="Y",C22,"")</f>
        <v/>
      </c>
      <c r="E26" t="inlineStr">
        <is>
          <t>:25707-2P-7.5HP-LFE:25707-2P-10HP-LFE:25707-2P-15HP-LFE:25707-2P-20HP-LFE:25707-2P-25HP-LFE:25707-4P-3HP-LFE:25707-4P-5HP-LFE:25707-2P-30HP-LFE:</t>
        </is>
      </c>
      <c r="G26" s="7" t="inlineStr">
        <is>
          <t>:6P:6M:6N:</t>
        </is>
      </c>
      <c r="H26" s="7" t="inlineStr">
        <is>
          <t>:6P:6M:6N:</t>
        </is>
      </c>
      <c r="I26" s="2" t="inlineStr">
        <is>
          <t>Steel</t>
        </is>
      </c>
      <c r="J26" s="7" t="inlineStr">
        <is>
          <t>Fabricated Steel Base</t>
        </is>
      </c>
      <c r="K26" t="inlineStr">
        <is>
          <t xml:space="preserve">:213T:215T:254T:256T:284T:286T:284TS:286TS:324T:326T:324TS:326TS:364T:365T:364TS:365TS::404T:405T:404TS:405TS:444T:445T:444TS:445TS: 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A101644</t>
        </is>
      </c>
      <c r="P26" t="n">
        <v>10</v>
      </c>
      <c r="Q26" s="7" t="inlineStr">
        <is>
          <t>LT084</t>
        </is>
      </c>
      <c r="S26" s="7" t="n"/>
      <c r="T26" s="76" t="n"/>
    </row>
    <row r="27">
      <c r="B27" s="58" t="inlineStr">
        <is>
          <t>N</t>
        </is>
      </c>
      <c r="C27" t="inlineStr">
        <is>
          <t>Price_BOM_LFE_DripPans_21</t>
        </is>
      </c>
      <c r="D27">
        <f>IF(B27="Y",C23,"")</f>
        <v/>
      </c>
      <c r="E27" t="inlineStr">
        <is>
          <t>:25957-2P-25HP-LFE:25957-4P-3HP-LFE:25957-4P-5HP-LFE:25957-4P-7.5HP-LFE:25957-4P-10HP-LFE:25957-2P-30HP-LFE:</t>
        </is>
      </c>
      <c r="G27" s="7" t="inlineStr">
        <is>
          <t>:3P:3N:3M:</t>
        </is>
      </c>
      <c r="H27" s="7" t="inlineStr">
        <is>
          <t>:3P:3N:3M:</t>
        </is>
      </c>
      <c r="I27" s="2" t="inlineStr">
        <is>
          <t>Steel</t>
        </is>
      </c>
      <c r="J27" s="7" t="inlineStr">
        <is>
          <t>Fabricated Steel Base</t>
        </is>
      </c>
      <c r="K27" t="inlineStr">
        <is>
          <t>:143T:145T:182T:184T:213T:215T:254T:256T:284T:286T:284TS:286TS: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A101645</t>
        </is>
      </c>
      <c r="P27" t="n">
        <v>10</v>
      </c>
      <c r="Q27" s="7" t="inlineStr">
        <is>
          <t>LT084</t>
        </is>
      </c>
      <c r="S27" s="7" t="n"/>
      <c r="T27" s="76" t="n"/>
    </row>
    <row r="28">
      <c r="B28" s="58" t="inlineStr">
        <is>
          <t>N</t>
        </is>
      </c>
      <c r="C28" t="inlineStr">
        <is>
          <t>Price_BOM_LFE_DripPans_22</t>
        </is>
      </c>
      <c r="D28">
        <f>IF(B28="Y",C24,"")</f>
        <v/>
      </c>
      <c r="E28" t="inlineStr">
        <is>
          <t>:25957-2P-25HP-LFE:25957-4P-3HP-LFE:25957-4P-5HP-LFE:25957-4P-7.5HP-LFE:25957-4P-10HP-LFE:25957-2P-30HP-LFE:</t>
        </is>
      </c>
      <c r="G28" s="7" t="inlineStr">
        <is>
          <t>:6P:6M:6N:</t>
        </is>
      </c>
      <c r="H28" s="7" t="inlineStr">
        <is>
          <t>:6P:6M:6N:</t>
        </is>
      </c>
      <c r="I28" s="2" t="inlineStr">
        <is>
          <t>Steel</t>
        </is>
      </c>
      <c r="J28" s="7" t="inlineStr">
        <is>
          <t>Fabricated Steel Base</t>
        </is>
      </c>
      <c r="K28" t="inlineStr">
        <is>
          <t xml:space="preserve">:213T:215T:254T:256T:284T:286T:284TS:286TS:324T:326T:324TS:326TS:364T:365T:364TS:365TS::404T:405T:404TS:405TS:444T:445T:444TS:445TS: 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A101646</t>
        </is>
      </c>
      <c r="P28" t="n">
        <v>10</v>
      </c>
      <c r="Q28" s="7" t="inlineStr">
        <is>
          <t>LT084</t>
        </is>
      </c>
      <c r="S28" s="7" t="n"/>
      <c r="T28" s="76" t="n"/>
    </row>
    <row r="29">
      <c r="B29" s="58" t="inlineStr">
        <is>
          <t>N</t>
        </is>
      </c>
      <c r="C29" t="inlineStr">
        <is>
          <t>Price_BOM_LFE_DripPans_23</t>
        </is>
      </c>
      <c r="D29">
        <f>IF(B29="Y",C25,"")</f>
        <v/>
      </c>
      <c r="E29" t="inlineStr">
        <is>
          <t>:30121-4P-15HP-LFE:30121-4P-20HP-LFE:30121-4P-25HP-LFE:</t>
        </is>
      </c>
      <c r="G29" s="7" t="inlineStr">
        <is>
          <t>:6P:6M:6N:</t>
        </is>
      </c>
      <c r="H29" s="7" t="inlineStr">
        <is>
          <t>:6P:6M:6N:</t>
        </is>
      </c>
      <c r="I29" s="2" t="inlineStr">
        <is>
          <t>Steel</t>
        </is>
      </c>
      <c r="J29" s="7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A101653</t>
        </is>
      </c>
      <c r="P29" t="n">
        <v>10</v>
      </c>
      <c r="Q29" s="7" t="inlineStr">
        <is>
          <t>LT084</t>
        </is>
      </c>
      <c r="S29" s="7" t="n"/>
      <c r="T29" s="76" t="n"/>
    </row>
    <row r="30">
      <c r="B30" s="58" t="inlineStr">
        <is>
          <t>N</t>
        </is>
      </c>
      <c r="C30" t="inlineStr">
        <is>
          <t>Price_BOM_LFE_DripPans_24</t>
        </is>
      </c>
      <c r="D30">
        <f>IF(B30="Y",C26,"")</f>
        <v/>
      </c>
      <c r="E30" t="inlineStr">
        <is>
          <t>:30127-4P-15HP-LFE:30127-4P-20HP-LFE:30127-4P-25HP-LFE:</t>
        </is>
      </c>
      <c r="G30" s="7" t="inlineStr">
        <is>
          <t>:6P:6M:6N:</t>
        </is>
      </c>
      <c r="H30" s="7" t="inlineStr">
        <is>
          <t>:6P:6M:6N:</t>
        </is>
      </c>
      <c r="I30" s="2" t="inlineStr">
        <is>
          <t>Steel</t>
        </is>
      </c>
      <c r="J30" s="7" t="inlineStr">
        <is>
          <t>Fabricated Steel Base</t>
        </is>
      </c>
      <c r="K30" t="inlineStr">
        <is>
          <t xml:space="preserve">:213T:215T:254T:256T:284T:286T:284TS:286TS:324T:326T:324TS:326TS:364T:365T:364TS:365TS::404T:405T:404TS:405TS:444T:445T:444TS:445TS: 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A101654</t>
        </is>
      </c>
      <c r="P30" t="n">
        <v>10</v>
      </c>
      <c r="Q30" s="7" t="inlineStr">
        <is>
          <t>LT084</t>
        </is>
      </c>
      <c r="S30" s="7" t="n"/>
      <c r="T30" s="76" t="n"/>
    </row>
    <row r="31">
      <c r="B31" s="58" t="inlineStr">
        <is>
          <t>N</t>
        </is>
      </c>
      <c r="C31" t="inlineStr">
        <is>
          <t>Price_BOM_LFE_DripPans_25</t>
        </is>
      </c>
      <c r="D31">
        <f>IF(B31="Y",C27,"")</f>
        <v/>
      </c>
      <c r="E31" t="inlineStr">
        <is>
          <t>:30707-2P-10HP-LFE:30707-2P-15HP-LFE:30707-2P-20HP-LFE:30707-2P-25HP-LFE:30707-4P-3HP-LFE:30707-4P-5HP-LFE:30707-4P-7.5HP-LFE:30707-2P-30HP-LFE:</t>
        </is>
      </c>
      <c r="G31" s="7" t="inlineStr">
        <is>
          <t>:3P:3N:3M:</t>
        </is>
      </c>
      <c r="H31" s="7" t="inlineStr">
        <is>
          <t>:3P:3N:3M:</t>
        </is>
      </c>
      <c r="I31" s="2" t="inlineStr">
        <is>
          <t>Steel</t>
        </is>
      </c>
      <c r="J31" s="7" t="inlineStr">
        <is>
          <t>Fabricated Steel Base</t>
        </is>
      </c>
      <c r="K31" t="inlineStr">
        <is>
          <t>:143T:145T:182T:184T:213T:215T:254T:256T:284T:286T:284TS:286TS: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A101649</t>
        </is>
      </c>
      <c r="P31" t="n">
        <v>10</v>
      </c>
      <c r="Q31" s="7" t="inlineStr">
        <is>
          <t>LT084</t>
        </is>
      </c>
      <c r="S31" s="7" t="n"/>
      <c r="T31" s="76" t="n"/>
    </row>
    <row r="32">
      <c r="B32" s="58" t="inlineStr">
        <is>
          <t>N</t>
        </is>
      </c>
      <c r="C32" t="inlineStr">
        <is>
          <t>Price_BOM_LFE_DripPans_26</t>
        </is>
      </c>
      <c r="D32">
        <f>IF(B32="Y",C28,"")</f>
        <v/>
      </c>
      <c r="E32" t="inlineStr">
        <is>
          <t>:30707-2P-10HP-LFE:30707-2P-15HP-LFE:30707-2P-20HP-LFE:30707-2P-25HP-LFE:30707-4P-3HP-LFE:30707-4P-5HP-LFE:30707-4P-7.5HP-LFE:30707-2P-30HP-LFE:</t>
        </is>
      </c>
      <c r="G32" s="7" t="inlineStr">
        <is>
          <t>:6P:6M:6N:</t>
        </is>
      </c>
      <c r="H32" s="7" t="inlineStr">
        <is>
          <t>:6P:6M:6N:</t>
        </is>
      </c>
      <c r="I32" s="2" t="inlineStr">
        <is>
          <t>Steel</t>
        </is>
      </c>
      <c r="J32" s="7" t="inlineStr">
        <is>
          <t>Fabricated Steel Base</t>
        </is>
      </c>
      <c r="K32" t="inlineStr">
        <is>
          <t xml:space="preserve">:213T:215T:254T:256T:284T:286T:284TS:286TS:324T:326T:324TS:326TS:364T:365T:364TS:365TS::404T:405T:404TS:405TS:444T:445T:444TS:445TS: 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A101650</t>
        </is>
      </c>
      <c r="P32" t="n">
        <v>10</v>
      </c>
      <c r="Q32" s="7" t="inlineStr">
        <is>
          <t>LT084</t>
        </is>
      </c>
      <c r="S32" s="7" t="n"/>
      <c r="T32" s="76" t="n"/>
    </row>
    <row r="33">
      <c r="B33" s="58" t="inlineStr">
        <is>
          <t>N</t>
        </is>
      </c>
      <c r="C33" t="inlineStr">
        <is>
          <t>Price_BOM_LFE_DripPans_27</t>
        </is>
      </c>
      <c r="D33">
        <f>IF(B33="Y",C29,"")</f>
        <v/>
      </c>
      <c r="E33" t="inlineStr">
        <is>
          <t>:30957-4P-5HP-LFE:30957-4P-7.5HP-LFE:30957-4P-10HP-LFE:30957-4P-15HP-LFE</t>
        </is>
      </c>
      <c r="G33" s="7" t="inlineStr">
        <is>
          <t>:3P:3N:3M:</t>
        </is>
      </c>
      <c r="H33" s="7" t="inlineStr">
        <is>
          <t>:3P:3N:3M:</t>
        </is>
      </c>
      <c r="I33" s="2" t="inlineStr">
        <is>
          <t>Steel</t>
        </is>
      </c>
      <c r="J33" s="7" t="inlineStr">
        <is>
          <t>Fabricated Steel Base</t>
        </is>
      </c>
      <c r="K33" t="inlineStr">
        <is>
          <t>:143T:145T:182T:184T:213T:215T:254T:256T:284T:286T:284TS:286TS: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A101651</t>
        </is>
      </c>
      <c r="P33" t="n">
        <v>10</v>
      </c>
      <c r="Q33" s="7" t="inlineStr">
        <is>
          <t>LT084</t>
        </is>
      </c>
      <c r="S33" s="7" t="n"/>
      <c r="T33" s="76" t="n"/>
    </row>
    <row r="34">
      <c r="B34" s="58" t="inlineStr">
        <is>
          <t>N</t>
        </is>
      </c>
      <c r="C34" t="inlineStr">
        <is>
          <t>Price_BOM_LFE_DripPans_28</t>
        </is>
      </c>
      <c r="D34">
        <f>IF(B34="Y",C30,"")</f>
        <v/>
      </c>
      <c r="E34" t="inlineStr">
        <is>
          <t>:30957-4P-5HP-LFE:30957-4P-7.5HP-LFE:30957-4P-10HP-LFE:30957-4P-15HP-LFE</t>
        </is>
      </c>
      <c r="G34" s="7" t="inlineStr">
        <is>
          <t>:6P:6M:6N:</t>
        </is>
      </c>
      <c r="H34" s="7" t="inlineStr">
        <is>
          <t>:6P:6M:6N:</t>
        </is>
      </c>
      <c r="I34" s="2" t="inlineStr">
        <is>
          <t>Steel</t>
        </is>
      </c>
      <c r="J34" s="7" t="inlineStr">
        <is>
          <t>Fabricated Steel Base</t>
        </is>
      </c>
      <c r="K34" t="inlineStr">
        <is>
          <t xml:space="preserve">:213T:215T:254T:256T:284T:286T:284TS:286TS:324T:326T:324TS:326TS:364T:365T:364TS:365TS::404T:405T:404TS:405TS:444T:445T:444TS:445TS: 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A101652</t>
        </is>
      </c>
      <c r="P34" t="n">
        <v>10</v>
      </c>
      <c r="Q34" s="7" t="inlineStr">
        <is>
          <t>LT084</t>
        </is>
      </c>
      <c r="S34" s="7" t="n"/>
      <c r="T34" s="76" t="n"/>
    </row>
    <row r="35">
      <c r="B35" s="58" t="inlineStr">
        <is>
          <t>N</t>
        </is>
      </c>
      <c r="C35" t="inlineStr">
        <is>
          <t>Price_BOM_LFE_DripPans_29</t>
        </is>
      </c>
      <c r="D35">
        <f>IF(B35="Y",C31,"")</f>
        <v/>
      </c>
      <c r="E35" t="inlineStr">
        <is>
          <t>:40129-4P-15HP-LFE:40129-4P-20HP-LFE:40129-4P-25HP-LFE:</t>
        </is>
      </c>
      <c r="G35" s="7" t="inlineStr">
        <is>
          <t>:6P:6M:6N:</t>
        </is>
      </c>
      <c r="H35" s="7" t="inlineStr">
        <is>
          <t>:6P:6M:6N:</t>
        </is>
      </c>
      <c r="I35" s="2" t="inlineStr">
        <is>
          <t>Steel</t>
        </is>
      </c>
      <c r="J35" s="7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A101661</t>
        </is>
      </c>
      <c r="P35" t="n">
        <v>10</v>
      </c>
      <c r="Q35" s="7" t="inlineStr">
        <is>
          <t>LT084</t>
        </is>
      </c>
      <c r="S35" s="7" t="n"/>
      <c r="T35" s="76" t="n"/>
    </row>
    <row r="36">
      <c r="B36" s="58" t="inlineStr">
        <is>
          <t>N</t>
        </is>
      </c>
      <c r="C36" t="inlineStr">
        <is>
          <t>Price_BOM_LFE_DripPans_30</t>
        </is>
      </c>
      <c r="D36">
        <f>IF(B36="Y",C32,"")</f>
        <v/>
      </c>
      <c r="E36" t="inlineStr">
        <is>
          <t>:4012A-4P-15HP-LFE:4012A-4P-20HP-LFE:4012A-4P-25HP-LFE:</t>
        </is>
      </c>
      <c r="G36" s="7" t="inlineStr">
        <is>
          <t>:6P:6M:6N:</t>
        </is>
      </c>
      <c r="H36" s="7" t="inlineStr">
        <is>
          <t>:6P:6M:6N:</t>
        </is>
      </c>
      <c r="I36" s="2" t="inlineStr">
        <is>
          <t>Steel</t>
        </is>
      </c>
      <c r="J36" s="7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A101662</t>
        </is>
      </c>
      <c r="P36" t="n">
        <v>10</v>
      </c>
      <c r="Q36" s="7" t="inlineStr">
        <is>
          <t>LT084</t>
        </is>
      </c>
      <c r="S36" s="7" t="n"/>
      <c r="T36" s="76" t="n"/>
    </row>
    <row r="37">
      <c r="B37" s="58" t="inlineStr">
        <is>
          <t>N</t>
        </is>
      </c>
      <c r="C37" t="inlineStr">
        <is>
          <t>Price_BOM_LFE_DripPans_31</t>
        </is>
      </c>
      <c r="D37">
        <f>IF(B37="Y",C33,"")</f>
        <v/>
      </c>
      <c r="E37" t="inlineStr">
        <is>
          <t>:40707-2P-25HP-LFE:40707-4P-3HP-LFE:40707-4P-5HP-LFE:40707-4P-7.5HP-LFE</t>
        </is>
      </c>
      <c r="G37" s="7" t="inlineStr">
        <is>
          <t>:3P:3N:3M:</t>
        </is>
      </c>
      <c r="H37" s="7" t="inlineStr">
        <is>
          <t>:3P:3N:3M:</t>
        </is>
      </c>
      <c r="I37" s="2" t="inlineStr">
        <is>
          <t>Steel</t>
        </is>
      </c>
      <c r="J37" s="7" t="inlineStr">
        <is>
          <t>Fabricated Steel Base</t>
        </is>
      </c>
      <c r="K37" t="inlineStr">
        <is>
          <t>:143T:145T:182T:184T:213T:215T:254T:256T:284T:286T:284TS:286TS: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A101656</t>
        </is>
      </c>
      <c r="P37" t="n">
        <v>10</v>
      </c>
      <c r="Q37" s="7" t="inlineStr">
        <is>
          <t>LT084</t>
        </is>
      </c>
      <c r="S37" s="7" t="n"/>
      <c r="T37" s="76" t="n"/>
    </row>
    <row r="38">
      <c r="B38" s="58" t="inlineStr">
        <is>
          <t>N</t>
        </is>
      </c>
      <c r="C38" t="inlineStr">
        <is>
          <t>Price_BOM_LFE_DripPans_32</t>
        </is>
      </c>
      <c r="D38">
        <f>IF(B38="Y",C34,"")</f>
        <v/>
      </c>
      <c r="E38" t="inlineStr">
        <is>
          <t>:40707-2P-30HP-LFE:</t>
        </is>
      </c>
      <c r="G38" s="7" t="inlineStr">
        <is>
          <t>:6P:6M:6N:</t>
        </is>
      </c>
      <c r="H38" s="7" t="inlineStr">
        <is>
          <t>:6P:6M:6N:</t>
        </is>
      </c>
      <c r="I38" s="2" t="inlineStr">
        <is>
          <t>Steel</t>
        </is>
      </c>
      <c r="J38" s="7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A101657</t>
        </is>
      </c>
      <c r="P38" t="n">
        <v>10</v>
      </c>
      <c r="Q38" s="7" t="inlineStr">
        <is>
          <t>LT084</t>
        </is>
      </c>
      <c r="S38" s="7" t="n"/>
      <c r="T38" s="76" t="n"/>
    </row>
    <row r="39">
      <c r="B39" s="58" t="inlineStr">
        <is>
          <t>N</t>
        </is>
      </c>
      <c r="C39" t="inlineStr">
        <is>
          <t>Price_BOM_LFE_DripPans_33</t>
        </is>
      </c>
      <c r="D39">
        <f>IF(B39="Y",C35,"")</f>
        <v/>
      </c>
      <c r="E39" t="inlineStr">
        <is>
          <t>:40957-4P-10HP-LFE:40957-4P-15HP-LFE:40957-4P-20HP-LFE:</t>
        </is>
      </c>
      <c r="G39" s="7" t="inlineStr">
        <is>
          <t>:3P:3N:3M:</t>
        </is>
      </c>
      <c r="H39" s="7" t="inlineStr">
        <is>
          <t>:3P:3N:3M:</t>
        </is>
      </c>
      <c r="I39" s="2" t="inlineStr">
        <is>
          <t>Steel</t>
        </is>
      </c>
      <c r="J39" s="7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A101658</t>
        </is>
      </c>
      <c r="P39" t="n">
        <v>10</v>
      </c>
      <c r="Q39" s="7" t="inlineStr">
        <is>
          <t>LT084</t>
        </is>
      </c>
      <c r="S39" s="7" t="n"/>
      <c r="T39" s="76" t="n"/>
    </row>
    <row r="40">
      <c r="B40" s="58" t="inlineStr">
        <is>
          <t>N</t>
        </is>
      </c>
      <c r="C40" t="inlineStr">
        <is>
          <t>Price_BOM_LFE_DripPans_34</t>
        </is>
      </c>
      <c r="D40">
        <f>IF(B40="Y",C36,"")</f>
        <v/>
      </c>
      <c r="E40" t="inlineStr">
        <is>
          <t>:40957-4P-10HP-LFE:40957-4P-15HP-LFE:40957-4P-20HP-LFE:</t>
        </is>
      </c>
      <c r="G40" s="7" t="inlineStr">
        <is>
          <t>:6P:6M:6N:</t>
        </is>
      </c>
      <c r="H40" s="7" t="inlineStr">
        <is>
          <t>:6P:6M:6N:</t>
        </is>
      </c>
      <c r="I40" s="2" t="inlineStr">
        <is>
          <t>Steel</t>
        </is>
      </c>
      <c r="J40" s="7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A101659</t>
        </is>
      </c>
      <c r="P40" t="n">
        <v>10</v>
      </c>
      <c r="Q40" s="7" t="inlineStr">
        <is>
          <t>LT084</t>
        </is>
      </c>
      <c r="S40" s="7" t="n"/>
      <c r="T40" s="76" t="n"/>
    </row>
    <row r="41">
      <c r="B41" s="58" t="inlineStr">
        <is>
          <t>N</t>
        </is>
      </c>
      <c r="C41" t="inlineStr">
        <is>
          <t>Price_BOM_LFE_DripPans_35</t>
        </is>
      </c>
      <c r="D41">
        <f>IF(B41="Y",C37,"")</f>
        <v/>
      </c>
      <c r="E41" t="inlineStr">
        <is>
          <t>:40957-4P-10HP-LFE:40957-4P-15HP-LFE:40957-4P-20HP-LFE:</t>
        </is>
      </c>
      <c r="G41" s="7" t="inlineStr">
        <is>
          <t>:6P:6M:6N:</t>
        </is>
      </c>
      <c r="H41" s="7" t="inlineStr">
        <is>
          <t>:6P:6M:6N:</t>
        </is>
      </c>
      <c r="I41" s="2" t="inlineStr">
        <is>
          <t>Steel</t>
        </is>
      </c>
      <c r="J41" s="7" t="inlineStr">
        <is>
          <t>Fabricated Steel Base</t>
        </is>
      </c>
      <c r="K41" t="inlineStr">
        <is>
          <t xml:space="preserve">:213T:215T:254T:256T:284T:286T:284TS:286TS:324T:326T:324TS:326TS:364T:365T:364TS:365TS::404T:405T:404TS:405TS:444T:445T:444TS:445TS: 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A101660</t>
        </is>
      </c>
      <c r="P41" t="n">
        <v>10</v>
      </c>
      <c r="Q41" s="7" t="inlineStr">
        <is>
          <t>LT084</t>
        </is>
      </c>
      <c r="S41" s="7" t="n"/>
      <c r="T41" s="76" t="n"/>
    </row>
    <row r="42">
      <c r="B42" s="58" t="inlineStr">
        <is>
          <t>N</t>
        </is>
      </c>
      <c r="C42" t="inlineStr">
        <is>
          <t>Price_BOM_LFE_DripPans_36</t>
        </is>
      </c>
      <c r="D42">
        <f>IF(B42="Y",C38,"")</f>
        <v/>
      </c>
      <c r="E42" t="inlineStr">
        <is>
          <t>:50123-4P-25HP-LFE:</t>
        </is>
      </c>
      <c r="G42" s="7" t="inlineStr">
        <is>
          <t>:6P:6M:6N:</t>
        </is>
      </c>
      <c r="H42" s="7" t="inlineStr">
        <is>
          <t>:6P:6M:6N:</t>
        </is>
      </c>
      <c r="I42" s="2" t="inlineStr">
        <is>
          <t>Steel</t>
        </is>
      </c>
      <c r="J42" s="7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A101665</t>
        </is>
      </c>
      <c r="P42" t="n">
        <v>15</v>
      </c>
      <c r="Q42" s="7" t="inlineStr">
        <is>
          <t>LT084</t>
        </is>
      </c>
      <c r="S42" s="7" t="n"/>
      <c r="T42" s="76" t="n"/>
    </row>
    <row r="43">
      <c r="B43" s="58" t="inlineStr">
        <is>
          <t>N</t>
        </is>
      </c>
      <c r="C43" t="inlineStr">
        <is>
          <t>Price_BOM_LFE_DripPans_37</t>
        </is>
      </c>
      <c r="D43">
        <f>IF(B43="Y",C39,"")</f>
        <v/>
      </c>
      <c r="E43" t="inlineStr">
        <is>
          <t>:50957-4P-15HP-LFE:50957-4P-20HP-LFE:50957-4P-25HP-LFE:</t>
        </is>
      </c>
      <c r="G43" s="7" t="inlineStr">
        <is>
          <t>:6P:6M:6N:</t>
        </is>
      </c>
      <c r="H43" s="7" t="inlineStr">
        <is>
          <t>:6P:6M:6N:</t>
        </is>
      </c>
      <c r="I43" s="2" t="inlineStr">
        <is>
          <t>Steel</t>
        </is>
      </c>
      <c r="J43" s="7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A101664</t>
        </is>
      </c>
      <c r="P43" t="n">
        <v>15</v>
      </c>
      <c r="Q43" s="7" t="inlineStr">
        <is>
          <t>LT084</t>
        </is>
      </c>
      <c r="S43" s="7" t="n"/>
      <c r="T43" s="76" t="n"/>
    </row>
    <row r="44">
      <c r="B44" s="58" t="inlineStr">
        <is>
          <t>N</t>
        </is>
      </c>
      <c r="C44" s="7" t="inlineStr">
        <is>
          <t>Price_BOM_LFE_DripPans_38</t>
        </is>
      </c>
      <c r="D44">
        <f>IF(B44="Y",C40,"")</f>
        <v/>
      </c>
      <c r="E44" t="inlineStr">
        <is>
          <t>:60951-4P-20HP-LFE:60951-4P-25HP-LFE:</t>
        </is>
      </c>
      <c r="G44" s="7" t="inlineStr">
        <is>
          <t>:6P:6M:6N:</t>
        </is>
      </c>
      <c r="H44" s="7" t="inlineStr">
        <is>
          <t>:6P:6M:6N:</t>
        </is>
      </c>
      <c r="I44" s="2" t="inlineStr">
        <is>
          <t>Steel</t>
        </is>
      </c>
      <c r="J44" s="7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A101668</t>
        </is>
      </c>
      <c r="P44" t="n">
        <v>15</v>
      </c>
      <c r="Q44" s="7" t="inlineStr">
        <is>
          <t>LT084</t>
        </is>
      </c>
      <c r="S44" s="7" t="n"/>
      <c r="T44" s="76" t="n"/>
    </row>
    <row r="45">
      <c r="A45" s="45" t="inlineStr">
        <is>
          <t>[END]</t>
        </is>
      </c>
      <c r="B45" s="58" t="inlineStr">
        <is>
          <t>N</t>
        </is>
      </c>
      <c r="C45" s="7" t="inlineStr">
        <is>
          <t>Price_BOM_LFE_DripPans_39</t>
        </is>
      </c>
      <c r="D45">
        <f>IF(B45="Y",C41,"")</f>
        <v/>
      </c>
      <c r="S45" s="7" t="n"/>
      <c r="T45" s="76" t="n"/>
    </row>
    <row r="46">
      <c r="B46" s="58" t="n"/>
      <c r="C46" s="7" t="n"/>
      <c r="D46">
        <f>IF(B46="Y",C42,"")</f>
        <v/>
      </c>
      <c r="S46" s="7" t="n"/>
      <c r="T46" s="76" t="n"/>
    </row>
    <row r="47">
      <c r="B47" s="58" t="n"/>
      <c r="C47" s="7" t="n"/>
      <c r="D47">
        <f>IF(B47="Y",C43,"")</f>
        <v/>
      </c>
      <c r="S47" s="7" t="n"/>
      <c r="T47" s="76" t="n"/>
    </row>
    <row r="48">
      <c r="H48" s="7" t="n"/>
      <c r="I48" s="7" t="n"/>
    </row>
    <row r="49">
      <c r="H49" s="7" t="n"/>
      <c r="I49" s="7" t="n"/>
    </row>
    <row r="50">
      <c r="H50" s="7" t="n"/>
      <c r="I50" s="7" t="n"/>
    </row>
    <row r="51">
      <c r="H51" s="7" t="n"/>
      <c r="I51" s="7" t="n"/>
    </row>
    <row r="52">
      <c r="H52" s="7" t="n"/>
      <c r="I52" s="7" t="n"/>
    </row>
    <row r="53">
      <c r="H53" s="7" t="n"/>
      <c r="I53" s="7" t="n"/>
    </row>
    <row r="54">
      <c r="H54" s="7" t="n"/>
      <c r="I54" s="7" t="n"/>
    </row>
    <row r="55">
      <c r="H55" s="7" t="n"/>
      <c r="I55" s="7" t="n"/>
    </row>
    <row r="56">
      <c r="H56" s="7" t="n"/>
      <c r="I56" s="7" t="n"/>
    </row>
    <row r="57">
      <c r="H57" s="7" t="n"/>
      <c r="I57" s="7" t="n"/>
    </row>
    <row r="58">
      <c r="H58" s="7" t="n"/>
      <c r="I58" s="7" t="n"/>
    </row>
    <row r="59">
      <c r="H59" s="7" t="n"/>
      <c r="I59" s="7" t="n"/>
    </row>
    <row r="60">
      <c r="H60" s="7" t="n"/>
      <c r="I60" s="7" t="n"/>
    </row>
    <row r="61">
      <c r="H61" s="7" t="n"/>
      <c r="I61" s="7" t="n"/>
    </row>
    <row r="62">
      <c r="H62" s="7" t="n"/>
      <c r="I62" s="7" t="n"/>
    </row>
    <row r="63">
      <c r="H63" s="7" t="n"/>
      <c r="I63" s="7" t="n"/>
    </row>
    <row r="64">
      <c r="H64" s="7" t="n"/>
      <c r="I64" s="7" t="n"/>
    </row>
    <row r="65">
      <c r="H65" s="7" t="n"/>
      <c r="I65" s="7" t="n"/>
    </row>
    <row r="66">
      <c r="H66" s="7" t="n"/>
      <c r="I66" s="7" t="n"/>
    </row>
    <row r="67">
      <c r="H67" s="7" t="n"/>
      <c r="I67" s="7" t="n"/>
    </row>
    <row r="68">
      <c r="H68" s="7" t="n"/>
      <c r="I68" s="7" t="n"/>
    </row>
    <row r="69">
      <c r="H69" s="7" t="n"/>
      <c r="I69" s="7" t="n"/>
    </row>
    <row r="70">
      <c r="H70" s="7" t="n"/>
      <c r="I70" s="7" t="n"/>
    </row>
    <row r="71">
      <c r="H71" s="7" t="n"/>
      <c r="I71" s="7" t="n"/>
    </row>
    <row r="72">
      <c r="H72" s="7" t="n"/>
      <c r="I72" s="7" t="n"/>
    </row>
    <row r="73">
      <c r="H73" s="7" t="n"/>
      <c r="I73" s="7" t="n"/>
    </row>
    <row r="74">
      <c r="H74" s="7" t="n"/>
      <c r="I74" s="7" t="n"/>
    </row>
    <row r="75">
      <c r="H75" s="7" t="n"/>
      <c r="I75" s="7" t="n"/>
    </row>
    <row r="76">
      <c r="H76" s="7" t="n"/>
      <c r="I76" s="7" t="n"/>
    </row>
    <row r="77">
      <c r="H77" s="7" t="n"/>
      <c r="I77" s="7" t="n"/>
    </row>
    <row r="78">
      <c r="H78" s="7" t="n"/>
      <c r="I78" s="7" t="n"/>
    </row>
    <row r="79">
      <c r="H79" s="7" t="n"/>
      <c r="I79" s="7" t="n"/>
    </row>
    <row r="80">
      <c r="H80" s="7" t="n"/>
      <c r="I80" s="7" t="n"/>
    </row>
    <row r="81">
      <c r="H81" s="7" t="n"/>
      <c r="I81" s="7" t="n"/>
    </row>
    <row r="82">
      <c r="H82" s="7" t="n"/>
      <c r="I82" s="7" t="n"/>
    </row>
    <row r="83">
      <c r="H83" s="7" t="n"/>
      <c r="I83" s="7" t="n"/>
    </row>
    <row r="84">
      <c r="H84" s="7" t="n"/>
      <c r="I84" s="7" t="n"/>
    </row>
    <row r="85">
      <c r="H85" s="7" t="n"/>
      <c r="I85" s="7" t="n"/>
    </row>
    <row r="86">
      <c r="H86" s="7" t="n"/>
      <c r="I86" s="7" t="n"/>
    </row>
    <row r="87">
      <c r="H87" s="7" t="n"/>
      <c r="I87" s="7" t="n"/>
    </row>
    <row r="88">
      <c r="H88" s="7" t="n"/>
      <c r="I88" s="7" t="n"/>
    </row>
    <row r="89">
      <c r="H89" s="7" t="n"/>
      <c r="I89" s="7" t="n"/>
    </row>
    <row r="90">
      <c r="H90" s="7" t="n"/>
      <c r="I90" s="7" t="n"/>
    </row>
    <row r="91">
      <c r="H91" s="7" t="n"/>
      <c r="I91" s="7" t="n"/>
    </row>
    <row r="92">
      <c r="H92" s="7" t="n"/>
      <c r="I92" s="7" t="n"/>
    </row>
    <row r="93">
      <c r="H93" s="7" t="n"/>
      <c r="I93" s="7" t="n"/>
    </row>
    <row r="94">
      <c r="H94" s="7" t="n"/>
      <c r="I94" s="7" t="n"/>
    </row>
    <row r="95">
      <c r="H95" s="7" t="n"/>
      <c r="I95" s="7" t="n"/>
    </row>
    <row r="96">
      <c r="H96" s="7" t="n"/>
      <c r="I96" s="7" t="n"/>
    </row>
    <row r="97">
      <c r="H97" s="7" t="n"/>
      <c r="I97" s="7" t="n"/>
    </row>
    <row r="98">
      <c r="H98" s="7" t="n"/>
      <c r="I98" s="7" t="n"/>
    </row>
    <row r="99">
      <c r="H99" s="7" t="n"/>
      <c r="I99" s="7" t="n"/>
    </row>
    <row r="100">
      <c r="H100" s="7" t="n"/>
      <c r="I100" s="7" t="n"/>
    </row>
    <row r="101">
      <c r="H101" s="7" t="n"/>
      <c r="I101" s="7" t="n"/>
    </row>
    <row r="102">
      <c r="H102" s="7" t="n"/>
      <c r="I102" s="7" t="n"/>
    </row>
    <row r="103">
      <c r="H103" s="7" t="n"/>
      <c r="I103" s="7" t="n"/>
    </row>
    <row r="104">
      <c r="H104" s="7" t="n"/>
      <c r="I104" s="7" t="n"/>
    </row>
    <row r="105">
      <c r="H105" s="7" t="n"/>
      <c r="I105" s="7" t="n"/>
    </row>
    <row r="106">
      <c r="H106" s="7" t="n"/>
      <c r="I106" s="7" t="n"/>
    </row>
    <row r="107">
      <c r="H107" s="7" t="n"/>
      <c r="I107" s="7" t="n"/>
    </row>
    <row r="108">
      <c r="H108" s="7" t="n"/>
      <c r="I108" s="7" t="n"/>
    </row>
    <row r="109">
      <c r="H109" s="7" t="n"/>
      <c r="I109" s="7" t="n"/>
    </row>
    <row r="110">
      <c r="H110" s="7" t="n"/>
      <c r="I110" s="7" t="n"/>
    </row>
    <row r="111">
      <c r="H111" s="7" t="n"/>
      <c r="I111" s="7" t="n"/>
    </row>
    <row r="112">
      <c r="H112" s="7" t="n"/>
      <c r="I112" s="7" t="n"/>
    </row>
    <row r="113">
      <c r="H113" s="7" t="n"/>
      <c r="I113" s="7" t="n"/>
    </row>
    <row r="114">
      <c r="H114" s="7" t="n"/>
      <c r="I114" s="7" t="n"/>
    </row>
    <row r="115">
      <c r="H115" s="7" t="n"/>
      <c r="I115" s="7" t="n"/>
    </row>
    <row r="116">
      <c r="H116" s="7" t="n"/>
      <c r="I116" s="7" t="n"/>
    </row>
    <row r="117">
      <c r="H117" s="7" t="n"/>
      <c r="I117" s="7" t="n"/>
    </row>
    <row r="118">
      <c r="H118" s="7" t="n"/>
      <c r="I118" s="7" t="n"/>
    </row>
    <row r="119">
      <c r="H119" s="7" t="n"/>
      <c r="I119" s="7" t="n"/>
    </row>
    <row r="120">
      <c r="H120" s="7" t="n"/>
      <c r="I120" s="7" t="n"/>
    </row>
    <row r="121">
      <c r="H121" s="7" t="n"/>
      <c r="I121" s="7" t="n"/>
    </row>
    <row r="122">
      <c r="H122" s="7" t="n"/>
      <c r="I122" s="7" t="n"/>
    </row>
    <row r="123">
      <c r="H123" s="7" t="n"/>
      <c r="I123" s="7" t="n"/>
    </row>
    <row r="124">
      <c r="H124" s="7" t="n"/>
      <c r="I124" s="7" t="n"/>
    </row>
    <row r="125">
      <c r="H125" s="7" t="n"/>
      <c r="I125" s="7" t="n"/>
    </row>
    <row r="126">
      <c r="H126" s="7" t="n"/>
      <c r="I126" s="7" t="n"/>
    </row>
    <row r="127">
      <c r="H127" s="7" t="n"/>
      <c r="I127" s="7" t="n"/>
    </row>
    <row r="128">
      <c r="H128" s="7" t="n"/>
      <c r="I128" s="7" t="n"/>
    </row>
    <row r="129">
      <c r="H129" s="7" t="n"/>
      <c r="I129" s="7" t="n"/>
    </row>
    <row r="130">
      <c r="H130" s="7" t="n"/>
      <c r="I130" s="7" t="n"/>
    </row>
    <row r="131">
      <c r="H131" s="7" t="n"/>
      <c r="I131" s="7" t="n"/>
    </row>
    <row r="132">
      <c r="H132" s="7" t="n"/>
      <c r="I132" s="7" t="n"/>
    </row>
    <row r="133">
      <c r="H133" s="7" t="n"/>
      <c r="I133" s="7" t="n"/>
    </row>
    <row r="134">
      <c r="H134" s="7" t="n"/>
      <c r="I134" s="7" t="n"/>
    </row>
    <row r="135">
      <c r="H135" s="7" t="n"/>
      <c r="I135" s="7" t="n"/>
    </row>
    <row r="136">
      <c r="H136" s="7" t="n"/>
      <c r="I136" s="7" t="n"/>
    </row>
    <row r="137">
      <c r="H137" s="7" t="n"/>
      <c r="I137" s="7" t="n"/>
    </row>
    <row r="138">
      <c r="H138" s="7" t="n"/>
      <c r="I138" s="7" t="n"/>
    </row>
    <row r="139">
      <c r="H139" s="7" t="n"/>
      <c r="I139" s="7" t="n"/>
    </row>
    <row r="140">
      <c r="H140" s="7" t="n"/>
      <c r="I140" s="7" t="n"/>
    </row>
    <row r="141">
      <c r="H141" s="7" t="n"/>
      <c r="I141" s="7" t="n"/>
    </row>
    <row r="142">
      <c r="H142" s="7" t="n"/>
      <c r="I142" s="7" t="n"/>
    </row>
    <row r="143">
      <c r="H143" s="7" t="n"/>
      <c r="I143" s="7" t="n"/>
    </row>
    <row r="144">
      <c r="H144" s="7" t="n"/>
      <c r="I144" s="7" t="n"/>
    </row>
    <row r="145">
      <c r="H145" s="7" t="n"/>
      <c r="I145" s="7" t="n"/>
    </row>
    <row r="146">
      <c r="H146" s="7" t="n"/>
      <c r="I146" s="7" t="n"/>
    </row>
    <row r="147">
      <c r="H147" s="7" t="n"/>
      <c r="I147" s="7" t="n"/>
    </row>
    <row r="148">
      <c r="H148" s="7" t="n"/>
      <c r="I148" s="7" t="n"/>
    </row>
    <row r="149">
      <c r="H149" s="7" t="n"/>
      <c r="I149" s="7" t="n"/>
    </row>
    <row r="150">
      <c r="H150" s="7" t="n"/>
      <c r="I150" s="7" t="n"/>
    </row>
    <row r="151">
      <c r="H151" s="7" t="n"/>
      <c r="I151" s="7" t="n"/>
    </row>
    <row r="152">
      <c r="H152" s="7" t="n"/>
      <c r="I152" s="7" t="n"/>
    </row>
    <row r="153">
      <c r="H153" s="7" t="n"/>
      <c r="I153" s="7" t="n"/>
    </row>
    <row r="154">
      <c r="H154" s="7" t="n"/>
      <c r="I154" s="7" t="n"/>
    </row>
    <row r="155">
      <c r="H155" s="7" t="n"/>
      <c r="I155" s="7" t="n"/>
    </row>
    <row r="156">
      <c r="H156" s="7" t="n"/>
      <c r="I156" s="7" t="n"/>
    </row>
    <row r="157">
      <c r="H157" s="7" t="n"/>
      <c r="I157" s="7" t="n"/>
    </row>
    <row r="158">
      <c r="H158" s="7" t="n"/>
      <c r="I158" s="7" t="n"/>
    </row>
    <row r="159">
      <c r="H159" s="7" t="n"/>
      <c r="I159" s="7" t="n"/>
    </row>
    <row r="160">
      <c r="H160" s="7" t="n"/>
      <c r="I160" s="7" t="n"/>
    </row>
    <row r="161">
      <c r="H161" s="7" t="n"/>
      <c r="I161" s="7" t="n"/>
    </row>
    <row r="162">
      <c r="H162" s="7" t="n"/>
      <c r="I162" s="7" t="n"/>
    </row>
    <row r="163">
      <c r="H163" s="7" t="n"/>
      <c r="I163" s="7" t="n"/>
    </row>
    <row r="164">
      <c r="H164" s="7" t="n"/>
      <c r="I164" s="7" t="n"/>
    </row>
    <row r="165">
      <c r="H165" s="7" t="n"/>
      <c r="I165" s="7" t="n"/>
    </row>
    <row r="166">
      <c r="H166" s="7" t="n"/>
      <c r="I166" s="7" t="n"/>
    </row>
    <row r="167">
      <c r="H167" s="7" t="n"/>
      <c r="I167" s="7" t="n"/>
    </row>
    <row r="168">
      <c r="H168" s="7" t="n"/>
      <c r="I168" s="7" t="n"/>
    </row>
    <row r="169">
      <c r="H169" s="7" t="n"/>
      <c r="I169" s="7" t="n"/>
    </row>
    <row r="170">
      <c r="H170" s="7" t="n"/>
      <c r="I170" s="7" t="n"/>
    </row>
    <row r="171">
      <c r="H171" s="7" t="n"/>
      <c r="I171" s="7" t="n"/>
    </row>
    <row r="172">
      <c r="H172" s="7" t="n"/>
      <c r="I172" s="7" t="n"/>
    </row>
    <row r="173">
      <c r="H173" s="7" t="n"/>
      <c r="I173" s="7" t="n"/>
    </row>
    <row r="174">
      <c r="H174" s="7" t="n"/>
      <c r="I174" s="7" t="n"/>
    </row>
    <row r="175">
      <c r="H175" s="7" t="n"/>
      <c r="I175" s="7" t="n"/>
    </row>
    <row r="176">
      <c r="H176" s="7" t="n"/>
      <c r="I176" s="7" t="n"/>
    </row>
    <row r="177">
      <c r="H177" s="7" t="n"/>
      <c r="I177" s="7" t="n"/>
    </row>
    <row r="178">
      <c r="H178" s="7" t="n"/>
      <c r="I178" s="7" t="n"/>
    </row>
    <row r="179">
      <c r="H179" s="7" t="n"/>
      <c r="I179" s="7" t="n"/>
    </row>
    <row r="180">
      <c r="H180" s="7" t="n"/>
      <c r="I180" s="7" t="n"/>
    </row>
    <row r="181">
      <c r="H181" s="7" t="n"/>
      <c r="I181" s="7" t="n"/>
    </row>
    <row r="182">
      <c r="H182" s="7" t="n"/>
      <c r="I182" s="7" t="n"/>
    </row>
    <row r="183">
      <c r="H183" s="7" t="n"/>
      <c r="I183" s="7" t="n"/>
    </row>
    <row r="184">
      <c r="H184" s="7" t="n"/>
      <c r="I184" s="7" t="n"/>
    </row>
    <row r="185">
      <c r="H185" s="7" t="n"/>
      <c r="I185" s="7" t="n"/>
    </row>
    <row r="186">
      <c r="H186" s="7" t="n"/>
      <c r="I186" s="7" t="n"/>
    </row>
    <row r="187">
      <c r="H187" s="7" t="n"/>
      <c r="I187" s="7" t="n"/>
    </row>
    <row r="188">
      <c r="H188" s="7" t="n"/>
      <c r="I188" s="7" t="n"/>
    </row>
    <row r="189">
      <c r="H189" s="7" t="n"/>
      <c r="I189" s="7" t="n"/>
    </row>
    <row r="190">
      <c r="H190" s="7" t="n"/>
      <c r="I190" s="7" t="n"/>
    </row>
    <row r="191">
      <c r="H191" s="7" t="n"/>
      <c r="I191" s="7" t="n"/>
    </row>
    <row r="192">
      <c r="H192" s="7" t="n"/>
      <c r="I192" s="7" t="n"/>
    </row>
    <row r="193">
      <c r="H193" s="7" t="n"/>
      <c r="I193" s="7" t="n"/>
    </row>
    <row r="194">
      <c r="H194" s="7" t="n"/>
      <c r="I194" s="7" t="n"/>
    </row>
    <row r="195">
      <c r="H195" s="7" t="n"/>
      <c r="I195" s="7" t="n"/>
    </row>
    <row r="196">
      <c r="H196" s="7" t="n"/>
      <c r="I196" s="7" t="n"/>
    </row>
    <row r="197">
      <c r="H197" s="7" t="n"/>
      <c r="I197" s="7" t="n"/>
    </row>
    <row r="198">
      <c r="H198" s="7" t="n"/>
      <c r="I198" s="7" t="n"/>
    </row>
    <row r="199">
      <c r="H199" s="7" t="n"/>
      <c r="I199" s="7" t="n"/>
    </row>
    <row r="200">
      <c r="H200" s="7" t="n"/>
      <c r="I200" s="7" t="n"/>
    </row>
    <row r="201">
      <c r="H201" s="7" t="n"/>
      <c r="I201" s="7" t="n"/>
    </row>
    <row r="202">
      <c r="H202" s="7" t="n"/>
      <c r="I202" s="7" t="n"/>
    </row>
    <row r="203">
      <c r="H203" s="7" t="n"/>
      <c r="I203" s="7" t="n"/>
    </row>
    <row r="204">
      <c r="H204" s="7" t="n"/>
      <c r="I204" s="7" t="n"/>
    </row>
    <row r="205">
      <c r="H205" s="7" t="n"/>
      <c r="I205" s="7" t="n"/>
    </row>
    <row r="206">
      <c r="H206" s="7" t="n"/>
      <c r="I206" s="7" t="n"/>
    </row>
    <row r="207">
      <c r="H207" s="7" t="n"/>
      <c r="I207" s="7" t="n"/>
    </row>
    <row r="208">
      <c r="H208" s="7" t="n"/>
      <c r="I208" s="7" t="n"/>
    </row>
    <row r="209">
      <c r="H209" s="7" t="n"/>
      <c r="I209" s="7" t="n"/>
    </row>
    <row r="210">
      <c r="H210" s="7" t="n"/>
      <c r="I210" s="7" t="n"/>
    </row>
    <row r="211">
      <c r="H211" s="7" t="n"/>
      <c r="I211" s="7" t="n"/>
    </row>
    <row r="212">
      <c r="H212" s="7" t="n"/>
      <c r="I212" s="7" t="n"/>
    </row>
    <row r="213">
      <c r="H213" s="7" t="n"/>
      <c r="I213" s="7" t="n"/>
    </row>
    <row r="214">
      <c r="H214" s="7" t="n"/>
      <c r="I214" s="7" t="n"/>
    </row>
    <row r="215">
      <c r="H215" s="7" t="n"/>
      <c r="I215" s="7" t="n"/>
    </row>
    <row r="216">
      <c r="H216" s="7" t="n"/>
      <c r="I216" s="7" t="n"/>
    </row>
    <row r="217">
      <c r="H217" s="7" t="n"/>
      <c r="I217" s="7" t="n"/>
    </row>
    <row r="218">
      <c r="H218" s="7" t="n"/>
      <c r="I218" s="7" t="n"/>
    </row>
    <row r="219">
      <c r="H219" s="7" t="n"/>
      <c r="I219" s="7" t="n"/>
    </row>
    <row r="220">
      <c r="H220" s="7" t="n"/>
      <c r="I220" s="7" t="n"/>
    </row>
    <row r="221">
      <c r="H221" s="7" t="n"/>
      <c r="I221" s="7" t="n"/>
    </row>
    <row r="222">
      <c r="H222" s="7" t="n"/>
      <c r="I222" s="7" t="n"/>
    </row>
    <row r="223">
      <c r="H223" s="7" t="n"/>
      <c r="I223" s="7" t="n"/>
    </row>
    <row r="224">
      <c r="H224" s="7" t="n"/>
      <c r="I224" s="7" t="n"/>
    </row>
    <row r="225">
      <c r="H225" s="7" t="n"/>
      <c r="I225" s="7" t="n"/>
    </row>
    <row r="226">
      <c r="H226" s="7" t="n"/>
      <c r="I226" s="7" t="n"/>
    </row>
    <row r="227">
      <c r="H227" s="7" t="n"/>
      <c r="I227" s="7" t="n"/>
    </row>
    <row r="228">
      <c r="H228" s="7" t="n"/>
      <c r="I228" s="7" t="n"/>
    </row>
    <row r="229">
      <c r="H229" s="7" t="n"/>
      <c r="I229" s="7" t="n"/>
    </row>
    <row r="230">
      <c r="H230" s="7" t="n"/>
      <c r="I230" s="7" t="n"/>
    </row>
    <row r="231">
      <c r="H231" s="7" t="n"/>
      <c r="I231" s="7" t="n"/>
    </row>
    <row r="232">
      <c r="H232" s="7" t="n"/>
      <c r="I232" s="7" t="n"/>
    </row>
    <row r="233">
      <c r="H233" s="7" t="n"/>
      <c r="I233" s="7" t="n"/>
    </row>
    <row r="234">
      <c r="H234" s="7" t="n"/>
      <c r="I234" s="7" t="n"/>
    </row>
    <row r="235">
      <c r="H235" s="7" t="n"/>
      <c r="I235" s="7" t="n"/>
    </row>
    <row r="236">
      <c r="H236" s="7" t="n"/>
      <c r="I236" s="7" t="n"/>
    </row>
    <row r="237">
      <c r="H237" s="7" t="n"/>
      <c r="I237" s="7" t="n"/>
    </row>
    <row r="238">
      <c r="H238" s="7" t="n"/>
      <c r="I238" s="7" t="n"/>
    </row>
    <row r="239">
      <c r="H239" s="7" t="n"/>
      <c r="I239" s="7" t="n"/>
    </row>
    <row r="240">
      <c r="H240" s="7" t="n"/>
      <c r="I240" s="7" t="n"/>
    </row>
    <row r="241">
      <c r="H241" s="7" t="n"/>
      <c r="I241" s="7" t="n"/>
    </row>
    <row r="242">
      <c r="H242" s="7" t="n"/>
      <c r="I242" s="7" t="n"/>
    </row>
    <row r="243">
      <c r="H243" s="7" t="n"/>
      <c r="I243" s="7" t="n"/>
    </row>
    <row r="244">
      <c r="H244" s="7" t="n"/>
      <c r="I244" s="7" t="n"/>
    </row>
    <row r="245">
      <c r="H245" s="7" t="n"/>
      <c r="I245" s="7" t="n"/>
    </row>
    <row r="246">
      <c r="H246" s="7" t="n"/>
      <c r="I246" s="7" t="n"/>
    </row>
    <row r="247">
      <c r="H247" s="7" t="n"/>
      <c r="I247" s="7" t="n"/>
    </row>
    <row r="248">
      <c r="H248" s="7" t="n"/>
      <c r="I248" s="7" t="n"/>
    </row>
    <row r="249">
      <c r="H249" s="7" t="n"/>
      <c r="I249" s="7" t="n"/>
    </row>
    <row r="250">
      <c r="H250" s="7" t="n"/>
      <c r="I250" s="7" t="n"/>
    </row>
    <row r="251">
      <c r="H251" s="7" t="n"/>
      <c r="I251" s="7" t="n"/>
    </row>
    <row r="252">
      <c r="H252" s="7" t="n"/>
      <c r="I252" s="7" t="n"/>
    </row>
    <row r="253">
      <c r="H253" s="7" t="n"/>
      <c r="I253" s="7" t="n"/>
    </row>
    <row r="254">
      <c r="H254" s="7" t="n"/>
      <c r="I254" s="7" t="n"/>
    </row>
    <row r="255">
      <c r="H255" s="7" t="n"/>
      <c r="I255" s="7" t="n"/>
    </row>
    <row r="256">
      <c r="H256" s="7" t="n"/>
      <c r="I256" s="7" t="n"/>
    </row>
    <row r="257">
      <c r="H257" s="7" t="n"/>
      <c r="I257" s="7" t="n"/>
    </row>
    <row r="258">
      <c r="H258" s="7" t="n"/>
      <c r="I258" s="7" t="n"/>
    </row>
    <row r="259">
      <c r="H259" s="7" t="n"/>
      <c r="I259" s="7" t="n"/>
    </row>
    <row r="260">
      <c r="H260" s="7" t="n"/>
      <c r="I260" s="7" t="n"/>
    </row>
    <row r="261">
      <c r="H261" s="7" t="n"/>
      <c r="I261" s="7" t="n"/>
    </row>
    <row r="262">
      <c r="H262" s="7" t="n"/>
      <c r="I262" s="7" t="n"/>
    </row>
    <row r="263">
      <c r="H263" s="7" t="n"/>
      <c r="I263" s="7" t="n"/>
    </row>
    <row r="264">
      <c r="H264" s="7" t="n"/>
      <c r="I264" s="7" t="n"/>
    </row>
    <row r="265">
      <c r="H265" s="7" t="n"/>
      <c r="I265" s="7" t="n"/>
    </row>
    <row r="266">
      <c r="H266" s="7" t="n"/>
      <c r="I266" s="7" t="n"/>
    </row>
    <row r="267">
      <c r="H267" s="7" t="n"/>
      <c r="I267" s="7" t="n"/>
    </row>
    <row r="268">
      <c r="H268" s="7" t="n"/>
      <c r="I268" s="7" t="n"/>
    </row>
    <row r="269">
      <c r="H269" s="7" t="n"/>
      <c r="I269" s="7" t="n"/>
    </row>
    <row r="270">
      <c r="H270" s="7" t="n"/>
      <c r="I270" s="7" t="n"/>
    </row>
    <row r="271">
      <c r="H271" s="7" t="n"/>
      <c r="I271" s="7" t="n"/>
    </row>
    <row r="272">
      <c r="H272" s="7" t="n"/>
      <c r="I272" s="7" t="n"/>
    </row>
    <row r="273">
      <c r="H273" s="7" t="n"/>
      <c r="I273" s="7" t="n"/>
    </row>
    <row r="274">
      <c r="H274" s="7" t="n"/>
      <c r="I274" s="7" t="n"/>
    </row>
    <row r="275">
      <c r="H275" s="7" t="n"/>
      <c r="I275" s="7" t="n"/>
    </row>
    <row r="276">
      <c r="H276" s="7" t="n"/>
      <c r="I276" s="7" t="n"/>
    </row>
    <row r="277">
      <c r="H277" s="7" t="n"/>
      <c r="I277" s="7" t="n"/>
    </row>
    <row r="278">
      <c r="H278" s="7" t="n"/>
      <c r="I278" s="7" t="n"/>
    </row>
    <row r="279">
      <c r="H279" s="7" t="n"/>
      <c r="I279" s="7" t="n"/>
    </row>
    <row r="280">
      <c r="H280" s="7" t="n"/>
      <c r="I280" s="7" t="n"/>
    </row>
    <row r="281">
      <c r="H281" s="7" t="n"/>
      <c r="I281" s="7" t="n"/>
    </row>
    <row r="282">
      <c r="H282" s="7" t="n"/>
      <c r="I282" s="7" t="n"/>
    </row>
    <row r="283">
      <c r="H283" s="7" t="n"/>
      <c r="I283" s="7" t="n"/>
    </row>
    <row r="284">
      <c r="H284" s="7" t="n"/>
      <c r="I284" s="7" t="n"/>
    </row>
    <row r="285">
      <c r="H285" s="7" t="n"/>
      <c r="I285" s="7" t="n"/>
    </row>
    <row r="286">
      <c r="H286" s="7" t="n"/>
      <c r="I286" s="7" t="n"/>
    </row>
    <row r="287">
      <c r="H287" s="7" t="n"/>
      <c r="I287" s="7" t="n"/>
    </row>
    <row r="288">
      <c r="H288" s="7" t="n"/>
      <c r="I288" s="7" t="n"/>
    </row>
    <row r="289">
      <c r="H289" s="7" t="n"/>
      <c r="I289" s="7" t="n"/>
    </row>
    <row r="290">
      <c r="H290" s="7" t="n"/>
      <c r="I290" s="7" t="n"/>
    </row>
    <row r="291">
      <c r="H291" s="7" t="n"/>
      <c r="I291" s="7" t="n"/>
    </row>
    <row r="292">
      <c r="H292" s="7" t="n"/>
      <c r="I292" s="7" t="n"/>
    </row>
    <row r="293">
      <c r="H293" s="7" t="n"/>
      <c r="I293" s="7" t="n"/>
    </row>
    <row r="294">
      <c r="H294" s="7" t="n"/>
      <c r="I294" s="7" t="n"/>
    </row>
    <row r="295">
      <c r="H295" s="61" t="n"/>
      <c r="I295" s="61" t="n"/>
    </row>
    <row r="296">
      <c r="H296" s="61" t="n"/>
      <c r="I296" s="61" t="n"/>
    </row>
    <row r="297">
      <c r="H297" s="61" t="n"/>
      <c r="I297" s="61" t="n"/>
    </row>
    <row r="298">
      <c r="H298" s="61" t="n"/>
      <c r="I298" s="61" t="n"/>
    </row>
    <row r="299">
      <c r="H299" s="61" t="n"/>
      <c r="I299" s="61" t="n"/>
    </row>
    <row r="300">
      <c r="H300" s="61" t="n"/>
      <c r="I300" s="61" t="n"/>
    </row>
    <row r="301">
      <c r="H301" s="61" t="n"/>
      <c r="I301" s="61" t="n"/>
    </row>
    <row r="302">
      <c r="H302" s="61" t="n"/>
      <c r="I302" s="61" t="n"/>
    </row>
    <row r="303">
      <c r="H303" s="61" t="n"/>
      <c r="I303" s="61" t="n"/>
    </row>
    <row r="304">
      <c r="H304" s="61" t="n"/>
      <c r="I304" s="61" t="n"/>
    </row>
    <row r="305">
      <c r="H305" s="61" t="n"/>
      <c r="I305" s="61" t="n"/>
    </row>
    <row r="306">
      <c r="H306" s="61" t="n"/>
      <c r="I306" s="61" t="n"/>
    </row>
    <row r="307">
      <c r="H307" s="61" t="n"/>
      <c r="I307" s="61" t="n"/>
    </row>
    <row r="308">
      <c r="H308" s="61" t="n"/>
      <c r="I308" s="61" t="n"/>
    </row>
    <row r="309">
      <c r="H309" s="61" t="n"/>
      <c r="I309" s="61" t="n"/>
    </row>
    <row r="310">
      <c r="H310" s="61" t="n"/>
      <c r="I310" s="61" t="n"/>
    </row>
    <row r="311">
      <c r="H311" s="61" t="n"/>
      <c r="I311" s="61" t="n"/>
    </row>
    <row r="312">
      <c r="H312" s="61" t="n"/>
      <c r="I312" s="61" t="n"/>
    </row>
    <row r="313">
      <c r="H313" s="61" t="n"/>
      <c r="I313" s="61" t="n"/>
    </row>
    <row r="314">
      <c r="H314" s="61" t="n"/>
      <c r="I314" s="61" t="n"/>
    </row>
    <row r="315">
      <c r="H315" s="61" t="n"/>
      <c r="I315" s="61" t="n"/>
    </row>
    <row r="316">
      <c r="H316" s="61" t="n"/>
      <c r="I316" s="61" t="n"/>
    </row>
    <row r="317">
      <c r="H317" s="61" t="n"/>
      <c r="I317" s="61" t="n"/>
    </row>
    <row r="318">
      <c r="H318" s="61" t="n"/>
      <c r="I318" s="61" t="n"/>
    </row>
    <row r="319">
      <c r="H319" s="61" t="n"/>
      <c r="I319" s="61" t="n"/>
    </row>
    <row r="320">
      <c r="H320" s="61" t="n"/>
      <c r="I320" s="61" t="n"/>
    </row>
    <row r="321">
      <c r="H321" s="61" t="n"/>
      <c r="I321" s="61" t="n"/>
    </row>
    <row r="322">
      <c r="H322" s="61" t="n"/>
      <c r="I322" s="61" t="n"/>
    </row>
    <row r="323">
      <c r="H323" s="61" t="n"/>
      <c r="I323" s="61" t="n"/>
    </row>
    <row r="324">
      <c r="H324" s="61" t="n"/>
      <c r="I324" s="61" t="n"/>
    </row>
    <row r="325">
      <c r="H325" s="61" t="n"/>
      <c r="I325" s="61" t="n"/>
    </row>
    <row r="326">
      <c r="H326" s="61" t="n"/>
      <c r="I326" s="61" t="n"/>
    </row>
    <row r="327">
      <c r="H327" s="61" t="n"/>
      <c r="I327" s="61" t="n"/>
    </row>
    <row r="328">
      <c r="H328" s="61" t="n"/>
      <c r="I328" s="61" t="n"/>
    </row>
    <row r="329">
      <c r="H329" s="61" t="n"/>
      <c r="I329" s="61" t="n"/>
    </row>
    <row r="330">
      <c r="H330" s="61" t="n"/>
      <c r="I330" s="61" t="n"/>
    </row>
    <row r="331">
      <c r="H331" s="61" t="n"/>
      <c r="I331" s="61" t="n"/>
    </row>
    <row r="332">
      <c r="H332" s="61" t="n"/>
      <c r="I332" s="61" t="n"/>
    </row>
    <row r="333">
      <c r="H333" s="61" t="n"/>
      <c r="I333" s="61" t="n"/>
    </row>
    <row r="334">
      <c r="H334" s="61" t="n"/>
      <c r="I334" s="61" t="n"/>
    </row>
    <row r="335">
      <c r="H335" s="61" t="n"/>
      <c r="I335" s="61" t="n"/>
    </row>
    <row r="336">
      <c r="H336" s="61" t="n"/>
      <c r="I336" s="61" t="n"/>
    </row>
    <row r="337">
      <c r="H337" s="61" t="n"/>
      <c r="I337" s="61" t="n"/>
    </row>
    <row r="338">
      <c r="H338" s="61" t="n"/>
      <c r="I338" s="61" t="n"/>
    </row>
    <row r="339">
      <c r="H339" s="61" t="n"/>
      <c r="I339" s="61" t="n"/>
    </row>
    <row r="340">
      <c r="H340" s="61" t="n"/>
      <c r="I340" s="61" t="n"/>
    </row>
    <row r="341">
      <c r="H341" s="61" t="n"/>
      <c r="I341" s="61" t="n"/>
    </row>
    <row r="342">
      <c r="H342" s="61" t="n"/>
      <c r="I342" s="61" t="n"/>
    </row>
    <row r="343">
      <c r="H343" s="61" t="n"/>
      <c r="I343" s="61" t="n"/>
    </row>
    <row r="344">
      <c r="H344" s="61" t="n"/>
      <c r="I344" s="61" t="n"/>
    </row>
    <row r="345">
      <c r="H345" s="61" t="n"/>
      <c r="I345" s="61" t="n"/>
    </row>
    <row r="346">
      <c r="H346" s="61" t="n"/>
      <c r="I346" s="61" t="n"/>
    </row>
    <row r="347">
      <c r="H347" s="61" t="n"/>
      <c r="I347" s="61" t="n"/>
    </row>
    <row r="348">
      <c r="H348" s="61" t="n"/>
      <c r="I348" s="61" t="n"/>
    </row>
    <row r="349">
      <c r="H349" s="61" t="n"/>
      <c r="I349" s="61" t="n"/>
    </row>
    <row r="350">
      <c r="H350" s="61" t="n"/>
      <c r="I350" s="61" t="n"/>
    </row>
    <row r="351">
      <c r="H351" s="61" t="n"/>
      <c r="I351" s="61" t="n"/>
    </row>
    <row r="352">
      <c r="H352" s="61" t="n"/>
      <c r="I352" s="61" t="n"/>
    </row>
    <row r="353">
      <c r="H353" s="61" t="n"/>
      <c r="I353" s="61" t="n"/>
    </row>
    <row r="354">
      <c r="H354" s="61" t="n"/>
      <c r="I354" s="61" t="n"/>
    </row>
    <row r="355">
      <c r="H355" s="61" t="n"/>
      <c r="I355" s="61" t="n"/>
    </row>
    <row r="356">
      <c r="H356" s="61" t="n"/>
      <c r="I356" s="61" t="n"/>
    </row>
    <row r="357">
      <c r="H357" s="61" t="n"/>
      <c r="I357" s="61" t="n"/>
    </row>
    <row r="358">
      <c r="H358" s="61" t="n"/>
      <c r="I358" s="61" t="n"/>
    </row>
    <row r="359">
      <c r="H359" s="61" t="n"/>
      <c r="I359" s="61" t="n"/>
    </row>
    <row r="360">
      <c r="H360" s="61" t="n"/>
      <c r="I360" s="61" t="n"/>
    </row>
    <row r="361">
      <c r="H361" s="61" t="n"/>
      <c r="I361" s="61" t="n"/>
    </row>
    <row r="362">
      <c r="H362" s="61" t="n"/>
      <c r="I362" s="61" t="n"/>
    </row>
    <row r="363">
      <c r="H363" s="61" t="n"/>
      <c r="I363" s="61" t="n"/>
    </row>
    <row r="364">
      <c r="H364" s="61" t="n"/>
      <c r="I364" s="61" t="n"/>
    </row>
    <row r="365">
      <c r="H365" s="61" t="n"/>
      <c r="I365" s="61" t="n"/>
    </row>
    <row r="366">
      <c r="H366" s="61" t="n"/>
      <c r="I366" s="61" t="n"/>
    </row>
    <row r="367">
      <c r="H367" s="61" t="n"/>
      <c r="I367" s="61" t="n"/>
    </row>
    <row r="368">
      <c r="H368" s="61" t="n"/>
      <c r="I368" s="61" t="n"/>
    </row>
    <row r="369">
      <c r="H369" s="61" t="n"/>
      <c r="I369" s="61" t="n"/>
    </row>
    <row r="370">
      <c r="H370" s="61" t="n"/>
      <c r="I370" s="61" t="n"/>
    </row>
    <row r="371">
      <c r="H371" s="61" t="n"/>
      <c r="I371" s="61" t="n"/>
    </row>
    <row r="372">
      <c r="H372" s="61" t="n"/>
      <c r="I372" s="61" t="n"/>
    </row>
    <row r="373">
      <c r="H373" s="61" t="n"/>
      <c r="I373" s="61" t="n"/>
    </row>
    <row r="374">
      <c r="H374" s="61" t="n"/>
      <c r="I374" s="61" t="n"/>
    </row>
    <row r="375">
      <c r="H375" s="61" t="n"/>
      <c r="I375" s="61" t="n"/>
    </row>
    <row r="376">
      <c r="H376" s="61" t="n"/>
      <c r="I376" s="61" t="n"/>
    </row>
    <row r="377">
      <c r="H377" s="61" t="n"/>
      <c r="I377" s="61" t="n"/>
    </row>
    <row r="378">
      <c r="H378" s="61" t="n"/>
      <c r="I378" s="61" t="n"/>
    </row>
    <row r="379">
      <c r="H379" s="61" t="n"/>
      <c r="I379" s="61" t="n"/>
    </row>
    <row r="380">
      <c r="H380" s="61" t="n"/>
      <c r="I380" s="61" t="n"/>
    </row>
    <row r="381">
      <c r="H381" s="61" t="n"/>
      <c r="I381" s="61" t="n"/>
    </row>
    <row r="382">
      <c r="H382" s="61" t="n"/>
      <c r="I382" s="61" t="n"/>
    </row>
    <row r="383">
      <c r="H383" s="61" t="n"/>
      <c r="I383" s="61" t="n"/>
    </row>
    <row r="384">
      <c r="H384" s="61" t="n"/>
      <c r="I384" s="61" t="n"/>
    </row>
    <row r="385">
      <c r="H385" s="61" t="n"/>
      <c r="I385" s="61" t="n"/>
    </row>
    <row r="386">
      <c r="H386" s="61" t="n"/>
      <c r="I386" s="61" t="n"/>
    </row>
    <row r="387">
      <c r="H387" s="61" t="n"/>
      <c r="I387" s="61" t="n"/>
    </row>
    <row r="388">
      <c r="H388" s="61" t="n"/>
      <c r="I388" s="61" t="n"/>
    </row>
    <row r="389">
      <c r="H389" s="61" t="n"/>
      <c r="I389" s="61" t="n"/>
    </row>
    <row r="390">
      <c r="H390" s="61" t="n"/>
      <c r="I390" s="61" t="n"/>
    </row>
    <row r="391">
      <c r="H391" s="61" t="n"/>
      <c r="I391" s="61" t="n"/>
    </row>
    <row r="392">
      <c r="H392" s="61" t="n"/>
      <c r="I392" s="61" t="n"/>
    </row>
    <row r="393">
      <c r="H393" s="61" t="n"/>
      <c r="I393" s="61" t="n"/>
    </row>
    <row r="394">
      <c r="H394" s="61" t="n"/>
      <c r="I394" s="61" t="n"/>
    </row>
    <row r="395">
      <c r="H395" s="61" t="n"/>
      <c r="I395" s="61" t="n"/>
    </row>
    <row r="396">
      <c r="H396" s="61" t="n"/>
      <c r="I396" s="61" t="n"/>
    </row>
    <row r="397">
      <c r="H397" s="61" t="n"/>
      <c r="I397" s="61" t="n"/>
    </row>
    <row r="398">
      <c r="H398" s="61" t="n"/>
      <c r="I398" s="61" t="n"/>
    </row>
    <row r="399">
      <c r="H399" s="61" t="n"/>
      <c r="I399" s="61" t="n"/>
    </row>
    <row r="400">
      <c r="H400" s="61" t="n"/>
      <c r="I400" s="61" t="n"/>
    </row>
    <row r="401">
      <c r="H401" s="61" t="n"/>
      <c r="I401" s="61" t="n"/>
    </row>
    <row r="402">
      <c r="H402" s="61" t="n"/>
      <c r="I402" s="61" t="n"/>
    </row>
    <row r="403">
      <c r="H403" s="61" t="n"/>
      <c r="I403" s="61" t="n"/>
    </row>
    <row r="404">
      <c r="H404" s="61" t="n"/>
      <c r="I404" s="61" t="n"/>
    </row>
    <row r="405">
      <c r="H405" s="61" t="n"/>
      <c r="I405" s="61" t="n"/>
    </row>
    <row r="406">
      <c r="H406" s="61" t="n"/>
      <c r="I406" s="61" t="n"/>
    </row>
    <row r="407">
      <c r="H407" s="61" t="n"/>
      <c r="I407" s="61" t="n"/>
    </row>
    <row r="408">
      <c r="H408" s="61" t="n"/>
      <c r="I408" s="61" t="n"/>
    </row>
    <row r="409">
      <c r="H409" s="61" t="n"/>
      <c r="I409" s="61" t="n"/>
    </row>
    <row r="410">
      <c r="H410" s="61" t="n"/>
      <c r="I410" s="61" t="n"/>
    </row>
    <row r="411">
      <c r="H411" s="61" t="n"/>
      <c r="I411" s="61" t="n"/>
    </row>
    <row r="412">
      <c r="H412" s="61" t="n"/>
      <c r="I412" s="61" t="n"/>
    </row>
    <row r="413">
      <c r="H413" s="61" t="n"/>
      <c r="I413" s="61" t="n"/>
    </row>
    <row r="414">
      <c r="H414" s="61" t="n"/>
      <c r="I414" s="61" t="n"/>
    </row>
    <row r="415">
      <c r="H415" s="61" t="n"/>
      <c r="I415" s="61" t="n"/>
    </row>
    <row r="416">
      <c r="H416" s="61" t="n"/>
      <c r="I416" s="61" t="n"/>
    </row>
    <row r="417">
      <c r="H417" s="61" t="n"/>
      <c r="I417" s="61" t="n"/>
    </row>
    <row r="418">
      <c r="H418" s="61" t="n"/>
      <c r="I418" s="61" t="n"/>
    </row>
    <row r="419">
      <c r="H419" s="61" t="n"/>
      <c r="I419" s="61" t="n"/>
    </row>
    <row r="420">
      <c r="H420" s="61" t="n"/>
      <c r="I420" s="61" t="n"/>
    </row>
    <row r="421">
      <c r="H421" s="61" t="n"/>
      <c r="I421" s="61" t="n"/>
    </row>
    <row r="422">
      <c r="H422" s="61" t="n"/>
      <c r="I422" s="61" t="n"/>
    </row>
    <row r="423">
      <c r="H423" s="61" t="n"/>
      <c r="I423" s="61" t="n"/>
    </row>
    <row r="424">
      <c r="H424" s="61" t="n"/>
      <c r="I424" s="61" t="n"/>
    </row>
    <row r="425">
      <c r="H425" s="61" t="n"/>
      <c r="I425" s="61" t="n"/>
    </row>
    <row r="426">
      <c r="H426" s="61" t="n"/>
      <c r="I426" s="61" t="n"/>
    </row>
    <row r="427">
      <c r="H427" s="61" t="n"/>
      <c r="I427" s="61" t="n"/>
    </row>
    <row r="428">
      <c r="H428" s="61" t="n"/>
      <c r="I428" s="61" t="n"/>
    </row>
    <row r="429">
      <c r="H429" s="61" t="n"/>
      <c r="I429" s="61" t="n"/>
    </row>
    <row r="430">
      <c r="H430" s="61" t="n"/>
      <c r="I430" s="61" t="n"/>
    </row>
    <row r="431">
      <c r="H431" s="61" t="n"/>
      <c r="I431" s="61" t="n"/>
    </row>
    <row r="432">
      <c r="H432" s="61" t="n"/>
      <c r="I432" s="61" t="n"/>
    </row>
    <row r="433">
      <c r="H433" s="61" t="n"/>
      <c r="I433" s="61" t="n"/>
    </row>
    <row r="434">
      <c r="H434" s="61" t="n"/>
      <c r="I434" s="61" t="n"/>
    </row>
    <row r="435">
      <c r="H435" s="61" t="n"/>
      <c r="I435" s="61" t="n"/>
    </row>
    <row r="436">
      <c r="H436" s="61" t="n"/>
      <c r="I436" s="61" t="n"/>
    </row>
    <row r="437">
      <c r="H437" s="61" t="n"/>
      <c r="I437" s="61" t="n"/>
    </row>
    <row r="438">
      <c r="H438" s="61" t="n"/>
      <c r="I438" s="61" t="n"/>
    </row>
    <row r="439">
      <c r="H439" s="61" t="n"/>
      <c r="I439" s="61" t="n"/>
    </row>
    <row r="440">
      <c r="H440" s="61" t="n"/>
      <c r="I440" s="61" t="n"/>
    </row>
    <row r="441">
      <c r="H441" s="61" t="n"/>
      <c r="I441" s="61" t="n"/>
    </row>
    <row r="442">
      <c r="H442" s="61" t="n"/>
      <c r="I442" s="61" t="n"/>
    </row>
    <row r="443">
      <c r="H443" s="61" t="n"/>
      <c r="I443" s="61" t="n"/>
    </row>
    <row r="444">
      <c r="H444" s="61" t="n"/>
      <c r="I444" s="61" t="n"/>
    </row>
    <row r="445">
      <c r="H445" s="61" t="n"/>
      <c r="I445" s="61" t="n"/>
    </row>
    <row r="446">
      <c r="H446" s="61" t="n"/>
      <c r="I446" s="61" t="n"/>
    </row>
    <row r="447">
      <c r="H447" s="61" t="n"/>
      <c r="I447" s="61" t="n"/>
    </row>
    <row r="448">
      <c r="H448" s="61" t="n"/>
      <c r="I448" s="61" t="n"/>
    </row>
    <row r="449">
      <c r="H449" s="61" t="n"/>
      <c r="I449" s="61" t="n"/>
    </row>
    <row r="450">
      <c r="H450" s="61" t="n"/>
      <c r="I450" s="61" t="n"/>
    </row>
  </sheetData>
  <autoFilter ref="B6:Q47"/>
  <dataValidations count="2">
    <dataValidation sqref="A6" showErrorMessage="1" showInputMessage="1" allowBlank="1" type="list">
      <formula1>"Full Data, 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1246"/>
  <sheetViews>
    <sheetView workbookViewId="0">
      <selection activeCell="A1" sqref="A1"/>
    </sheetView>
  </sheetViews>
  <sheetFormatPr baseColWidth="8" defaultRowHeight="12.75" outlineLevelRow="1"/>
  <cols>
    <col width="18.5703125" bestFit="1" customWidth="1" style="23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127" t="inlineStr">
        <is>
          <t>Full Data</t>
        </is>
      </c>
      <c r="B6" s="127" t="inlineStr">
        <is>
          <t>QP</t>
        </is>
      </c>
      <c r="C6" s="127" t="inlineStr">
        <is>
          <t>ID</t>
        </is>
      </c>
      <c r="D6" s="127" t="inlineStr">
        <is>
          <t>No Name 1</t>
        </is>
      </c>
      <c r="E6" s="127" t="inlineStr">
        <is>
          <t>Model</t>
        </is>
      </c>
      <c r="F6" s="127" t="inlineStr">
        <is>
          <t>CodeX</t>
        </is>
      </c>
      <c r="G6" s="127" t="inlineStr">
        <is>
          <t>OptionID</t>
        </is>
      </c>
      <c r="H6" s="127" t="inlineStr">
        <is>
          <t>Material</t>
        </is>
      </c>
      <c r="I6" s="127" t="inlineStr">
        <is>
          <t>PACOMatlCode</t>
        </is>
      </c>
      <c r="J6" s="127" t="inlineStr">
        <is>
          <t>Impeller Cap Screw and Washer</t>
        </is>
      </c>
      <c r="K6" s="127" t="inlineStr">
        <is>
          <t>Impeller Key</t>
        </is>
      </c>
      <c r="L6" s="127" t="inlineStr">
        <is>
          <t>Coating</t>
        </is>
      </c>
      <c r="M6" s="127" t="inlineStr">
        <is>
          <t>BOM</t>
        </is>
      </c>
      <c r="N6" s="128" t="inlineStr">
        <is>
          <t>Description</t>
        </is>
      </c>
      <c r="O6" s="127" t="inlineStr">
        <is>
          <t>Price ID</t>
        </is>
      </c>
      <c r="P6" s="129" t="inlineStr">
        <is>
          <t>Price</t>
        </is>
      </c>
      <c r="Q6" s="128" t="inlineStr">
        <is>
          <t>PriceType</t>
        </is>
      </c>
      <c r="R6" s="127" t="inlineStr">
        <is>
          <t>LeadtimeID</t>
        </is>
      </c>
      <c r="S6" s="128" t="inlineStr">
        <is>
          <t>Days</t>
        </is>
      </c>
      <c r="T6" s="127" t="inlineStr">
        <is>
          <t>No Name 2</t>
        </is>
      </c>
      <c r="U6" s="127" t="inlineStr">
        <is>
          <t>No Name 3</t>
        </is>
      </c>
      <c r="V6" s="127" t="inlineStr">
        <is>
          <t>No Name 4</t>
        </is>
      </c>
    </row>
    <row r="7">
      <c r="A7" s="24" t="inlineStr">
        <is>
          <t>[START]</t>
        </is>
      </c>
      <c r="B7" t="inlineStr">
        <is>
          <t>N</t>
        </is>
      </c>
      <c r="C7" t="inlineStr">
        <is>
          <t>Price_BOM_LFE_Imp_0104</t>
        </is>
      </c>
      <c r="D7" t="inlineStr"/>
      <c r="E7" s="2" t="inlineStr">
        <is>
          <t>10707-2P-3HP-LFE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inlineStr">
        <is>
          <t>98876012</t>
        </is>
      </c>
      <c r="N7" s="7" t="inlineStr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Price_BOM_LFE_Imp_0105</t>
        </is>
      </c>
      <c r="D8" t="inlineStr"/>
      <c r="E8" s="2" t="inlineStr">
        <is>
          <t>10707-2P-5HP-LFE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Coating_Standard</t>
        </is>
      </c>
      <c r="M8" s="99" t="inlineStr">
        <is>
          <t>98876012</t>
        </is>
      </c>
      <c r="N8" s="7" t="inlineStr"/>
      <c r="O8" t="inlineStr">
        <is>
          <t>A101684</t>
        </is>
      </c>
      <c r="P8" t="n">
        <v>0</v>
      </c>
      <c r="Q8" t="inlineStr">
        <is>
          <t>Display Blank</t>
        </is>
      </c>
      <c r="R8" t="inlineStr">
        <is>
          <t>LT027</t>
        </is>
      </c>
      <c r="S8" s="7" t="n">
        <v>126</v>
      </c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Price_BOM_LFE_Imp_0106</t>
        </is>
      </c>
      <c r="D9" t="inlineStr"/>
      <c r="E9" s="2" t="inlineStr">
        <is>
          <t>10707-2P-7.5HP-LFE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Coating_Standard</t>
        </is>
      </c>
      <c r="M9" s="99" t="inlineStr">
        <is>
          <t>98876012</t>
        </is>
      </c>
      <c r="N9" s="7" t="inlineStr"/>
      <c r="O9" t="inlineStr">
        <is>
          <t>A101684</t>
        </is>
      </c>
      <c r="P9" t="n">
        <v>0</v>
      </c>
      <c r="Q9" t="inlineStr">
        <is>
          <t>Display Blank</t>
        </is>
      </c>
      <c r="R9" t="inlineStr">
        <is>
          <t>LT027</t>
        </is>
      </c>
      <c r="S9" s="7" t="n">
        <v>126</v>
      </c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Price_BOM_LFE_Imp_0107</t>
        </is>
      </c>
      <c r="D10" t="inlineStr"/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Coating_Standard</t>
        </is>
      </c>
      <c r="M10" s="99" t="inlineStr">
        <is>
          <t>98876012</t>
        </is>
      </c>
      <c r="N10" s="7" t="inlineStr"/>
      <c r="O10" t="inlineStr">
        <is>
          <t>A101684</t>
        </is>
      </c>
      <c r="P10" t="n">
        <v>0</v>
      </c>
      <c r="Q10" t="inlineStr">
        <is>
          <t>Display Blank</t>
        </is>
      </c>
      <c r="R10" t="inlineStr">
        <is>
          <t>LT027</t>
        </is>
      </c>
      <c r="S10" s="7" t="n">
        <v>126</v>
      </c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Price_BOM_LFE_Imp_0108</t>
        </is>
      </c>
      <c r="D11" t="inlineStr"/>
      <c r="E11" s="2" t="inlineStr">
        <is>
          <t>10707-2P-15HP-LFE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Coating_Standard</t>
        </is>
      </c>
      <c r="M11" s="99" t="inlineStr">
        <is>
          <t>98876012</t>
        </is>
      </c>
      <c r="N11" s="7" t="inlineStr"/>
      <c r="O11" t="inlineStr">
        <is>
          <t>A101684</t>
        </is>
      </c>
      <c r="P11" t="n">
        <v>0</v>
      </c>
      <c r="Q11" t="inlineStr">
        <is>
          <t>Display Blank</t>
        </is>
      </c>
      <c r="R11" t="inlineStr">
        <is>
          <t>LT027</t>
        </is>
      </c>
      <c r="S11" s="7" t="n">
        <v>126</v>
      </c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Price_BOM_LFE_Imp_0109</t>
        </is>
      </c>
      <c r="D12" t="inlineStr"/>
      <c r="E12" s="2" t="inlineStr">
        <is>
          <t>12709-2P-5HP-LFE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Coating_Standard</t>
        </is>
      </c>
      <c r="M12" s="99" t="inlineStr">
        <is>
          <t>98876015</t>
        </is>
      </c>
      <c r="N12" t="inlineStr"/>
      <c r="O12" t="inlineStr">
        <is>
          <t>A101704</t>
        </is>
      </c>
      <c r="P12" t="n">
        <v>0</v>
      </c>
      <c r="Q12" t="inlineStr">
        <is>
          <t>Display Blank</t>
        </is>
      </c>
      <c r="R12" t="inlineStr">
        <is>
          <t>LT027</t>
        </is>
      </c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Price_BOM_LFE_Imp_0110</t>
        </is>
      </c>
      <c r="D13" t="inlineStr"/>
      <c r="E13" s="2" t="inlineStr">
        <is>
          <t>12709-2P-7.5HP-LFE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inlineStr">
        <is>
          <t>98876015</t>
        </is>
      </c>
      <c r="N13" t="inlineStr"/>
      <c r="O13" t="inlineStr">
        <is>
          <t>A101704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Price_BOM_LFE_Imp_0111</t>
        </is>
      </c>
      <c r="D14" t="inlineStr"/>
      <c r="E14" s="2" t="inlineStr">
        <is>
          <t>12709-2P-10HP-LFE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Coating_Standard</t>
        </is>
      </c>
      <c r="M14" s="99" t="inlineStr">
        <is>
          <t>98876015</t>
        </is>
      </c>
      <c r="N14" t="inlineStr"/>
      <c r="O14" t="inlineStr">
        <is>
          <t>A101704</t>
        </is>
      </c>
      <c r="P14" t="n">
        <v>0</v>
      </c>
      <c r="Q14" t="inlineStr">
        <is>
          <t>Display Blank</t>
        </is>
      </c>
      <c r="R14" t="inlineStr">
        <is>
          <t>LT027</t>
        </is>
      </c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Price_BOM_LFE_Imp_0112</t>
        </is>
      </c>
      <c r="D15" t="inlineStr"/>
      <c r="E15" s="2" t="inlineStr">
        <is>
          <t>12709-2P-15HP-LFE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Coating_Standard</t>
        </is>
      </c>
      <c r="M15" s="99" t="inlineStr">
        <is>
          <t>98876015</t>
        </is>
      </c>
      <c r="N15" t="inlineStr"/>
      <c r="O15" t="inlineStr">
        <is>
          <t>A101704</t>
        </is>
      </c>
      <c r="P15" t="n">
        <v>0</v>
      </c>
      <c r="Q15" t="inlineStr">
        <is>
          <t>Display Blank</t>
        </is>
      </c>
      <c r="R15" t="inlineStr">
        <is>
          <t>LT027</t>
        </is>
      </c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Price_BOM_LFE_Imp_0113</t>
        </is>
      </c>
      <c r="D16" t="inlineStr"/>
      <c r="E16" s="2" t="inlineStr">
        <is>
          <t>15705-2P-5HP-LFE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Coating_Standard</t>
        </is>
      </c>
      <c r="M16" s="99" t="inlineStr">
        <is>
          <t>98876020</t>
        </is>
      </c>
      <c r="N16" s="7" t="inlineStr"/>
      <c r="O16" s="7" t="inlineStr">
        <is>
          <t>A101715</t>
        </is>
      </c>
      <c r="P16" t="n">
        <v>0</v>
      </c>
      <c r="Q16" t="inlineStr">
        <is>
          <t>Display Blank</t>
        </is>
      </c>
      <c r="R16" t="inlineStr">
        <is>
          <t>LT027</t>
        </is>
      </c>
      <c r="S16" s="7" t="n">
        <v>0</v>
      </c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Price_BOM_LFE_Imp_0114</t>
        </is>
      </c>
      <c r="D17" t="inlineStr"/>
      <c r="E17" s="2" t="inlineStr">
        <is>
          <t>15705-2P-7.5HP-LFE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Coating_Standard</t>
        </is>
      </c>
      <c r="M17" s="99" t="inlineStr">
        <is>
          <t>98876020</t>
        </is>
      </c>
      <c r="N17" s="7" t="inlineStr"/>
      <c r="O17" s="7" t="inlineStr">
        <is>
          <t>A101715</t>
        </is>
      </c>
      <c r="P17" t="n">
        <v>0</v>
      </c>
      <c r="Q17" t="inlineStr">
        <is>
          <t>Display Blank</t>
        </is>
      </c>
      <c r="R17" t="inlineStr">
        <is>
          <t>LT027</t>
        </is>
      </c>
      <c r="S17" s="7" t="n">
        <v>0</v>
      </c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Price_BOM_LFE_Imp_0115</t>
        </is>
      </c>
      <c r="D18" t="inlineStr"/>
      <c r="E18" s="2" t="inlineStr">
        <is>
          <t>15705-2P-10HP-LFE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Coating_Standard</t>
        </is>
      </c>
      <c r="M18" s="99" t="inlineStr">
        <is>
          <t>98876020</t>
        </is>
      </c>
      <c r="N18" s="7" t="inlineStr"/>
      <c r="O18" s="7" t="inlineStr">
        <is>
          <t>A101715</t>
        </is>
      </c>
      <c r="P18" t="n">
        <v>0</v>
      </c>
      <c r="Q18" t="inlineStr">
        <is>
          <t>Display Blank</t>
        </is>
      </c>
      <c r="R18" t="inlineStr">
        <is>
          <t>LT027</t>
        </is>
      </c>
      <c r="S18" s="7" t="n">
        <v>0</v>
      </c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Price_BOM_LFE_Imp_0116</t>
        </is>
      </c>
      <c r="D19" t="inlineStr"/>
      <c r="E19" s="2" t="inlineStr">
        <is>
          <t>15705-2P-15HP-LFE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inlineStr">
        <is>
          <t>98876020</t>
        </is>
      </c>
      <c r="N19" s="7" t="inlineStr"/>
      <c r="O19" s="7" t="inlineStr">
        <is>
          <t>A101715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0</v>
      </c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Price_BOM_LFE_Imp_0117</t>
        </is>
      </c>
      <c r="D20" t="inlineStr"/>
      <c r="E20" s="2" t="inlineStr">
        <is>
          <t>15705-2P-20HP-LFE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Coating_Standard</t>
        </is>
      </c>
      <c r="M20" s="99" t="inlineStr">
        <is>
          <t>98876020</t>
        </is>
      </c>
      <c r="N20" s="7" t="inlineStr"/>
      <c r="O20" s="7" t="inlineStr">
        <is>
          <t>A101715</t>
        </is>
      </c>
      <c r="P20" t="n">
        <v>0</v>
      </c>
      <c r="Q20" t="inlineStr">
        <is>
          <t>Display Blank</t>
        </is>
      </c>
      <c r="R20" t="inlineStr">
        <is>
          <t>LT027</t>
        </is>
      </c>
      <c r="S20" s="7" t="n">
        <v>0</v>
      </c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Price_BOM_LFE_Imp_0118</t>
        </is>
      </c>
      <c r="D21" t="inlineStr"/>
      <c r="E21" s="2" t="inlineStr">
        <is>
          <t>15951-2P-10HP-LFE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Coating_Standard</t>
        </is>
      </c>
      <c r="M21" s="99" t="inlineStr">
        <is>
          <t>98876022</t>
        </is>
      </c>
      <c r="N21" s="7" t="inlineStr"/>
      <c r="O21" s="7" t="inlineStr">
        <is>
          <t>A101722</t>
        </is>
      </c>
      <c r="P21" t="n">
        <v>0</v>
      </c>
      <c r="Q21" t="inlineStr">
        <is>
          <t>Display Blank</t>
        </is>
      </c>
      <c r="R21" t="inlineStr">
        <is>
          <t>LT027</t>
        </is>
      </c>
      <c r="S21" t="n">
        <v>0</v>
      </c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Price_BOM_LFE_Imp_0119</t>
        </is>
      </c>
      <c r="D22" t="inlineStr"/>
      <c r="E22" s="2" t="inlineStr">
        <is>
          <t>15951-2P-15HP-LFE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Coating_Standard</t>
        </is>
      </c>
      <c r="M22" s="99" t="inlineStr">
        <is>
          <t>98876022</t>
        </is>
      </c>
      <c r="N22" s="7" t="inlineStr"/>
      <c r="O22" s="7" t="inlineStr">
        <is>
          <t>A101722</t>
        </is>
      </c>
      <c r="P22" t="n">
        <v>0</v>
      </c>
      <c r="Q22" t="inlineStr">
        <is>
          <t>Display Blank</t>
        </is>
      </c>
      <c r="R22" t="inlineStr">
        <is>
          <t>LT027</t>
        </is>
      </c>
      <c r="S22" t="n">
        <v>0</v>
      </c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Price_BOM_LFE_Imp_0120</t>
        </is>
      </c>
      <c r="D23" t="inlineStr"/>
      <c r="E23" s="2" t="inlineStr">
        <is>
          <t>15951-2P-20HP-LFE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Coating_Standard</t>
        </is>
      </c>
      <c r="M23" s="99" t="inlineStr">
        <is>
          <t>98876022</t>
        </is>
      </c>
      <c r="N23" s="7" t="inlineStr"/>
      <c r="O23" s="7" t="inlineStr">
        <is>
          <t>A101722</t>
        </is>
      </c>
      <c r="P23" t="n">
        <v>0</v>
      </c>
      <c r="Q23" t="inlineStr">
        <is>
          <t>Display Blank</t>
        </is>
      </c>
      <c r="R23" t="inlineStr">
        <is>
          <t>LT027</t>
        </is>
      </c>
      <c r="S23" t="n">
        <v>0</v>
      </c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Price_BOM_LFE_Imp_0121</t>
        </is>
      </c>
      <c r="D24" t="inlineStr"/>
      <c r="E24" s="2" t="inlineStr">
        <is>
          <t>15951-2P-25HP-LFE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Coating_Standard</t>
        </is>
      </c>
      <c r="M24" s="99" t="inlineStr">
        <is>
          <t>98876022</t>
        </is>
      </c>
      <c r="N24" s="7" t="inlineStr"/>
      <c r="O24" s="7" t="inlineStr">
        <is>
          <t>A101722</t>
        </is>
      </c>
      <c r="P24" t="n">
        <v>0</v>
      </c>
      <c r="Q24" t="inlineStr">
        <is>
          <t>Display Blank</t>
        </is>
      </c>
      <c r="R24" t="inlineStr">
        <is>
          <t>LT027</t>
        </is>
      </c>
      <c r="S24" t="n">
        <v>0</v>
      </c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Price_BOM_LFE_Imp_0122</t>
        </is>
      </c>
      <c r="D25" t="inlineStr"/>
      <c r="E25" s="69" t="inlineStr">
        <is>
          <t>15951-4P-3HP-LFE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inlineStr">
        <is>
          <t>98876022</t>
        </is>
      </c>
      <c r="N25" s="7" t="inlineStr"/>
      <c r="O25" s="7" t="inlineStr">
        <is>
          <t>A101722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0</v>
      </c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Price_BOM_LFE_Imp_0123</t>
        </is>
      </c>
      <c r="D26" t="inlineStr"/>
      <c r="E26" s="2" t="inlineStr">
        <is>
          <t>15955-2P-15HP-LFE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Coating_Standard</t>
        </is>
      </c>
      <c r="M26" s="99" t="inlineStr">
        <is>
          <t>98876025</t>
        </is>
      </c>
      <c r="N26" s="7" t="inlineStr"/>
      <c r="O26" s="7" t="inlineStr">
        <is>
          <t>A101734</t>
        </is>
      </c>
      <c r="P26" t="n">
        <v>0</v>
      </c>
      <c r="Q26" t="inlineStr">
        <is>
          <t>Display Blank</t>
        </is>
      </c>
      <c r="R26" t="inlineStr">
        <is>
          <t>LT027</t>
        </is>
      </c>
      <c r="S26" t="n">
        <v>0</v>
      </c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Price_BOM_LFE_Imp_0124</t>
        </is>
      </c>
      <c r="D27" t="inlineStr"/>
      <c r="E27" s="2" t="inlineStr">
        <is>
          <t>15955-2P-20HP-LFE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Coating_Standard</t>
        </is>
      </c>
      <c r="M27" s="99" t="inlineStr">
        <is>
          <t>98876025</t>
        </is>
      </c>
      <c r="N27" s="7" t="inlineStr"/>
      <c r="O27" s="7" t="inlineStr">
        <is>
          <t>A101734</t>
        </is>
      </c>
      <c r="P27" t="n">
        <v>0</v>
      </c>
      <c r="Q27" t="inlineStr">
        <is>
          <t>Display Blank</t>
        </is>
      </c>
      <c r="R27" t="inlineStr">
        <is>
          <t>LT027</t>
        </is>
      </c>
      <c r="S27" t="n">
        <v>0</v>
      </c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Price_BOM_LFE_Imp_0125</t>
        </is>
      </c>
      <c r="D28" t="inlineStr"/>
      <c r="E28" s="2" t="inlineStr">
        <is>
          <t>15955-2P-25HP-LFE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Coating_Standard</t>
        </is>
      </c>
      <c r="M28" s="99" t="inlineStr">
        <is>
          <t>98876025</t>
        </is>
      </c>
      <c r="N28" s="7" t="inlineStr"/>
      <c r="O28" s="7" t="inlineStr">
        <is>
          <t>A101734</t>
        </is>
      </c>
      <c r="P28" t="n">
        <v>0</v>
      </c>
      <c r="Q28" t="inlineStr">
        <is>
          <t>Display Blank</t>
        </is>
      </c>
      <c r="R28" t="inlineStr">
        <is>
          <t>LT027</t>
        </is>
      </c>
      <c r="S28" t="n">
        <v>0</v>
      </c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Price_BOM_LFE_Imp_0126</t>
        </is>
      </c>
      <c r="D29" t="inlineStr"/>
      <c r="E29" s="69" t="inlineStr">
        <is>
          <t>15955-4P-3HP-LFE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Coating_Standard</t>
        </is>
      </c>
      <c r="M29" s="99" t="inlineStr">
        <is>
          <t>98876025</t>
        </is>
      </c>
      <c r="N29" s="7" t="inlineStr"/>
      <c r="O29" s="7" t="inlineStr">
        <is>
          <t>A101734</t>
        </is>
      </c>
      <c r="P29" t="n">
        <v>0</v>
      </c>
      <c r="Q29" t="inlineStr">
        <is>
          <t>Display Blank</t>
        </is>
      </c>
      <c r="R29" t="inlineStr">
        <is>
          <t>LT027</t>
        </is>
      </c>
      <c r="S29" t="n">
        <v>0</v>
      </c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Price_BOM_LFE_Imp_0127</t>
        </is>
      </c>
      <c r="D30" t="inlineStr"/>
      <c r="E30" s="69" t="inlineStr">
        <is>
          <t>15955-4P-5HP-LFE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Coating_Standard</t>
        </is>
      </c>
      <c r="M30" s="99" t="inlineStr">
        <is>
          <t>98876025</t>
        </is>
      </c>
      <c r="N30" s="7" t="inlineStr"/>
      <c r="O30" s="7" t="inlineStr">
        <is>
          <t>A101734</t>
        </is>
      </c>
      <c r="P30" t="n">
        <v>0</v>
      </c>
      <c r="Q30" t="inlineStr">
        <is>
          <t>Display Blank</t>
        </is>
      </c>
      <c r="R30" t="inlineStr">
        <is>
          <t>LT027</t>
        </is>
      </c>
      <c r="S30" t="n">
        <v>0</v>
      </c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Price_BOM_LFE_Imp_0128</t>
        </is>
      </c>
      <c r="D31" t="inlineStr"/>
      <c r="E31" s="2" t="inlineStr">
        <is>
          <t>15955-2P-30HP-LFE</t>
        </is>
      </c>
      <c r="F31" t="inlineStr">
        <is>
          <t>X4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inlineStr">
        <is>
          <t>98876026</t>
        </is>
      </c>
      <c r="N31" s="7" t="inlineStr"/>
      <c r="O31" t="inlineStr">
        <is>
          <t>A101740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0</v>
      </c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Price_BOM_LFE_Imp_0129</t>
        </is>
      </c>
      <c r="D32" t="inlineStr"/>
      <c r="E32" s="2" t="inlineStr">
        <is>
          <t>15959-2P-20HP-LFE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Coating_Standard</t>
        </is>
      </c>
      <c r="M32" s="99" t="inlineStr">
        <is>
          <t>98876028</t>
        </is>
      </c>
      <c r="N32" s="7" t="inlineStr"/>
      <c r="O32" t="inlineStr">
        <is>
          <t>A101746</t>
        </is>
      </c>
      <c r="P32" t="n">
        <v>0</v>
      </c>
      <c r="Q32" t="inlineStr">
        <is>
          <t>Display Blank</t>
        </is>
      </c>
      <c r="R32" t="inlineStr">
        <is>
          <t>LT027</t>
        </is>
      </c>
      <c r="S32" t="n">
        <v>0</v>
      </c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Price_BOM_LFE_Imp_0130</t>
        </is>
      </c>
      <c r="D33" t="inlineStr"/>
      <c r="E33" s="2" t="inlineStr">
        <is>
          <t>15959-2P-25HP-LFE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Coating_Standard</t>
        </is>
      </c>
      <c r="M33" s="99" t="inlineStr">
        <is>
          <t>98876028</t>
        </is>
      </c>
      <c r="N33" s="7" t="inlineStr"/>
      <c r="O33" t="inlineStr">
        <is>
          <t>A101746</t>
        </is>
      </c>
      <c r="P33" t="n">
        <v>0</v>
      </c>
      <c r="Q33" t="inlineStr">
        <is>
          <t>Display Blank</t>
        </is>
      </c>
      <c r="R33" t="inlineStr">
        <is>
          <t>LT027</t>
        </is>
      </c>
      <c r="S33" t="n">
        <v>0</v>
      </c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Price_BOM_LFE_Imp_0131</t>
        </is>
      </c>
      <c r="D34" t="inlineStr"/>
      <c r="E34" s="69" t="inlineStr">
        <is>
          <t>15959-4P-3HP-LFE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Coating_Standard</t>
        </is>
      </c>
      <c r="M34" s="99" t="inlineStr">
        <is>
          <t>98876028</t>
        </is>
      </c>
      <c r="N34" s="7" t="inlineStr"/>
      <c r="O34" t="inlineStr">
        <is>
          <t>A101746</t>
        </is>
      </c>
      <c r="P34" t="n">
        <v>0</v>
      </c>
      <c r="Q34" t="inlineStr">
        <is>
          <t>Display Blank</t>
        </is>
      </c>
      <c r="R34" t="inlineStr">
        <is>
          <t>LT027</t>
        </is>
      </c>
      <c r="S34" t="n">
        <v>0</v>
      </c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Price_BOM_LFE_Imp_0132</t>
        </is>
      </c>
      <c r="D35" t="inlineStr"/>
      <c r="E35" s="69" t="inlineStr">
        <is>
          <t>15959-4P-5HP-LFE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Coating_Standard</t>
        </is>
      </c>
      <c r="M35" s="99" t="inlineStr">
        <is>
          <t>98876028</t>
        </is>
      </c>
      <c r="N35" s="7" t="inlineStr"/>
      <c r="O35" t="inlineStr">
        <is>
          <t>A101746</t>
        </is>
      </c>
      <c r="P35" t="n">
        <v>0</v>
      </c>
      <c r="Q35" t="inlineStr">
        <is>
          <t>Display Blank</t>
        </is>
      </c>
      <c r="R35" t="inlineStr">
        <is>
          <t>LT027</t>
        </is>
      </c>
      <c r="S35" t="n">
        <v>0</v>
      </c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Price_BOM_LFE_Imp_0133</t>
        </is>
      </c>
      <c r="D36" t="inlineStr"/>
      <c r="E36" s="69" t="inlineStr">
        <is>
          <t>15959-4P-7.5HP-LFE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Coating_Standard</t>
        </is>
      </c>
      <c r="M36" s="99" t="inlineStr">
        <is>
          <t>98876028</t>
        </is>
      </c>
      <c r="N36" s="7" t="inlineStr"/>
      <c r="O36" t="inlineStr">
        <is>
          <t>A101746</t>
        </is>
      </c>
      <c r="P36" t="n">
        <v>0</v>
      </c>
      <c r="Q36" t="inlineStr">
        <is>
          <t>Display Blank</t>
        </is>
      </c>
      <c r="R36" t="inlineStr">
        <is>
          <t>LT027</t>
        </is>
      </c>
      <c r="S36" t="n">
        <v>0</v>
      </c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Price_BOM_LFE_Imp_0134</t>
        </is>
      </c>
      <c r="D37" t="inlineStr"/>
      <c r="E37" s="2" t="inlineStr">
        <is>
          <t>15959-2P-30HP-LFE</t>
        </is>
      </c>
      <c r="F37" t="inlineStr">
        <is>
          <t>X4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inlineStr">
        <is>
          <t>98876061</t>
        </is>
      </c>
      <c r="N37" s="7" t="inlineStr"/>
      <c r="O37" t="inlineStr">
        <is>
          <t>A101752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n">
        <v>0</v>
      </c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Price_BOM_LFE_Imp_0135</t>
        </is>
      </c>
      <c r="D38" t="inlineStr"/>
      <c r="E38" s="2" t="inlineStr">
        <is>
          <t>20709-2P-7.5HP-LFE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Coating_Standard</t>
        </is>
      </c>
      <c r="M38" s="99" t="inlineStr">
        <is>
          <t>98876064</t>
        </is>
      </c>
      <c r="N38" s="7" t="inlineStr"/>
      <c r="O38" s="7" t="inlineStr">
        <is>
          <t>A101764</t>
        </is>
      </c>
      <c r="P38" t="n">
        <v>0</v>
      </c>
      <c r="Q38" t="inlineStr">
        <is>
          <t>Display Blank</t>
        </is>
      </c>
      <c r="R38" t="inlineStr">
        <is>
          <t>LT027</t>
        </is>
      </c>
      <c r="S38" t="n">
        <v>0</v>
      </c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Price_BOM_LFE_Imp_0136</t>
        </is>
      </c>
      <c r="D39" t="inlineStr"/>
      <c r="E39" s="2" t="inlineStr">
        <is>
          <t>20709-2P-10HP-LFE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Coating_Standard</t>
        </is>
      </c>
      <c r="M39" s="99" t="inlineStr">
        <is>
          <t>98876064</t>
        </is>
      </c>
      <c r="N39" s="7" t="inlineStr"/>
      <c r="O39" s="7" t="inlineStr">
        <is>
          <t>A101764</t>
        </is>
      </c>
      <c r="P39" t="n">
        <v>0</v>
      </c>
      <c r="Q39" t="inlineStr">
        <is>
          <t>Display Blank</t>
        </is>
      </c>
      <c r="R39" t="inlineStr">
        <is>
          <t>LT027</t>
        </is>
      </c>
      <c r="S39" t="n">
        <v>0</v>
      </c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Price_BOM_LFE_Imp_0137</t>
        </is>
      </c>
      <c r="D40" t="inlineStr"/>
      <c r="E40" s="2" t="inlineStr">
        <is>
          <t>20709-2P-15HP-LFE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Coating_Standard</t>
        </is>
      </c>
      <c r="M40" s="99" t="inlineStr">
        <is>
          <t>98876064</t>
        </is>
      </c>
      <c r="N40" s="7" t="inlineStr"/>
      <c r="O40" s="7" t="inlineStr">
        <is>
          <t>A101764</t>
        </is>
      </c>
      <c r="P40" t="n">
        <v>0</v>
      </c>
      <c r="Q40" t="inlineStr">
        <is>
          <t>Display Blank</t>
        </is>
      </c>
      <c r="R40" t="inlineStr">
        <is>
          <t>LT027</t>
        </is>
      </c>
      <c r="S40" t="n">
        <v>0</v>
      </c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Price_BOM_LFE_Imp_0138</t>
        </is>
      </c>
      <c r="D41" t="inlineStr"/>
      <c r="E41" s="2" t="inlineStr">
        <is>
          <t>20709-2P-20HP-LFE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Coating_Standard</t>
        </is>
      </c>
      <c r="M41" s="99" t="inlineStr">
        <is>
          <t>98876064</t>
        </is>
      </c>
      <c r="N41" s="7" t="inlineStr"/>
      <c r="O41" s="7" t="inlineStr">
        <is>
          <t>A101764</t>
        </is>
      </c>
      <c r="P41" t="n">
        <v>0</v>
      </c>
      <c r="Q41" t="inlineStr">
        <is>
          <t>Display Blank</t>
        </is>
      </c>
      <c r="R41" t="inlineStr">
        <is>
          <t>LT027</t>
        </is>
      </c>
      <c r="S41" t="n">
        <v>0</v>
      </c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Price_BOM_LFE_Imp_0139</t>
        </is>
      </c>
      <c r="D42" t="inlineStr"/>
      <c r="E42" s="2" t="inlineStr">
        <is>
          <t>20709-2P-25HP-LFE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Coating_Standard</t>
        </is>
      </c>
      <c r="M42" s="99" t="inlineStr">
        <is>
          <t>98876064</t>
        </is>
      </c>
      <c r="N42" s="7" t="inlineStr"/>
      <c r="O42" s="7" t="inlineStr">
        <is>
          <t>A101764</t>
        </is>
      </c>
      <c r="P42" t="n">
        <v>0</v>
      </c>
      <c r="Q42" t="inlineStr">
        <is>
          <t>Display Blank</t>
        </is>
      </c>
      <c r="R42" t="inlineStr">
        <is>
          <t>LT027</t>
        </is>
      </c>
      <c r="S42" t="n">
        <v>0</v>
      </c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Price_BOM_LFE_Imp_0140</t>
        </is>
      </c>
      <c r="D43" t="inlineStr"/>
      <c r="E43" s="69" t="inlineStr">
        <is>
          <t>20709-4P-3HP-LFE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inlineStr">
        <is>
          <t>98876064</t>
        </is>
      </c>
      <c r="N43" s="7" t="inlineStr"/>
      <c r="O43" s="7" t="inlineStr">
        <is>
          <t>A101764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n">
        <v>0</v>
      </c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Price_BOM_LFE_Imp_0141</t>
        </is>
      </c>
      <c r="D44" t="inlineStr"/>
      <c r="E44" s="2" t="inlineStr">
        <is>
          <t>20953-2P-20HP-LFE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Coating_Standard</t>
        </is>
      </c>
      <c r="M44" s="99" t="inlineStr">
        <is>
          <t>98876067</t>
        </is>
      </c>
      <c r="N44" s="7" t="inlineStr"/>
      <c r="O44" s="7" t="inlineStr">
        <is>
          <t>A101777</t>
        </is>
      </c>
      <c r="P44" t="n">
        <v>0</v>
      </c>
      <c r="Q44" t="inlineStr">
        <is>
          <t>Display Blank</t>
        </is>
      </c>
      <c r="R44" t="inlineStr">
        <is>
          <t>LT027</t>
        </is>
      </c>
      <c r="S44" t="n">
        <v>0</v>
      </c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Price_BOM_LFE_Imp_0142</t>
        </is>
      </c>
      <c r="D45" t="inlineStr"/>
      <c r="E45" s="2" t="inlineStr">
        <is>
          <t>20953-2P-25HP-LFE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Coating_Standard</t>
        </is>
      </c>
      <c r="M45" s="99" t="inlineStr">
        <is>
          <t>98876067</t>
        </is>
      </c>
      <c r="N45" s="7" t="inlineStr"/>
      <c r="O45" s="7" t="inlineStr">
        <is>
          <t>A101777</t>
        </is>
      </c>
      <c r="P45" t="n">
        <v>0</v>
      </c>
      <c r="Q45" t="inlineStr">
        <is>
          <t>Display Blank</t>
        </is>
      </c>
      <c r="R45" t="inlineStr">
        <is>
          <t>LT027</t>
        </is>
      </c>
      <c r="S45" t="n">
        <v>0</v>
      </c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Price_BOM_LFE_Imp_0143</t>
        </is>
      </c>
      <c r="D46" t="inlineStr"/>
      <c r="E46" s="69" t="inlineStr">
        <is>
          <t>20953-4P-3HP-LFE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Coating_Standard</t>
        </is>
      </c>
      <c r="M46" s="99" t="inlineStr">
        <is>
          <t>98876067</t>
        </is>
      </c>
      <c r="N46" s="7" t="inlineStr"/>
      <c r="O46" s="7" t="inlineStr">
        <is>
          <t>A101777</t>
        </is>
      </c>
      <c r="P46" t="n">
        <v>0</v>
      </c>
      <c r="Q46" t="inlineStr">
        <is>
          <t>Display Blank</t>
        </is>
      </c>
      <c r="R46" t="inlineStr">
        <is>
          <t>LT027</t>
        </is>
      </c>
      <c r="S46" t="n">
        <v>0</v>
      </c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Price_BOM_LFE_Imp_0144</t>
        </is>
      </c>
      <c r="D47" t="inlineStr"/>
      <c r="E47" s="69" t="inlineStr">
        <is>
          <t>20953-4P-5HP-LFE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Coating_Standard</t>
        </is>
      </c>
      <c r="M47" s="99" t="inlineStr">
        <is>
          <t>98876067</t>
        </is>
      </c>
      <c r="N47" s="7" t="inlineStr"/>
      <c r="O47" s="7" t="inlineStr">
        <is>
          <t>A101777</t>
        </is>
      </c>
      <c r="P47" t="n">
        <v>0</v>
      </c>
      <c r="Q47" t="inlineStr">
        <is>
          <t>Display Blank</t>
        </is>
      </c>
      <c r="R47" t="inlineStr">
        <is>
          <t>LT027</t>
        </is>
      </c>
      <c r="S47" t="n">
        <v>0</v>
      </c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Price_BOM_LFE_Imp_0145</t>
        </is>
      </c>
      <c r="D48" t="inlineStr"/>
      <c r="E48" s="69" t="inlineStr">
        <is>
          <t>20953-4P-7.5HP-LFE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Coating_Standard</t>
        </is>
      </c>
      <c r="M48" s="99" t="inlineStr">
        <is>
          <t>98876067</t>
        </is>
      </c>
      <c r="N48" s="7" t="inlineStr"/>
      <c r="O48" s="7" t="inlineStr">
        <is>
          <t>A101777</t>
        </is>
      </c>
      <c r="P48" t="n">
        <v>0</v>
      </c>
      <c r="Q48" t="inlineStr">
        <is>
          <t>Display Blank</t>
        </is>
      </c>
      <c r="R48" t="inlineStr">
        <is>
          <t>LT027</t>
        </is>
      </c>
      <c r="S48" t="n">
        <v>0</v>
      </c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Price_BOM_LFE_Imp_0146</t>
        </is>
      </c>
      <c r="D49" t="inlineStr"/>
      <c r="E49" s="2" t="inlineStr">
        <is>
          <t>20953-2P-30HP-LFE</t>
        </is>
      </c>
      <c r="F49" t="inlineStr">
        <is>
          <t>X4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inlineStr">
        <is>
          <t>98876069</t>
        </is>
      </c>
      <c r="N49" s="7" t="inlineStr"/>
      <c r="O49" s="7" t="inlineStr">
        <is>
          <t>A101784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n">
        <v>0</v>
      </c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Price_BOM_LFE_Imp_0147</t>
        </is>
      </c>
      <c r="D50" t="inlineStr"/>
      <c r="E50" s="69" t="inlineStr">
        <is>
          <t>20121-4P-7.5HP-LFE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Coating_Standard</t>
        </is>
      </c>
      <c r="M50" s="99" t="inlineStr">
        <is>
          <t>98876071</t>
        </is>
      </c>
      <c r="N50" s="7" t="inlineStr"/>
      <c r="O50" s="7" t="inlineStr">
        <is>
          <t>A102359</t>
        </is>
      </c>
      <c r="P50" t="n">
        <v>0</v>
      </c>
      <c r="Q50" t="inlineStr">
        <is>
          <t>Display Blank</t>
        </is>
      </c>
      <c r="R50" t="inlineStr">
        <is>
          <t>LT027</t>
        </is>
      </c>
      <c r="S50" t="n">
        <v>0</v>
      </c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Price_BOM_LFE_Imp_0148</t>
        </is>
      </c>
      <c r="D51" t="inlineStr"/>
      <c r="E51" s="69" t="inlineStr">
        <is>
          <t>20121-4P-10HP-LFE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Coating_Standard</t>
        </is>
      </c>
      <c r="M51" s="99" t="inlineStr">
        <is>
          <t>98876071</t>
        </is>
      </c>
      <c r="N51" s="7" t="inlineStr"/>
      <c r="O51" s="7" t="inlineStr">
        <is>
          <t>A102359</t>
        </is>
      </c>
      <c r="P51" t="n">
        <v>0</v>
      </c>
      <c r="Q51" t="inlineStr">
        <is>
          <t>Display Blank</t>
        </is>
      </c>
      <c r="R51" t="inlineStr">
        <is>
          <t>LT027</t>
        </is>
      </c>
      <c r="S51" t="n">
        <v>0</v>
      </c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Price_BOM_LFE_Imp_0149</t>
        </is>
      </c>
      <c r="D52" t="inlineStr"/>
      <c r="E52" s="69" t="inlineStr">
        <is>
          <t>20121-4P-15HP-LFE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Coating_Standard</t>
        </is>
      </c>
      <c r="M52" s="99" t="inlineStr">
        <is>
          <t>98876071</t>
        </is>
      </c>
      <c r="N52" s="7" t="inlineStr"/>
      <c r="O52" s="7" t="inlineStr">
        <is>
          <t>A102359</t>
        </is>
      </c>
      <c r="P52" t="n">
        <v>0</v>
      </c>
      <c r="Q52" t="inlineStr">
        <is>
          <t>Display Blank</t>
        </is>
      </c>
      <c r="R52" t="inlineStr">
        <is>
          <t>LT027</t>
        </is>
      </c>
      <c r="S52" t="n">
        <v>0</v>
      </c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Price_BOM_LFE_Imp_0150</t>
        </is>
      </c>
      <c r="D53" t="inlineStr"/>
      <c r="E53" s="2" t="inlineStr">
        <is>
          <t>25707-2P-7.5HP-LFE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Coating_Standard</t>
        </is>
      </c>
      <c r="M53" s="99" t="inlineStr">
        <is>
          <t>98876136</t>
        </is>
      </c>
      <c r="N53" s="7" t="inlineStr"/>
      <c r="O53" s="7" t="inlineStr">
        <is>
          <t>A101805</t>
        </is>
      </c>
      <c r="P53" t="n">
        <v>0</v>
      </c>
      <c r="Q53" t="inlineStr">
        <is>
          <t>Display Blank</t>
        </is>
      </c>
      <c r="R53" t="inlineStr">
        <is>
          <t>LT027</t>
        </is>
      </c>
      <c r="S53" t="n">
        <v>0</v>
      </c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Price_BOM_LFE_Imp_0151</t>
        </is>
      </c>
      <c r="D54" t="inlineStr"/>
      <c r="E54" s="2" t="inlineStr">
        <is>
          <t>25707-2P-10HP-LFE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Coating_Standard</t>
        </is>
      </c>
      <c r="M54" s="99" t="inlineStr">
        <is>
          <t>98876136</t>
        </is>
      </c>
      <c r="N54" s="7" t="inlineStr"/>
      <c r="O54" s="7" t="inlineStr">
        <is>
          <t>A101805</t>
        </is>
      </c>
      <c r="P54" t="n">
        <v>0</v>
      </c>
      <c r="Q54" t="inlineStr">
        <is>
          <t>Display Blank</t>
        </is>
      </c>
      <c r="R54" t="inlineStr">
        <is>
          <t>LT027</t>
        </is>
      </c>
      <c r="S54" t="n">
        <v>0</v>
      </c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Price_BOM_LFE_Imp_0152</t>
        </is>
      </c>
      <c r="D55" t="inlineStr"/>
      <c r="E55" s="2" t="inlineStr">
        <is>
          <t>25707-2P-15HP-LFE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inlineStr">
        <is>
          <t>98876136</t>
        </is>
      </c>
      <c r="N55" s="7" t="inlineStr"/>
      <c r="O55" s="7" t="inlineStr">
        <is>
          <t>A101805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n">
        <v>0</v>
      </c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Price_BOM_LFE_Imp_0153</t>
        </is>
      </c>
      <c r="D56" t="inlineStr"/>
      <c r="E56" s="2" t="inlineStr">
        <is>
          <t>25707-2P-20HP-LFE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Coating_Standard</t>
        </is>
      </c>
      <c r="M56" s="99" t="inlineStr">
        <is>
          <t>98876136</t>
        </is>
      </c>
      <c r="N56" s="7" t="inlineStr"/>
      <c r="O56" s="7" t="inlineStr">
        <is>
          <t>A101805</t>
        </is>
      </c>
      <c r="P56" t="n">
        <v>0</v>
      </c>
      <c r="Q56" t="inlineStr">
        <is>
          <t>Display Blank</t>
        </is>
      </c>
      <c r="R56" t="inlineStr">
        <is>
          <t>LT027</t>
        </is>
      </c>
      <c r="S56" t="n">
        <v>0</v>
      </c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Price_BOM_LFE_Imp_0154</t>
        </is>
      </c>
      <c r="D57" t="inlineStr"/>
      <c r="E57" s="2" t="inlineStr">
        <is>
          <t>25707-2P-25HP-LFE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Coating_Standard</t>
        </is>
      </c>
      <c r="M57" s="99" t="inlineStr">
        <is>
          <t>98876136</t>
        </is>
      </c>
      <c r="N57" s="7" t="inlineStr"/>
      <c r="O57" s="7" t="inlineStr">
        <is>
          <t>A101805</t>
        </is>
      </c>
      <c r="P57" t="n">
        <v>0</v>
      </c>
      <c r="Q57" t="inlineStr">
        <is>
          <t>Display Blank</t>
        </is>
      </c>
      <c r="R57" t="inlineStr">
        <is>
          <t>LT027</t>
        </is>
      </c>
      <c r="S57" t="n">
        <v>0</v>
      </c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Price_BOM_LFE_Imp_0155</t>
        </is>
      </c>
      <c r="D58" t="inlineStr"/>
      <c r="E58" s="69" t="inlineStr">
        <is>
          <t>25707-4P-3HP-LFE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Coating_Standard</t>
        </is>
      </c>
      <c r="M58" s="99" t="inlineStr">
        <is>
          <t>98876136</t>
        </is>
      </c>
      <c r="N58" s="7" t="inlineStr"/>
      <c r="O58" s="7" t="inlineStr">
        <is>
          <t>A101805</t>
        </is>
      </c>
      <c r="P58" t="n">
        <v>0</v>
      </c>
      <c r="Q58" t="inlineStr">
        <is>
          <t>Display Blank</t>
        </is>
      </c>
      <c r="R58" t="inlineStr">
        <is>
          <t>LT027</t>
        </is>
      </c>
      <c r="S58" t="n">
        <v>0</v>
      </c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Price_BOM_LFE_Imp_0156</t>
        </is>
      </c>
      <c r="D59" t="inlineStr"/>
      <c r="E59" s="69" t="inlineStr">
        <is>
          <t>25707-4P-5HP-LFE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Coating_Standard</t>
        </is>
      </c>
      <c r="M59" s="99" t="inlineStr">
        <is>
          <t>98876136</t>
        </is>
      </c>
      <c r="N59" s="7" t="inlineStr"/>
      <c r="O59" s="7" t="inlineStr">
        <is>
          <t>A101805</t>
        </is>
      </c>
      <c r="P59" t="n">
        <v>0</v>
      </c>
      <c r="Q59" t="inlineStr">
        <is>
          <t>Display Blank</t>
        </is>
      </c>
      <c r="R59" t="inlineStr">
        <is>
          <t>LT027</t>
        </is>
      </c>
      <c r="S59" t="n">
        <v>0</v>
      </c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Price_BOM_LFE_Imp_0157</t>
        </is>
      </c>
      <c r="D60" t="inlineStr"/>
      <c r="E60" s="2" t="inlineStr">
        <is>
          <t>25707-2P-30HP-LFE</t>
        </is>
      </c>
      <c r="F60" t="inlineStr">
        <is>
          <t>X4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Coating_Standard</t>
        </is>
      </c>
      <c r="M60" s="99" t="inlineStr">
        <is>
          <t>98876137</t>
        </is>
      </c>
      <c r="N60" s="7" t="inlineStr"/>
      <c r="O60" s="7" t="inlineStr">
        <is>
          <t>A101812</t>
        </is>
      </c>
      <c r="P60" t="n">
        <v>0</v>
      </c>
      <c r="Q60" t="inlineStr">
        <is>
          <t>Display Blank</t>
        </is>
      </c>
      <c r="R60" t="inlineStr">
        <is>
          <t>LT027</t>
        </is>
      </c>
      <c r="S60" t="n">
        <v>0</v>
      </c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Price_BOM_LFE_Imp_0158</t>
        </is>
      </c>
      <c r="D61" t="inlineStr"/>
      <c r="E61" s="2" t="inlineStr">
        <is>
          <t>25957-2P-25HP-LFE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inlineStr">
        <is>
          <t>98876138</t>
        </is>
      </c>
      <c r="N61" s="7" t="inlineStr"/>
      <c r="O61" s="7" t="inlineStr">
        <is>
          <t>A101819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Price_BOM_LFE_Imp_0159</t>
        </is>
      </c>
      <c r="D62" t="inlineStr"/>
      <c r="E62" s="69" t="inlineStr">
        <is>
          <t>25957-4P-3HP-LFE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Coating_Standard</t>
        </is>
      </c>
      <c r="M62" s="99" t="inlineStr">
        <is>
          <t>98876138</t>
        </is>
      </c>
      <c r="N62" s="7" t="inlineStr"/>
      <c r="O62" s="7" t="inlineStr">
        <is>
          <t>A101819</t>
        </is>
      </c>
      <c r="P62" t="n">
        <v>0</v>
      </c>
      <c r="Q62" t="inlineStr">
        <is>
          <t>Display Blank</t>
        </is>
      </c>
      <c r="R62" t="inlineStr">
        <is>
          <t>LT027</t>
        </is>
      </c>
      <c r="S62" t="n">
        <v>0</v>
      </c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Price_BOM_LFE_Imp_0160</t>
        </is>
      </c>
      <c r="D63" t="inlineStr"/>
      <c r="E63" s="69" t="inlineStr">
        <is>
          <t>25957-4P-5HP-LFE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Coating_Standard</t>
        </is>
      </c>
      <c r="M63" s="99" t="inlineStr">
        <is>
          <t>98876138</t>
        </is>
      </c>
      <c r="N63" s="7" t="inlineStr"/>
      <c r="O63" s="7" t="inlineStr">
        <is>
          <t>A101819</t>
        </is>
      </c>
      <c r="P63" t="n">
        <v>0</v>
      </c>
      <c r="Q63" t="inlineStr">
        <is>
          <t>Display Blank</t>
        </is>
      </c>
      <c r="R63" t="inlineStr">
        <is>
          <t>LT027</t>
        </is>
      </c>
      <c r="S63" t="n">
        <v>0</v>
      </c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Price_BOM_LFE_Imp_0161</t>
        </is>
      </c>
      <c r="D64" t="inlineStr"/>
      <c r="E64" s="69" t="inlineStr">
        <is>
          <t>25957-4P-7.5HP-LFE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Coating_Standard</t>
        </is>
      </c>
      <c r="M64" s="99" t="inlineStr">
        <is>
          <t>98876138</t>
        </is>
      </c>
      <c r="N64" s="7" t="inlineStr"/>
      <c r="O64" s="7" t="inlineStr">
        <is>
          <t>A101819</t>
        </is>
      </c>
      <c r="P64" t="n">
        <v>0</v>
      </c>
      <c r="Q64" t="inlineStr">
        <is>
          <t>Display Blank</t>
        </is>
      </c>
      <c r="R64" t="inlineStr">
        <is>
          <t>LT027</t>
        </is>
      </c>
      <c r="S64" t="n">
        <v>0</v>
      </c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Price_BOM_LFE_Imp_0162</t>
        </is>
      </c>
      <c r="D65" t="inlineStr"/>
      <c r="E65" s="69" t="inlineStr">
        <is>
          <t>25957-4P-10HP-LFE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Coating_Standard</t>
        </is>
      </c>
      <c r="M65" s="99" t="inlineStr">
        <is>
          <t>98876138</t>
        </is>
      </c>
      <c r="N65" s="7" t="inlineStr"/>
      <c r="O65" s="7" t="inlineStr">
        <is>
          <t>A101819</t>
        </is>
      </c>
      <c r="P65" t="n">
        <v>0</v>
      </c>
      <c r="Q65" t="inlineStr">
        <is>
          <t>Display Blank</t>
        </is>
      </c>
      <c r="R65" t="inlineStr">
        <is>
          <t>LT027</t>
        </is>
      </c>
      <c r="S65" t="n">
        <v>0</v>
      </c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Price_BOM_LFE_Imp_0163</t>
        </is>
      </c>
      <c r="D66" t="inlineStr"/>
      <c r="E66" s="2" t="inlineStr">
        <is>
          <t>25957-2P-30HP-LFE</t>
        </is>
      </c>
      <c r="F66" t="inlineStr">
        <is>
          <t>X4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Coating_Standard</t>
        </is>
      </c>
      <c r="M66" s="99" t="inlineStr">
        <is>
          <t>98876139</t>
        </is>
      </c>
      <c r="N66" s="7" t="inlineStr"/>
      <c r="O66" s="7" t="inlineStr">
        <is>
          <t>A101826</t>
        </is>
      </c>
      <c r="P66" t="n">
        <v>0</v>
      </c>
      <c r="Q66" t="inlineStr">
        <is>
          <t>Display Blank</t>
        </is>
      </c>
      <c r="R66" t="inlineStr">
        <is>
          <t>LT027</t>
        </is>
      </c>
      <c r="S66" t="n">
        <v>0</v>
      </c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Price_BOM_LFE_Imp_0164</t>
        </is>
      </c>
      <c r="D67" t="inlineStr"/>
      <c r="E67" s="69" t="inlineStr">
        <is>
          <t>25123-4P-7.5HP-LFE</t>
        </is>
      </c>
      <c r="F67" t="inlineStr">
        <is>
          <t>X3</t>
        </is>
      </c>
      <c r="G67" s="2" t="inlineStr">
        <is>
          <t>ImpMatl_SS_AISI-304</t>
        </is>
      </c>
      <c r="H67" s="7" t="inlineStr">
        <is>
          <t>Stainless Steel, AISI-304</t>
        </is>
      </c>
      <c r="I67" s="7" t="inlineStr">
        <is>
          <t>H304</t>
        </is>
      </c>
      <c r="J67" s="7" t="inlineStr">
        <is>
          <t>Stainless Steel, AISI-303</t>
        </is>
      </c>
      <c r="K67" s="7" t="inlineStr">
        <is>
          <t>Stainless Steel, AISI 316</t>
        </is>
      </c>
      <c r="L67" s="7" t="inlineStr">
        <is>
          <t>Coating_Standard</t>
        </is>
      </c>
      <c r="M67" s="99" t="inlineStr">
        <is>
          <t>98876151</t>
        </is>
      </c>
      <c r="N67" s="7" t="inlineStr"/>
      <c r="O67" s="7" t="inlineStr">
        <is>
          <t>A101833</t>
        </is>
      </c>
      <c r="P67" t="n">
        <v>0</v>
      </c>
      <c r="Q67" t="inlineStr">
        <is>
          <t>Display Blank</t>
        </is>
      </c>
      <c r="R67" t="inlineStr">
        <is>
          <t>LT027</t>
        </is>
      </c>
      <c r="S67" s="7" t="n">
        <v>126</v>
      </c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Price_BOM_LFE_Imp_0165</t>
        </is>
      </c>
      <c r="D68" t="inlineStr"/>
      <c r="E68" s="69" t="inlineStr">
        <is>
          <t>25123-4P-7.5HP-LFE</t>
        </is>
      </c>
      <c r="F68" t="inlineStr">
        <is>
          <t>X3</t>
        </is>
      </c>
      <c r="G68" s="2" t="inlineStr">
        <is>
          <t>ImpMatl_SS_AISI-304</t>
        </is>
      </c>
      <c r="H68" s="7" t="inlineStr">
        <is>
          <t>Stainless Steel, AISI-304</t>
        </is>
      </c>
      <c r="I68" s="7" t="inlineStr">
        <is>
          <t>H304</t>
        </is>
      </c>
      <c r="J68" s="7" t="inlineStr">
        <is>
          <t>Stainless Steel, AISI-303</t>
        </is>
      </c>
      <c r="K68" s="7" t="inlineStr">
        <is>
          <t>Stainless Steel, AISI 316</t>
        </is>
      </c>
      <c r="L68" s="7" t="inlineStr">
        <is>
          <t>Coating_Standard</t>
        </is>
      </c>
      <c r="M68" s="99" t="inlineStr">
        <is>
          <t>98876151</t>
        </is>
      </c>
      <c r="N68" s="7" t="inlineStr"/>
      <c r="O68" s="7" t="inlineStr">
        <is>
          <t>A101833</t>
        </is>
      </c>
      <c r="P68" t="n">
        <v>0</v>
      </c>
      <c r="Q68" t="inlineStr">
        <is>
          <t>Display Blank</t>
        </is>
      </c>
      <c r="R68" t="inlineStr">
        <is>
          <t>LT027</t>
        </is>
      </c>
      <c r="S68" s="7" t="n">
        <v>126</v>
      </c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Price_BOM_LFE_Imp_0166</t>
        </is>
      </c>
      <c r="D69" t="inlineStr"/>
      <c r="E69" s="69" t="inlineStr">
        <is>
          <t>25123-4P-10HP-LFE</t>
        </is>
      </c>
      <c r="F69" t="inlineStr">
        <is>
          <t>X3</t>
        </is>
      </c>
      <c r="G69" s="2" t="inlineStr">
        <is>
          <t>ImpMatl_SS_AISI-304</t>
        </is>
      </c>
      <c r="H69" s="7" t="inlineStr">
        <is>
          <t>Stainless Steel, AISI-304</t>
        </is>
      </c>
      <c r="I69" s="7" t="inlineStr">
        <is>
          <t>H304</t>
        </is>
      </c>
      <c r="J69" s="7" t="inlineStr">
        <is>
          <t>Stainless Steel, AISI-303</t>
        </is>
      </c>
      <c r="K69" s="7" t="inlineStr">
        <is>
          <t>Stainless Steel, AISI 316</t>
        </is>
      </c>
      <c r="L69" s="7" t="inlineStr">
        <is>
          <t>Coating_Standard</t>
        </is>
      </c>
      <c r="M69" s="99" t="inlineStr">
        <is>
          <t>98876151</t>
        </is>
      </c>
      <c r="N69" s="7" t="inlineStr"/>
      <c r="O69" s="7" t="inlineStr">
        <is>
          <t>A101833</t>
        </is>
      </c>
      <c r="P69" t="n">
        <v>0</v>
      </c>
      <c r="Q69" t="inlineStr">
        <is>
          <t>Display Blank</t>
        </is>
      </c>
      <c r="R69" t="inlineStr">
        <is>
          <t>LT027</t>
        </is>
      </c>
      <c r="S69" s="7" t="n">
        <v>126</v>
      </c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Price_BOM_LFE_Imp_0167</t>
        </is>
      </c>
      <c r="D70" t="inlineStr"/>
      <c r="E70" s="69" t="inlineStr">
        <is>
          <t>25123-4P-15HP-LFE</t>
        </is>
      </c>
      <c r="F70" t="inlineStr">
        <is>
          <t>X3</t>
        </is>
      </c>
      <c r="G70" s="2" t="inlineStr">
        <is>
          <t>ImpMatl_SS_AISI-304</t>
        </is>
      </c>
      <c r="H70" s="7" t="inlineStr">
        <is>
          <t>Stainless Steel, AISI-304</t>
        </is>
      </c>
      <c r="I70" s="7" t="inlineStr">
        <is>
          <t>H304</t>
        </is>
      </c>
      <c r="J70" s="7" t="inlineStr">
        <is>
          <t>Stainless Steel, AISI-303</t>
        </is>
      </c>
      <c r="K70" s="7" t="inlineStr">
        <is>
          <t>Stainless Steel, AISI 316</t>
        </is>
      </c>
      <c r="L70" s="7" t="inlineStr">
        <is>
          <t>Coating_Standard</t>
        </is>
      </c>
      <c r="M70" s="99" t="inlineStr">
        <is>
          <t>98876151</t>
        </is>
      </c>
      <c r="N70" s="7" t="inlineStr"/>
      <c r="O70" s="7" t="inlineStr">
        <is>
          <t>A101833</t>
        </is>
      </c>
      <c r="P70" t="n">
        <v>0</v>
      </c>
      <c r="Q70" t="inlineStr">
        <is>
          <t>Display Blank</t>
        </is>
      </c>
      <c r="R70" t="inlineStr">
        <is>
          <t>LT027</t>
        </is>
      </c>
      <c r="S70" s="7" t="n">
        <v>126</v>
      </c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Price_BOM_LFE_Imp_0168</t>
        </is>
      </c>
      <c r="D71" t="inlineStr"/>
      <c r="E71" s="69" t="inlineStr">
        <is>
          <t>25123-4P-20HP-LFE</t>
        </is>
      </c>
      <c r="F71" t="inlineStr">
        <is>
          <t>XA</t>
        </is>
      </c>
      <c r="G71" s="2" t="inlineStr">
        <is>
          <t>ImpMatl_SS_AISI-304</t>
        </is>
      </c>
      <c r="H71" s="7" t="inlineStr">
        <is>
          <t>Stainless Steel, AISI-304</t>
        </is>
      </c>
      <c r="I71" s="7" t="inlineStr">
        <is>
          <t>H304</t>
        </is>
      </c>
      <c r="J71" s="7" t="inlineStr">
        <is>
          <t>Stainless Steel, AISI-303</t>
        </is>
      </c>
      <c r="K71" s="7" t="inlineStr">
        <is>
          <t>Stainless Steel, AISI 316</t>
        </is>
      </c>
      <c r="L71" s="7" t="inlineStr">
        <is>
          <t>Coating_Standard</t>
        </is>
      </c>
      <c r="M71" s="99" t="inlineStr">
        <is>
          <t>98876140</t>
        </is>
      </c>
      <c r="N71" s="7" t="inlineStr"/>
      <c r="O71" s="7" t="inlineStr">
        <is>
          <t>A101840</t>
        </is>
      </c>
      <c r="P71" t="n">
        <v>0</v>
      </c>
      <c r="Q71" t="inlineStr">
        <is>
          <t>Display Blank</t>
        </is>
      </c>
      <c r="R71" t="inlineStr">
        <is>
          <t>LT027</t>
        </is>
      </c>
      <c r="S71" t="n">
        <v>0</v>
      </c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Price_BOM_LFE_Imp_0169</t>
        </is>
      </c>
      <c r="D72" t="inlineStr"/>
      <c r="E72" s="2" t="inlineStr">
        <is>
          <t>30707-2P-10HP-LFE</t>
        </is>
      </c>
      <c r="F72" t="inlineStr">
        <is>
          <t>X3</t>
        </is>
      </c>
      <c r="G72" s="2" t="inlineStr">
        <is>
          <t>ImpMatl_SS_AISI-304</t>
        </is>
      </c>
      <c r="H72" s="7" t="inlineStr">
        <is>
          <t>Stainless Steel, AISI-304</t>
        </is>
      </c>
      <c r="I72" s="7" t="inlineStr">
        <is>
          <t>H304</t>
        </is>
      </c>
      <c r="J72" s="7" t="inlineStr">
        <is>
          <t>Stainless Steel, AISI-303</t>
        </is>
      </c>
      <c r="K72" s="7" t="inlineStr">
        <is>
          <t>Stainless Steel, AISI 316</t>
        </is>
      </c>
      <c r="L72" s="7" t="inlineStr">
        <is>
          <t>Coating_Standard</t>
        </is>
      </c>
      <c r="M72" s="61" t="inlineStr">
        <is>
          <t>98876152</t>
        </is>
      </c>
      <c r="N72" s="7" t="inlineStr"/>
      <c r="O72" s="7" t="inlineStr">
        <is>
          <t>A101854</t>
        </is>
      </c>
      <c r="P72" t="n">
        <v>0</v>
      </c>
      <c r="Q72" t="inlineStr">
        <is>
          <t>Display Blank</t>
        </is>
      </c>
      <c r="R72" t="inlineStr">
        <is>
          <t>LT027</t>
        </is>
      </c>
      <c r="S72" t="n">
        <v>0</v>
      </c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Price_BOM_LFE_Imp_0170</t>
        </is>
      </c>
      <c r="D73" t="inlineStr"/>
      <c r="E73" s="2" t="inlineStr">
        <is>
          <t>30707-2P-15HP-LFE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inlineStr">
        <is>
          <t>98876152</t>
        </is>
      </c>
      <c r="N73" s="7" t="inlineStr"/>
      <c r="O73" s="7" t="inlineStr">
        <is>
          <t>A101854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Price_BOM_LFE_Imp_0171</t>
        </is>
      </c>
      <c r="D74" t="inlineStr"/>
      <c r="E74" s="2" t="inlineStr">
        <is>
          <t>30707-2P-20HP-LFE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Coating_Standard</t>
        </is>
      </c>
      <c r="M74" s="61" t="inlineStr">
        <is>
          <t>98876152</t>
        </is>
      </c>
      <c r="N74" s="7" t="inlineStr"/>
      <c r="O74" s="7" t="inlineStr">
        <is>
          <t>A101854</t>
        </is>
      </c>
      <c r="P74" t="n">
        <v>0</v>
      </c>
      <c r="Q74" t="inlineStr">
        <is>
          <t>Display Blank</t>
        </is>
      </c>
      <c r="R74" t="inlineStr">
        <is>
          <t>LT027</t>
        </is>
      </c>
      <c r="S74" t="n">
        <v>0</v>
      </c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Price_BOM_LFE_Imp_0172</t>
        </is>
      </c>
      <c r="D75" t="inlineStr"/>
      <c r="E75" s="2" t="inlineStr">
        <is>
          <t>30707-2P-25HP-LFE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Coating_Standard</t>
        </is>
      </c>
      <c r="M75" s="61" t="inlineStr">
        <is>
          <t>98876152</t>
        </is>
      </c>
      <c r="N75" s="7" t="inlineStr"/>
      <c r="O75" s="7" t="inlineStr">
        <is>
          <t>A101854</t>
        </is>
      </c>
      <c r="P75" t="n">
        <v>0</v>
      </c>
      <c r="Q75" t="inlineStr">
        <is>
          <t>Display Blank</t>
        </is>
      </c>
      <c r="R75" t="inlineStr">
        <is>
          <t>LT027</t>
        </is>
      </c>
      <c r="S75" t="n">
        <v>0</v>
      </c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Price_BOM_LFE_Imp_0173</t>
        </is>
      </c>
      <c r="D76" t="inlineStr"/>
      <c r="E76" s="69" t="inlineStr">
        <is>
          <t>30707-4P-3HP-LFE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Coating_Standard</t>
        </is>
      </c>
      <c r="M76" s="61" t="inlineStr">
        <is>
          <t>98876152</t>
        </is>
      </c>
      <c r="N76" s="7" t="inlineStr"/>
      <c r="O76" s="7" t="inlineStr">
        <is>
          <t>A101854</t>
        </is>
      </c>
      <c r="P76" t="n">
        <v>0</v>
      </c>
      <c r="Q76" t="inlineStr">
        <is>
          <t>Display Blank</t>
        </is>
      </c>
      <c r="R76" t="inlineStr">
        <is>
          <t>LT027</t>
        </is>
      </c>
      <c r="S76" t="n">
        <v>0</v>
      </c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Price_BOM_LFE_Imp_0174</t>
        </is>
      </c>
      <c r="D77" t="inlineStr"/>
      <c r="E77" s="69" t="inlineStr">
        <is>
          <t>30707-4P-5HP-LFE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Coating_Standard</t>
        </is>
      </c>
      <c r="M77" s="61" t="inlineStr">
        <is>
          <t>98876152</t>
        </is>
      </c>
      <c r="N77" s="7" t="inlineStr"/>
      <c r="O77" s="7" t="inlineStr">
        <is>
          <t>A101854</t>
        </is>
      </c>
      <c r="P77" t="n">
        <v>0</v>
      </c>
      <c r="Q77" t="inlineStr">
        <is>
          <t>Display Blank</t>
        </is>
      </c>
      <c r="R77" t="inlineStr">
        <is>
          <t>LT027</t>
        </is>
      </c>
      <c r="S77" t="n">
        <v>0</v>
      </c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Price_BOM_LFE_Imp_0175</t>
        </is>
      </c>
      <c r="D78" t="inlineStr"/>
      <c r="E78" s="69" t="inlineStr">
        <is>
          <t>30707-4P-7.5HP-LFE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Coating_Standard</t>
        </is>
      </c>
      <c r="M78" s="61" t="inlineStr">
        <is>
          <t>98876152</t>
        </is>
      </c>
      <c r="N78" s="7" t="inlineStr"/>
      <c r="O78" s="7" t="inlineStr">
        <is>
          <t>A101854</t>
        </is>
      </c>
      <c r="P78" t="n">
        <v>0</v>
      </c>
      <c r="Q78" t="inlineStr">
        <is>
          <t>Display Blank</t>
        </is>
      </c>
      <c r="R78" t="inlineStr">
        <is>
          <t>LT027</t>
        </is>
      </c>
      <c r="S78" t="n">
        <v>0</v>
      </c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Price_BOM_LFE_Imp_0176</t>
        </is>
      </c>
      <c r="D79" t="inlineStr"/>
      <c r="E79" s="2" t="inlineStr">
        <is>
          <t>30707-2P-30HP-LFE</t>
        </is>
      </c>
      <c r="F79" t="inlineStr">
        <is>
          <t>X4</t>
        </is>
      </c>
      <c r="G79" s="2" t="inlineStr">
        <is>
          <t>ImpMatl_SS_AISI-304</t>
        </is>
      </c>
      <c r="H79" s="7" t="inlineStr">
        <is>
          <t>Stainless Steel, AISI-304</t>
        </is>
      </c>
      <c r="I79" s="7" t="inlineStr">
        <is>
          <t>H304</t>
        </is>
      </c>
      <c r="J79" s="7" t="inlineStr">
        <is>
          <t>Stainless Steel, AISI-303</t>
        </is>
      </c>
      <c r="K79" s="7" t="inlineStr">
        <is>
          <t>Stainless Steel, AISI 316</t>
        </is>
      </c>
      <c r="L79" s="7" t="inlineStr">
        <is>
          <t>Coating_Standard</t>
        </is>
      </c>
      <c r="M79" s="99" t="inlineStr">
        <is>
          <t>98876153</t>
        </is>
      </c>
      <c r="N79" s="7" t="inlineStr"/>
      <c r="O79" s="7" t="inlineStr">
        <is>
          <t>A101861</t>
        </is>
      </c>
      <c r="P79" t="n">
        <v>0</v>
      </c>
      <c r="Q79" t="inlineStr">
        <is>
          <t>Display Blank</t>
        </is>
      </c>
      <c r="R79" t="inlineStr">
        <is>
          <t>LT027</t>
        </is>
      </c>
      <c r="S79" t="n">
        <v>0</v>
      </c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Price_BOM_LFE_Imp_0177</t>
        </is>
      </c>
      <c r="D80" t="inlineStr"/>
      <c r="E80" s="69" t="inlineStr">
        <is>
          <t>30957-4P-5HP-LFE</t>
        </is>
      </c>
      <c r="F80" t="inlineStr">
        <is>
          <t>X3</t>
        </is>
      </c>
      <c r="G80" s="2" t="inlineStr">
        <is>
          <t>ImpMatl_SS_AISI-304</t>
        </is>
      </c>
      <c r="H80" s="7" t="inlineStr">
        <is>
          <t>Stainless Steel, AISI-304</t>
        </is>
      </c>
      <c r="I80" s="7" t="inlineStr">
        <is>
          <t>H304</t>
        </is>
      </c>
      <c r="J80" s="7" t="inlineStr">
        <is>
          <t>Stainless Steel, AISI-303</t>
        </is>
      </c>
      <c r="K80" s="7" t="inlineStr">
        <is>
          <t>Stainless Steel, AISI 316</t>
        </is>
      </c>
      <c r="L80" s="7" t="inlineStr">
        <is>
          <t>Coating_Standard</t>
        </is>
      </c>
      <c r="M80" s="61" t="inlineStr">
        <is>
          <t>98876155</t>
        </is>
      </c>
      <c r="N80" s="7" t="inlineStr"/>
      <c r="O80" s="7" t="inlineStr">
        <is>
          <t>A101868</t>
        </is>
      </c>
      <c r="P80" t="n">
        <v>0</v>
      </c>
      <c r="Q80" t="inlineStr">
        <is>
          <t>Display Blank</t>
        </is>
      </c>
      <c r="R80" t="inlineStr">
        <is>
          <t>LT027</t>
        </is>
      </c>
      <c r="S80" t="n">
        <v>0</v>
      </c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Price_BOM_LFE_Imp_0178</t>
        </is>
      </c>
      <c r="D81" t="inlineStr"/>
      <c r="E81" s="69" t="inlineStr">
        <is>
          <t>30957-4P-7.5HP-LFE</t>
        </is>
      </c>
      <c r="F81" t="inlineStr">
        <is>
          <t>X3</t>
        </is>
      </c>
      <c r="G81" s="2" t="inlineStr">
        <is>
          <t>ImpMatl_SS_AISI-304</t>
        </is>
      </c>
      <c r="H81" s="7" t="inlineStr">
        <is>
          <t>Stainless Steel, AISI-304</t>
        </is>
      </c>
      <c r="I81" s="7" t="inlineStr">
        <is>
          <t>H304</t>
        </is>
      </c>
      <c r="J81" s="7" t="inlineStr">
        <is>
          <t>Stainless Steel, AISI-303</t>
        </is>
      </c>
      <c r="K81" s="7" t="inlineStr">
        <is>
          <t>Stainless Steel, AISI 316</t>
        </is>
      </c>
      <c r="L81" s="7" t="inlineStr">
        <is>
          <t>Coating_Standard</t>
        </is>
      </c>
      <c r="M81" s="61" t="inlineStr">
        <is>
          <t>98876155</t>
        </is>
      </c>
      <c r="N81" s="7" t="inlineStr"/>
      <c r="O81" s="7" t="inlineStr">
        <is>
          <t>A101868</t>
        </is>
      </c>
      <c r="P81" t="n">
        <v>0</v>
      </c>
      <c r="Q81" t="inlineStr">
        <is>
          <t>Display Blank</t>
        </is>
      </c>
      <c r="R81" t="inlineStr">
        <is>
          <t>LT027</t>
        </is>
      </c>
      <c r="S81" t="n">
        <v>0</v>
      </c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Price_BOM_LFE_Imp_0179</t>
        </is>
      </c>
      <c r="D82" t="inlineStr"/>
      <c r="E82" s="69" t="inlineStr">
        <is>
          <t>30957-4P-10HP-LFE</t>
        </is>
      </c>
      <c r="F82" t="inlineStr">
        <is>
          <t>X3</t>
        </is>
      </c>
      <c r="G82" s="2" t="inlineStr">
        <is>
          <t>ImpMatl_SS_AISI-304</t>
        </is>
      </c>
      <c r="H82" s="7" t="inlineStr">
        <is>
          <t>Stainless Steel, AISI-304</t>
        </is>
      </c>
      <c r="I82" s="7" t="inlineStr">
        <is>
          <t>H304</t>
        </is>
      </c>
      <c r="J82" s="7" t="inlineStr">
        <is>
          <t>Stainless Steel, AISI-303</t>
        </is>
      </c>
      <c r="K82" s="7" t="inlineStr">
        <is>
          <t>Stainless Steel, AISI 316</t>
        </is>
      </c>
      <c r="L82" s="7" t="inlineStr">
        <is>
          <t>Coating_Standard</t>
        </is>
      </c>
      <c r="M82" s="61" t="inlineStr">
        <is>
          <t>98876155</t>
        </is>
      </c>
      <c r="N82" s="7" t="inlineStr"/>
      <c r="O82" s="7" t="inlineStr">
        <is>
          <t>A101868</t>
        </is>
      </c>
      <c r="P82" t="n">
        <v>0</v>
      </c>
      <c r="Q82" t="inlineStr">
        <is>
          <t>Display Blank</t>
        </is>
      </c>
      <c r="R82" t="inlineStr">
        <is>
          <t>LT027</t>
        </is>
      </c>
      <c r="S82" t="n">
        <v>0</v>
      </c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Price_BOM_LFE_Imp_0180</t>
        </is>
      </c>
      <c r="D83" t="inlineStr"/>
      <c r="E83" s="69" t="inlineStr">
        <is>
          <t>30957-4P-15HP-LFE</t>
        </is>
      </c>
      <c r="F83" t="inlineStr">
        <is>
          <t>X3</t>
        </is>
      </c>
      <c r="G83" s="2" t="inlineStr">
        <is>
          <t>ImpMatl_SS_AISI-304</t>
        </is>
      </c>
      <c r="H83" s="7" t="inlineStr">
        <is>
          <t>Stainless Steel, AISI-304</t>
        </is>
      </c>
      <c r="I83" s="7" t="inlineStr">
        <is>
          <t>H304</t>
        </is>
      </c>
      <c r="J83" s="7" t="inlineStr">
        <is>
          <t>Stainless Steel, AISI-303</t>
        </is>
      </c>
      <c r="K83" s="7" t="inlineStr">
        <is>
          <t>Stainless Steel, AISI 316</t>
        </is>
      </c>
      <c r="L83" s="7" t="inlineStr">
        <is>
          <t>Coating_Standard</t>
        </is>
      </c>
      <c r="M83" s="61" t="inlineStr">
        <is>
          <t>98876155</t>
        </is>
      </c>
      <c r="N83" s="7" t="inlineStr"/>
      <c r="O83" s="7" t="inlineStr">
        <is>
          <t>A101868</t>
        </is>
      </c>
      <c r="P83" t="n">
        <v>0</v>
      </c>
      <c r="Q83" t="inlineStr">
        <is>
          <t>Display Blank</t>
        </is>
      </c>
      <c r="R83" t="inlineStr">
        <is>
          <t>LT027</t>
        </is>
      </c>
      <c r="S83" t="n">
        <v>0</v>
      </c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Price_BOM_LFE_Imp_0181</t>
        </is>
      </c>
      <c r="D84" t="inlineStr"/>
      <c r="E84" s="69" t="inlineStr">
        <is>
          <t>30121-4P-15HP-LFE</t>
        </is>
      </c>
      <c r="F84" t="inlineStr">
        <is>
          <t>XA</t>
        </is>
      </c>
      <c r="G84" s="2" t="inlineStr">
        <is>
          <t>ImpMatl_SS_AISI-304</t>
        </is>
      </c>
      <c r="H84" s="7" t="inlineStr">
        <is>
          <t>Stainless Steel, AISI-304</t>
        </is>
      </c>
      <c r="I84" s="7" t="inlineStr">
        <is>
          <t>H304</t>
        </is>
      </c>
      <c r="J84" s="7" t="inlineStr">
        <is>
          <t>Stainless Steel, AISI-303</t>
        </is>
      </c>
      <c r="K84" s="7" t="inlineStr">
        <is>
          <t>Stainless Steel, AISI 316</t>
        </is>
      </c>
      <c r="L84" s="7" t="inlineStr">
        <is>
          <t>Coating_Standard</t>
        </is>
      </c>
      <c r="M84" s="99" t="inlineStr">
        <is>
          <t>98876156</t>
        </is>
      </c>
      <c r="N84" s="7" t="inlineStr"/>
      <c r="O84" s="7" t="inlineStr">
        <is>
          <t>A101882</t>
        </is>
      </c>
      <c r="P84" t="n">
        <v>0</v>
      </c>
      <c r="Q84" t="inlineStr">
        <is>
          <t>Display Blank</t>
        </is>
      </c>
      <c r="R84" t="inlineStr">
        <is>
          <t>LT027</t>
        </is>
      </c>
      <c r="S84" t="n">
        <v>0</v>
      </c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Price_BOM_LFE_Imp_0182</t>
        </is>
      </c>
      <c r="D85" t="inlineStr"/>
      <c r="E85" s="69" t="inlineStr">
        <is>
          <t>30121-4P-20HP-LFE</t>
        </is>
      </c>
      <c r="F85" t="inlineStr">
        <is>
          <t>XA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inlineStr">
        <is>
          <t>98876156</t>
        </is>
      </c>
      <c r="N85" s="7" t="inlineStr"/>
      <c r="O85" s="7" t="inlineStr">
        <is>
          <t>A101882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Price_BOM_LFE_Imp_0183</t>
        </is>
      </c>
      <c r="D86" t="inlineStr"/>
      <c r="E86" s="69" t="inlineStr">
        <is>
          <t>30121-4P-25HP-LFE</t>
        </is>
      </c>
      <c r="F86" t="inlineStr">
        <is>
          <t>XA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Coating_Standard</t>
        </is>
      </c>
      <c r="M86" s="99" t="inlineStr">
        <is>
          <t>98876156</t>
        </is>
      </c>
      <c r="N86" s="7" t="inlineStr"/>
      <c r="O86" s="7" t="inlineStr">
        <is>
          <t>A101882</t>
        </is>
      </c>
      <c r="P86" t="n">
        <v>0</v>
      </c>
      <c r="Q86" t="inlineStr">
        <is>
          <t>Display Blank</t>
        </is>
      </c>
      <c r="R86" t="inlineStr">
        <is>
          <t>LT027</t>
        </is>
      </c>
      <c r="S86" t="n">
        <v>0</v>
      </c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Price_BOM_LFE_Imp_0184</t>
        </is>
      </c>
      <c r="D87" t="inlineStr"/>
      <c r="E87" s="69" t="inlineStr">
        <is>
          <t>30127-4P-15HP-LFE</t>
        </is>
      </c>
      <c r="F87" t="inlineStr">
        <is>
          <t>XA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Coating_Standard</t>
        </is>
      </c>
      <c r="M87" s="99" t="inlineStr">
        <is>
          <t>98876157</t>
        </is>
      </c>
      <c r="N87" s="7" t="inlineStr"/>
      <c r="O87" s="7" t="inlineStr">
        <is>
          <t>A101889</t>
        </is>
      </c>
      <c r="P87" t="n">
        <v>0</v>
      </c>
      <c r="Q87" t="inlineStr">
        <is>
          <t>Display Blank</t>
        </is>
      </c>
      <c r="R87" t="inlineStr">
        <is>
          <t>LT027</t>
        </is>
      </c>
      <c r="S87" t="n">
        <v>0</v>
      </c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Price_BOM_LFE_Imp_0185</t>
        </is>
      </c>
      <c r="D88" t="inlineStr"/>
      <c r="E88" s="69" t="inlineStr">
        <is>
          <t>30127-4P-20HP-LFE</t>
        </is>
      </c>
      <c r="F88" t="inlineStr">
        <is>
          <t>XA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Coating_Standard</t>
        </is>
      </c>
      <c r="M88" s="99" t="inlineStr">
        <is>
          <t>98876157</t>
        </is>
      </c>
      <c r="N88" s="7" t="inlineStr"/>
      <c r="O88" s="7" t="inlineStr">
        <is>
          <t>A101889</t>
        </is>
      </c>
      <c r="P88" t="n">
        <v>0</v>
      </c>
      <c r="Q88" t="inlineStr">
        <is>
          <t>Display Blank</t>
        </is>
      </c>
      <c r="R88" t="inlineStr">
        <is>
          <t>LT027</t>
        </is>
      </c>
      <c r="S88" t="n">
        <v>0</v>
      </c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Price_BOM_LFE_Imp_0186</t>
        </is>
      </c>
      <c r="D89" t="inlineStr"/>
      <c r="E89" s="69" t="inlineStr">
        <is>
          <t>30127-4P-25HP-LFE</t>
        </is>
      </c>
      <c r="F89" t="inlineStr">
        <is>
          <t>XA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Coating_Standard</t>
        </is>
      </c>
      <c r="M89" s="99" t="inlineStr">
        <is>
          <t>98876157</t>
        </is>
      </c>
      <c r="N89" s="7" t="inlineStr"/>
      <c r="O89" s="7" t="inlineStr">
        <is>
          <t>A101889</t>
        </is>
      </c>
      <c r="P89" t="n">
        <v>0</v>
      </c>
      <c r="Q89" t="inlineStr">
        <is>
          <t>Display Blank</t>
        </is>
      </c>
      <c r="R89" t="inlineStr">
        <is>
          <t>LT027</t>
        </is>
      </c>
      <c r="S89" t="n">
        <v>0</v>
      </c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Price_BOM_LFE_Imp_0187</t>
        </is>
      </c>
      <c r="D90" t="inlineStr"/>
      <c r="E90" s="2" t="inlineStr">
        <is>
          <t>40707-2P-25HP-LFE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Coating_Standard</t>
        </is>
      </c>
      <c r="M90" s="99" t="inlineStr">
        <is>
          <t>98876161</t>
        </is>
      </c>
      <c r="N90" s="7" t="inlineStr"/>
      <c r="O90" s="7" t="inlineStr">
        <is>
          <t>A101903</t>
        </is>
      </c>
      <c r="P90" t="n">
        <v>0</v>
      </c>
      <c r="Q90" t="inlineStr">
        <is>
          <t>Display Blank</t>
        </is>
      </c>
      <c r="R90" t="inlineStr">
        <is>
          <t>LT027</t>
        </is>
      </c>
      <c r="S90" t="n">
        <v>0</v>
      </c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Price_BOM_LFE_Imp_0188</t>
        </is>
      </c>
      <c r="D91" t="inlineStr"/>
      <c r="E91" s="69" t="inlineStr">
        <is>
          <t>40707-4P-3HP-LFE</t>
        </is>
      </c>
      <c r="F91" t="inlineStr">
        <is>
          <t>X3</t>
        </is>
      </c>
      <c r="G91" s="2" t="inlineStr">
        <is>
          <t>ImpMatl_SS_AISI-304</t>
        </is>
      </c>
      <c r="H91" s="7" t="inlineStr">
        <is>
          <t>Stainless Steel, AISI-304</t>
        </is>
      </c>
      <c r="I91" s="7" t="inlineStr">
        <is>
          <t>H304</t>
        </is>
      </c>
      <c r="J91" s="7" t="inlineStr">
        <is>
          <t>Stainless Steel, AISI-303</t>
        </is>
      </c>
      <c r="K91" s="7" t="inlineStr">
        <is>
          <t>Stainless Steel, AISI 316</t>
        </is>
      </c>
      <c r="L91" s="7" t="inlineStr">
        <is>
          <t>Coating_Standard</t>
        </is>
      </c>
      <c r="M91" s="99" t="inlineStr">
        <is>
          <t>98876161</t>
        </is>
      </c>
      <c r="N91" s="7" t="inlineStr"/>
      <c r="O91" s="7" t="inlineStr">
        <is>
          <t>A101903</t>
        </is>
      </c>
      <c r="P91" t="n">
        <v>0</v>
      </c>
      <c r="Q91" t="inlineStr">
        <is>
          <t>Display Blank</t>
        </is>
      </c>
      <c r="R91" t="inlineStr">
        <is>
          <t>LT027</t>
        </is>
      </c>
      <c r="S91" t="n">
        <v>0</v>
      </c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Price_BOM_LFE_Imp_0189</t>
        </is>
      </c>
      <c r="D92" t="inlineStr"/>
      <c r="E92" s="69" t="inlineStr">
        <is>
          <t>40707-4P-5HP-LFE</t>
        </is>
      </c>
      <c r="F92" t="inlineStr">
        <is>
          <t>X3</t>
        </is>
      </c>
      <c r="G92" s="2" t="inlineStr">
        <is>
          <t>ImpMatl_SS_AISI-304</t>
        </is>
      </c>
      <c r="H92" s="7" t="inlineStr">
        <is>
          <t>Stainless Steel, AISI-304</t>
        </is>
      </c>
      <c r="I92" s="7" t="inlineStr">
        <is>
          <t>H304</t>
        </is>
      </c>
      <c r="J92" s="7" t="inlineStr">
        <is>
          <t>Stainless Steel, AISI-303</t>
        </is>
      </c>
      <c r="K92" s="7" t="inlineStr">
        <is>
          <t>Stainless Steel, AISI 316</t>
        </is>
      </c>
      <c r="L92" s="7" t="inlineStr">
        <is>
          <t>Coating_Standard</t>
        </is>
      </c>
      <c r="M92" s="99" t="inlineStr">
        <is>
          <t>98876161</t>
        </is>
      </c>
      <c r="N92" s="7" t="inlineStr"/>
      <c r="O92" s="7" t="inlineStr">
        <is>
          <t>A101903</t>
        </is>
      </c>
      <c r="P92" t="n">
        <v>0</v>
      </c>
      <c r="Q92" t="inlineStr">
        <is>
          <t>Display Blank</t>
        </is>
      </c>
      <c r="R92" t="inlineStr">
        <is>
          <t>LT027</t>
        </is>
      </c>
      <c r="S92" t="n">
        <v>0</v>
      </c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Price_BOM_LFE_Imp_0190</t>
        </is>
      </c>
      <c r="D93" t="inlineStr"/>
      <c r="E93" s="69" t="inlineStr">
        <is>
          <t>40707-4P-7.5HP-LFE</t>
        </is>
      </c>
      <c r="F93" t="inlineStr">
        <is>
          <t>X3</t>
        </is>
      </c>
      <c r="G93" s="2" t="inlineStr">
        <is>
          <t>ImpMatl_SS_AISI-304</t>
        </is>
      </c>
      <c r="H93" s="7" t="inlineStr">
        <is>
          <t>Stainless Steel, AISI-304</t>
        </is>
      </c>
      <c r="I93" s="7" t="inlineStr">
        <is>
          <t>H304</t>
        </is>
      </c>
      <c r="J93" s="7" t="inlineStr">
        <is>
          <t>Stainless Steel, AISI-303</t>
        </is>
      </c>
      <c r="K93" s="7" t="inlineStr">
        <is>
          <t>Stainless Steel, AISI 316</t>
        </is>
      </c>
      <c r="L93" s="7" t="inlineStr">
        <is>
          <t>Coating_Standard</t>
        </is>
      </c>
      <c r="M93" s="99" t="inlineStr">
        <is>
          <t>98876161</t>
        </is>
      </c>
      <c r="N93" s="7" t="inlineStr"/>
      <c r="O93" s="7" t="inlineStr">
        <is>
          <t>A101903</t>
        </is>
      </c>
      <c r="P93" t="n">
        <v>0</v>
      </c>
      <c r="Q93" t="inlineStr">
        <is>
          <t>Display Blank</t>
        </is>
      </c>
      <c r="R93" t="inlineStr">
        <is>
          <t>LT027</t>
        </is>
      </c>
      <c r="S93" t="n">
        <v>0</v>
      </c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Price_BOM_LFE_Imp_0191</t>
        </is>
      </c>
      <c r="D94" t="inlineStr"/>
      <c r="E94" s="2" t="inlineStr">
        <is>
          <t>40707-2P-30HP-LFE</t>
        </is>
      </c>
      <c r="F94" t="inlineStr">
        <is>
          <t>X4</t>
        </is>
      </c>
      <c r="G94" s="2" t="inlineStr">
        <is>
          <t>ImpMatl_SS_AISI-304</t>
        </is>
      </c>
      <c r="H94" s="7" t="inlineStr">
        <is>
          <t>Stainless Steel, AISI-304</t>
        </is>
      </c>
      <c r="I94" s="7" t="inlineStr">
        <is>
          <t>H304</t>
        </is>
      </c>
      <c r="J94" s="7" t="inlineStr">
        <is>
          <t>Stainless Steel, AISI-303</t>
        </is>
      </c>
      <c r="K94" s="7" t="inlineStr">
        <is>
          <t>Stainless Steel, AISI 316</t>
        </is>
      </c>
      <c r="L94" s="7" t="inlineStr">
        <is>
          <t>Coating_Standard</t>
        </is>
      </c>
      <c r="M94" s="99" t="inlineStr">
        <is>
          <t>98876162</t>
        </is>
      </c>
      <c r="N94" s="7" t="inlineStr"/>
      <c r="O94" s="7" t="inlineStr">
        <is>
          <t>A101910</t>
        </is>
      </c>
      <c r="P94" t="n">
        <v>0</v>
      </c>
      <c r="Q94" t="inlineStr">
        <is>
          <t>Display Blank</t>
        </is>
      </c>
      <c r="R94" t="inlineStr">
        <is>
          <t>LT027</t>
        </is>
      </c>
      <c r="S94" t="n">
        <v>0</v>
      </c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Price_BOM_LFE_Imp_0192</t>
        </is>
      </c>
      <c r="D95" t="inlineStr"/>
      <c r="E95" s="69" t="inlineStr">
        <is>
          <t>40957-4P-10HP-LFE</t>
        </is>
      </c>
      <c r="F95" t="inlineStr">
        <is>
          <t>X3</t>
        </is>
      </c>
      <c r="G95" s="2" t="inlineStr">
        <is>
          <t>ImpMatl_SS_AISI-304</t>
        </is>
      </c>
      <c r="H95" s="7" t="inlineStr">
        <is>
          <t>Stainless Steel, AISI-304</t>
        </is>
      </c>
      <c r="I95" s="7" t="inlineStr">
        <is>
          <t>H304</t>
        </is>
      </c>
      <c r="J95" s="7" t="inlineStr">
        <is>
          <t>Stainless Steel, AISI-303</t>
        </is>
      </c>
      <c r="K95" s="7" t="inlineStr">
        <is>
          <t>Stainless Steel, AISI 316</t>
        </is>
      </c>
      <c r="L95" s="7" t="inlineStr">
        <is>
          <t>Coating_Standard</t>
        </is>
      </c>
      <c r="M95" s="99" t="inlineStr">
        <is>
          <t>98876163</t>
        </is>
      </c>
      <c r="N95" s="7" t="inlineStr"/>
      <c r="O95" s="7" t="inlineStr">
        <is>
          <t>A101917</t>
        </is>
      </c>
      <c r="P95" t="n">
        <v>0</v>
      </c>
      <c r="Q95" t="inlineStr">
        <is>
          <t>Display Blank</t>
        </is>
      </c>
      <c r="R95" t="inlineStr">
        <is>
          <t>LT027</t>
        </is>
      </c>
      <c r="S95" t="n">
        <v>0</v>
      </c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Price_BOM_LFE_Imp_0193</t>
        </is>
      </c>
      <c r="D96" t="inlineStr"/>
      <c r="E96" s="69" t="inlineStr">
        <is>
          <t>40957-4P-15HP-LFE</t>
        </is>
      </c>
      <c r="F96" t="inlineStr">
        <is>
          <t>X3</t>
        </is>
      </c>
      <c r="G96" s="2" t="inlineStr">
        <is>
          <t>ImpMatl_SS_AISI-304</t>
        </is>
      </c>
      <c r="H96" s="7" t="inlineStr">
        <is>
          <t>Stainless Steel, AISI-304</t>
        </is>
      </c>
      <c r="I96" s="7" t="inlineStr">
        <is>
          <t>H304</t>
        </is>
      </c>
      <c r="J96" s="7" t="inlineStr">
        <is>
          <t>Stainless Steel, AISI-303</t>
        </is>
      </c>
      <c r="K96" s="7" t="inlineStr">
        <is>
          <t>Stainless Steel, AISI 316</t>
        </is>
      </c>
      <c r="L96" s="7" t="inlineStr">
        <is>
          <t>Coating_Standard</t>
        </is>
      </c>
      <c r="M96" s="99" t="inlineStr">
        <is>
          <t>98876163</t>
        </is>
      </c>
      <c r="N96" s="7" t="inlineStr"/>
      <c r="O96" s="7" t="inlineStr">
        <is>
          <t>A101917</t>
        </is>
      </c>
      <c r="P96" t="n">
        <v>0</v>
      </c>
      <c r="Q96" t="inlineStr">
        <is>
          <t>Display Blank</t>
        </is>
      </c>
      <c r="R96" t="inlineStr">
        <is>
          <t>LT027</t>
        </is>
      </c>
      <c r="S96" t="n">
        <v>0</v>
      </c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Price_BOM_LFE_Imp_0194</t>
        </is>
      </c>
      <c r="D97" t="inlineStr"/>
      <c r="E97" s="69" t="inlineStr">
        <is>
          <t>40957-4P-20HP-LFE</t>
        </is>
      </c>
      <c r="F97" t="inlineStr">
        <is>
          <t>X4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inlineStr">
        <is>
          <t>98876164</t>
        </is>
      </c>
      <c r="N97" s="7" t="inlineStr"/>
      <c r="O97" s="7" t="inlineStr">
        <is>
          <t>A101924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Price_BOM_LFE_Imp_0195</t>
        </is>
      </c>
      <c r="D98" t="inlineStr"/>
      <c r="E98" s="69" t="inlineStr">
        <is>
          <t>40129-4P-15HP-LFE</t>
        </is>
      </c>
      <c r="F98" t="inlineStr">
        <is>
          <t>XA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Coating_Standard</t>
        </is>
      </c>
      <c r="M98" s="99" t="inlineStr">
        <is>
          <t>98876166</t>
        </is>
      </c>
      <c r="N98" s="7" t="inlineStr"/>
      <c r="O98" s="7" t="inlineStr">
        <is>
          <t>A101938</t>
        </is>
      </c>
      <c r="P98" t="n">
        <v>0</v>
      </c>
      <c r="Q98" t="inlineStr">
        <is>
          <t>Display Blank</t>
        </is>
      </c>
      <c r="R98" t="inlineStr">
        <is>
          <t>LT027</t>
        </is>
      </c>
      <c r="S98" t="n">
        <v>0</v>
      </c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Price_BOM_LFE_Imp_0196</t>
        </is>
      </c>
      <c r="D99" t="inlineStr"/>
      <c r="E99" s="69" t="inlineStr">
        <is>
          <t>40129-4P-20HP-LFE</t>
        </is>
      </c>
      <c r="F99" t="inlineStr">
        <is>
          <t>XA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Coating_Standard</t>
        </is>
      </c>
      <c r="M99" s="99" t="inlineStr">
        <is>
          <t>98876166</t>
        </is>
      </c>
      <c r="N99" s="7" t="inlineStr"/>
      <c r="O99" s="7" t="inlineStr">
        <is>
          <t>A101938</t>
        </is>
      </c>
      <c r="P99" t="n">
        <v>0</v>
      </c>
      <c r="Q99" t="inlineStr">
        <is>
          <t>Display Blank</t>
        </is>
      </c>
      <c r="R99" t="inlineStr">
        <is>
          <t>LT027</t>
        </is>
      </c>
      <c r="S99" t="n">
        <v>0</v>
      </c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Price_BOM_LFE_Imp_0197</t>
        </is>
      </c>
      <c r="D100" t="inlineStr"/>
      <c r="E100" s="69" t="inlineStr">
        <is>
          <t>40129-4P-25HP-LFE</t>
        </is>
      </c>
      <c r="F100" t="inlineStr">
        <is>
          <t>XA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Coating_Standard</t>
        </is>
      </c>
      <c r="M100" s="99" t="inlineStr">
        <is>
          <t>98876166</t>
        </is>
      </c>
      <c r="N100" s="7" t="inlineStr"/>
      <c r="O100" s="7" t="inlineStr">
        <is>
          <t>A101938</t>
        </is>
      </c>
      <c r="P100" t="n">
        <v>0</v>
      </c>
      <c r="Q100" t="inlineStr">
        <is>
          <t>Display Blank</t>
        </is>
      </c>
      <c r="R100" t="inlineStr">
        <is>
          <t>LT027</t>
        </is>
      </c>
      <c r="S100" t="n">
        <v>0</v>
      </c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Price_BOM_LFE_Imp_0198</t>
        </is>
      </c>
      <c r="D101" t="inlineStr"/>
      <c r="E101" s="69" t="inlineStr">
        <is>
          <t>4012A-4P-15HP-LFE</t>
        </is>
      </c>
      <c r="F101" t="inlineStr">
        <is>
          <t>XA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Coating_Standard</t>
        </is>
      </c>
      <c r="M101" s="99" t="inlineStr">
        <is>
          <t>98876168</t>
        </is>
      </c>
      <c r="N101" s="7" t="inlineStr"/>
      <c r="O101" s="7" t="inlineStr">
        <is>
          <t>A101945</t>
        </is>
      </c>
      <c r="P101" t="n">
        <v>0</v>
      </c>
      <c r="Q101" t="inlineStr">
        <is>
          <t>Display Blank</t>
        </is>
      </c>
      <c r="R101" t="inlineStr">
        <is>
          <t>LT027</t>
        </is>
      </c>
      <c r="S101" t="n">
        <v>0</v>
      </c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Price_BOM_LFE_Imp_0199</t>
        </is>
      </c>
      <c r="D102" t="inlineStr"/>
      <c r="E102" s="69" t="inlineStr">
        <is>
          <t>4012A-4P-20HP-LFE</t>
        </is>
      </c>
      <c r="F102" t="inlineStr">
        <is>
          <t>XA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Coating_Standard</t>
        </is>
      </c>
      <c r="M102" s="99" t="inlineStr">
        <is>
          <t>98876168</t>
        </is>
      </c>
      <c r="N102" s="7" t="inlineStr"/>
      <c r="O102" s="7" t="inlineStr">
        <is>
          <t>A101945</t>
        </is>
      </c>
      <c r="P102" t="n">
        <v>0</v>
      </c>
      <c r="Q102" t="inlineStr">
        <is>
          <t>Display Blank</t>
        </is>
      </c>
      <c r="R102" t="inlineStr">
        <is>
          <t>LT027</t>
        </is>
      </c>
      <c r="S102" t="n">
        <v>0</v>
      </c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Price_BOM_LFE_Imp_0200</t>
        </is>
      </c>
      <c r="D103" t="inlineStr"/>
      <c r="E103" s="69" t="inlineStr">
        <is>
          <t>4012A-4P-25HP-LFE</t>
        </is>
      </c>
      <c r="F103" t="inlineStr">
        <is>
          <t>XA</t>
        </is>
      </c>
      <c r="G103" s="2" t="inlineStr">
        <is>
          <t>ImpMatl_SS_AISI-304</t>
        </is>
      </c>
      <c r="H103" s="7" t="inlineStr">
        <is>
          <t>Stainless Steel, AISI-304</t>
        </is>
      </c>
      <c r="I103" s="7" t="inlineStr">
        <is>
          <t>H304</t>
        </is>
      </c>
      <c r="J103" s="7" t="inlineStr">
        <is>
          <t>Stainless Steel, AISI-303</t>
        </is>
      </c>
      <c r="K103" s="7" t="inlineStr">
        <is>
          <t>Stainless Steel, AISI 316</t>
        </is>
      </c>
      <c r="L103" s="7" t="inlineStr">
        <is>
          <t>Coating_Standard</t>
        </is>
      </c>
      <c r="M103" s="99" t="inlineStr">
        <is>
          <t>98876168</t>
        </is>
      </c>
      <c r="N103" s="7" t="inlineStr"/>
      <c r="O103" s="7" t="inlineStr">
        <is>
          <t>A101945</t>
        </is>
      </c>
      <c r="P103" t="n">
        <v>0</v>
      </c>
      <c r="Q103" t="inlineStr">
        <is>
          <t>Display Blank</t>
        </is>
      </c>
      <c r="R103" t="inlineStr">
        <is>
          <t>LT027</t>
        </is>
      </c>
      <c r="S103" t="n">
        <v>0</v>
      </c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Price_BOM_LFE_Imp_0201</t>
        </is>
      </c>
      <c r="D104" t="inlineStr"/>
      <c r="E104" s="69" t="inlineStr">
        <is>
          <t>50957-4P-15HP-LFE</t>
        </is>
      </c>
      <c r="F104" t="inlineStr">
        <is>
          <t>X4</t>
        </is>
      </c>
      <c r="G104" s="2" t="inlineStr">
        <is>
          <t>ImpMatl_SS_AISI-304</t>
        </is>
      </c>
      <c r="H104" s="7" t="inlineStr">
        <is>
          <t>Stainless Steel, AISI-304</t>
        </is>
      </c>
      <c r="I104" s="7" t="inlineStr">
        <is>
          <t>H304</t>
        </is>
      </c>
      <c r="J104" s="7" t="inlineStr">
        <is>
          <t>Stainless Steel, AISI-303</t>
        </is>
      </c>
      <c r="K104" s="7" t="inlineStr">
        <is>
          <t>Stainless Steel, AISI 316</t>
        </is>
      </c>
      <c r="L104" s="7" t="inlineStr">
        <is>
          <t>Coating_Standard</t>
        </is>
      </c>
      <c r="M104" s="99" t="inlineStr">
        <is>
          <t>98876171</t>
        </is>
      </c>
      <c r="N104" s="7" t="inlineStr"/>
      <c r="O104" s="7" t="inlineStr">
        <is>
          <t>A101966</t>
        </is>
      </c>
      <c r="P104" t="n">
        <v>0</v>
      </c>
      <c r="Q104" t="inlineStr">
        <is>
          <t>Display Blank</t>
        </is>
      </c>
      <c r="R104" t="inlineStr">
        <is>
          <t>LT027</t>
        </is>
      </c>
      <c r="S104" t="n">
        <v>0</v>
      </c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Price_BOM_LFE_Imp_0202</t>
        </is>
      </c>
      <c r="D105" t="inlineStr"/>
      <c r="E105" s="69" t="inlineStr">
        <is>
          <t>50957-4P-20HP-LFE</t>
        </is>
      </c>
      <c r="F105" t="inlineStr">
        <is>
          <t>X4</t>
        </is>
      </c>
      <c r="G105" s="2" t="inlineStr">
        <is>
          <t>ImpMatl_SS_AISI-304</t>
        </is>
      </c>
      <c r="H105" s="7" t="inlineStr">
        <is>
          <t>Stainless Steel, AISI-304</t>
        </is>
      </c>
      <c r="I105" s="7" t="inlineStr">
        <is>
          <t>H304</t>
        </is>
      </c>
      <c r="J105" s="7" t="inlineStr">
        <is>
          <t>Stainless Steel, AISI-303</t>
        </is>
      </c>
      <c r="K105" s="7" t="inlineStr">
        <is>
          <t>Stainless Steel, AISI 316</t>
        </is>
      </c>
      <c r="L105" s="7" t="inlineStr">
        <is>
          <t>Coating_Standard</t>
        </is>
      </c>
      <c r="M105" s="99" t="inlineStr">
        <is>
          <t>98876171</t>
        </is>
      </c>
      <c r="N105" s="7" t="inlineStr"/>
      <c r="O105" s="7" t="inlineStr">
        <is>
          <t>A101966</t>
        </is>
      </c>
      <c r="P105" t="n">
        <v>0</v>
      </c>
      <c r="Q105" t="inlineStr">
        <is>
          <t>Display Blank</t>
        </is>
      </c>
      <c r="R105" t="inlineStr">
        <is>
          <t>LT027</t>
        </is>
      </c>
      <c r="S105" t="n">
        <v>0</v>
      </c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Price_BOM_LFE_Imp_0203</t>
        </is>
      </c>
      <c r="D106" t="inlineStr"/>
      <c r="E106" s="69" t="inlineStr">
        <is>
          <t>50957-4P-25HP-LFE</t>
        </is>
      </c>
      <c r="F106" t="inlineStr">
        <is>
          <t>X4</t>
        </is>
      </c>
      <c r="G106" s="2" t="inlineStr">
        <is>
          <t>ImpMatl_SS_AISI-304</t>
        </is>
      </c>
      <c r="H106" s="7" t="inlineStr">
        <is>
          <t>Stainless Steel, AISI-304</t>
        </is>
      </c>
      <c r="I106" s="7" t="inlineStr">
        <is>
          <t>H304</t>
        </is>
      </c>
      <c r="J106" s="7" t="inlineStr">
        <is>
          <t>Stainless Steel, AISI-303</t>
        </is>
      </c>
      <c r="K106" s="7" t="inlineStr">
        <is>
          <t>Stainless Steel, AISI 316</t>
        </is>
      </c>
      <c r="L106" s="7" t="inlineStr">
        <is>
          <t>Coating_Standard</t>
        </is>
      </c>
      <c r="M106" s="99" t="inlineStr">
        <is>
          <t>98876171</t>
        </is>
      </c>
      <c r="N106" s="7" t="inlineStr"/>
      <c r="O106" s="7" t="inlineStr">
        <is>
          <t>A101966</t>
        </is>
      </c>
      <c r="P106" t="n">
        <v>0</v>
      </c>
      <c r="Q106" t="inlineStr">
        <is>
          <t>Display Blank</t>
        </is>
      </c>
      <c r="R106" t="inlineStr">
        <is>
          <t>LT027</t>
        </is>
      </c>
      <c r="S106" t="n">
        <v>0</v>
      </c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Price_BOM_LFE_Imp_0204</t>
        </is>
      </c>
      <c r="D107" t="inlineStr"/>
      <c r="E107" s="69" t="inlineStr">
        <is>
          <t>50123-4P-25HP-LFE</t>
        </is>
      </c>
      <c r="F107" t="inlineStr">
        <is>
          <t>XA</t>
        </is>
      </c>
      <c r="G107" s="2" t="inlineStr">
        <is>
          <t>ImpMatl_SS_AISI-304</t>
        </is>
      </c>
      <c r="H107" s="7" t="inlineStr">
        <is>
          <t>Stainless Steel, AISI-304</t>
        </is>
      </c>
      <c r="I107" s="7" t="inlineStr">
        <is>
          <t>H304</t>
        </is>
      </c>
      <c r="J107" s="7" t="inlineStr">
        <is>
          <t>Stainless Steel, AISI-303</t>
        </is>
      </c>
      <c r="K107" s="7" t="inlineStr">
        <is>
          <t>Stainless Steel, AISI 316</t>
        </is>
      </c>
      <c r="L107" s="7" t="inlineStr">
        <is>
          <t>Coating_Standard</t>
        </is>
      </c>
      <c r="M107" s="99" t="inlineStr">
        <is>
          <t>98876172</t>
        </is>
      </c>
      <c r="N107" s="7" t="inlineStr"/>
      <c r="O107" s="7" t="inlineStr">
        <is>
          <t>A101973</t>
        </is>
      </c>
      <c r="P107" t="n">
        <v>0</v>
      </c>
      <c r="Q107" t="inlineStr">
        <is>
          <t>Display Blank</t>
        </is>
      </c>
      <c r="R107" t="inlineStr">
        <is>
          <t>LT027</t>
        </is>
      </c>
      <c r="S107" t="n">
        <v>0</v>
      </c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Price_BOM_LFE_Imp_0205</t>
        </is>
      </c>
      <c r="D108" t="inlineStr"/>
      <c r="E108" s="69" t="inlineStr">
        <is>
          <t>60951-4P-20HP-LFE</t>
        </is>
      </c>
      <c r="F108" t="inlineStr">
        <is>
          <t>XA</t>
        </is>
      </c>
      <c r="G108" s="2" t="inlineStr">
        <is>
          <t>ImpMatl_SS_AISI-304</t>
        </is>
      </c>
      <c r="H108" s="7" t="inlineStr">
        <is>
          <t>Stainless Steel, AISI-304</t>
        </is>
      </c>
      <c r="I108" s="7" t="inlineStr">
        <is>
          <t>H304</t>
        </is>
      </c>
      <c r="J108" s="7" t="inlineStr">
        <is>
          <t>Stainless Steel, AISI-303</t>
        </is>
      </c>
      <c r="K108" s="7" t="inlineStr">
        <is>
          <t>Stainless Steel, AISI 316</t>
        </is>
      </c>
      <c r="L108" s="7" t="inlineStr">
        <is>
          <t>Coating_Standard</t>
        </is>
      </c>
      <c r="M108" s="99" t="inlineStr">
        <is>
          <t>98876175</t>
        </is>
      </c>
      <c r="N108" s="7" t="inlineStr"/>
      <c r="O108" s="7" t="inlineStr">
        <is>
          <t>A101994</t>
        </is>
      </c>
      <c r="P108" t="n">
        <v>0</v>
      </c>
      <c r="Q108" t="inlineStr">
        <is>
          <t>Display Blank</t>
        </is>
      </c>
      <c r="R108" t="inlineStr">
        <is>
          <t>LT027</t>
        </is>
      </c>
      <c r="S108" t="n">
        <v>0</v>
      </c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Price_BOM_LFE_Imp_0206</t>
        </is>
      </c>
      <c r="D109" t="inlineStr"/>
      <c r="E109" s="69" t="inlineStr">
        <is>
          <t>60951-4P-25HP-LFE</t>
        </is>
      </c>
      <c r="F109" t="inlineStr">
        <is>
          <t>XA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inlineStr">
        <is>
          <t>98876175</t>
        </is>
      </c>
      <c r="N109" s="7" t="inlineStr"/>
      <c r="O109" s="7" t="inlineStr">
        <is>
          <t>A101994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Price_BOM_LFE_Imp_0216</t>
        </is>
      </c>
      <c r="D110" t="inlineStr"/>
      <c r="E110" s="2" t="inlineStr">
        <is>
          <t>15705-2P-5HP-LFE</t>
        </is>
      </c>
      <c r="F110" t="inlineStr">
        <is>
          <t>X3</t>
        </is>
      </c>
      <c r="G110" t="inlineStr">
        <is>
          <t>ImpMatl_NiAl-Bronze_ASTM-B148_C95400</t>
        </is>
      </c>
      <c r="H110" s="7" t="inlineStr">
        <is>
          <t>Nickel Aluminum Bronze ASTM B148 UNS C95400</t>
        </is>
      </c>
      <c r="I110" s="7" t="inlineStr">
        <is>
          <t>B22</t>
        </is>
      </c>
      <c r="J110" s="7" t="inlineStr">
        <is>
          <t>Stainless Steel, AISI-303</t>
        </is>
      </c>
      <c r="K110" s="7" t="inlineStr">
        <is>
          <t>Steel, Cold Drawn C1018</t>
        </is>
      </c>
      <c r="L110" s="7" t="inlineStr">
        <is>
          <t>Coating_Standard</t>
        </is>
      </c>
      <c r="M110" s="2" t="inlineStr">
        <is>
          <t>97775279</t>
        </is>
      </c>
      <c r="N110" t="inlineStr"/>
      <c r="O110" t="inlineStr">
        <is>
          <t>A102216</t>
        </is>
      </c>
      <c r="P110" t="n">
        <v>86</v>
      </c>
      <c r="Q110" s="120" t="inlineStr">
        <is>
          <t>Priced</t>
        </is>
      </c>
      <c r="R110" t="inlineStr">
        <is>
          <t>LT250</t>
        </is>
      </c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Price_BOM_LFE_Imp_0217</t>
        </is>
      </c>
      <c r="D111" t="inlineStr"/>
      <c r="E111" s="2" t="inlineStr">
        <is>
          <t>15705-2P-7.5HP-LFE</t>
        </is>
      </c>
      <c r="F111" t="inlineStr">
        <is>
          <t>X3</t>
        </is>
      </c>
      <c r="G111" t="inlineStr">
        <is>
          <t>ImpMatl_NiAl-Bronze_ASTM-B148_C95400</t>
        </is>
      </c>
      <c r="H111" s="7" t="inlineStr">
        <is>
          <t>Nickel Aluminum Bronze ASTM B148 UNS C95400</t>
        </is>
      </c>
      <c r="I111" s="7" t="inlineStr">
        <is>
          <t>B22</t>
        </is>
      </c>
      <c r="J111" s="7" t="inlineStr">
        <is>
          <t>Stainless Steel, AISI-303</t>
        </is>
      </c>
      <c r="K111" s="7" t="inlineStr">
        <is>
          <t>Steel, Cold Drawn C1018</t>
        </is>
      </c>
      <c r="L111" s="7" t="inlineStr">
        <is>
          <t>Coating_Standard</t>
        </is>
      </c>
      <c r="M111" s="2" t="inlineStr">
        <is>
          <t>97775279</t>
        </is>
      </c>
      <c r="N111" s="1" t="inlineStr"/>
      <c r="O111" t="inlineStr">
        <is>
          <t>A102216</t>
        </is>
      </c>
      <c r="P111" t="n">
        <v>86</v>
      </c>
      <c r="Q111" s="120" t="inlineStr">
        <is>
          <t>Priced</t>
        </is>
      </c>
      <c r="R111" t="inlineStr">
        <is>
          <t>LT250</t>
        </is>
      </c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Price_BOM_LFE_Imp_0218</t>
        </is>
      </c>
      <c r="D112" t="inlineStr"/>
      <c r="E112" s="2" t="inlineStr">
        <is>
          <t>15705-2P-10HP-LFE</t>
        </is>
      </c>
      <c r="F112" t="inlineStr">
        <is>
          <t>X3</t>
        </is>
      </c>
      <c r="G112" t="inlineStr">
        <is>
          <t>ImpMatl_NiAl-Bronze_ASTM-B148_C95400</t>
        </is>
      </c>
      <c r="H112" s="7" t="inlineStr">
        <is>
          <t>Nickel Aluminum Bronze ASTM B148 UNS C95400</t>
        </is>
      </c>
      <c r="I112" s="7" t="inlineStr">
        <is>
          <t>B22</t>
        </is>
      </c>
      <c r="J112" s="7" t="inlineStr">
        <is>
          <t>Stainless Steel, AISI-303</t>
        </is>
      </c>
      <c r="K112" s="7" t="inlineStr">
        <is>
          <t>Steel, Cold Drawn C1018</t>
        </is>
      </c>
      <c r="L112" s="7" t="inlineStr">
        <is>
          <t>Coating_Standard</t>
        </is>
      </c>
      <c r="M112" s="2" t="inlineStr">
        <is>
          <t>97775279</t>
        </is>
      </c>
      <c r="N112" t="inlineStr"/>
      <c r="O112" t="inlineStr">
        <is>
          <t>A102216</t>
        </is>
      </c>
      <c r="P112" t="n">
        <v>86</v>
      </c>
      <c r="Q112" s="120" t="inlineStr">
        <is>
          <t>Priced</t>
        </is>
      </c>
      <c r="R112" t="inlineStr">
        <is>
          <t>LT250</t>
        </is>
      </c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Price_BOM_LFE_Imp_0219</t>
        </is>
      </c>
      <c r="D113" t="inlineStr"/>
      <c r="E113" s="2" t="inlineStr">
        <is>
          <t>15705-2P-15HP-LFE</t>
        </is>
      </c>
      <c r="F113" t="inlineStr">
        <is>
          <t>X3</t>
        </is>
      </c>
      <c r="G113" t="inlineStr">
        <is>
          <t>ImpMatl_NiAl-Bronze_ASTM-B148_C95400</t>
        </is>
      </c>
      <c r="H113" s="7" t="inlineStr">
        <is>
          <t>Nickel Aluminum Bronze ASTM B148 UNS C95400</t>
        </is>
      </c>
      <c r="I113" s="7" t="inlineStr">
        <is>
          <t>B22</t>
        </is>
      </c>
      <c r="J113" s="7" t="inlineStr">
        <is>
          <t>Stainless Steel, AISI-303</t>
        </is>
      </c>
      <c r="K113" s="7" t="inlineStr">
        <is>
          <t>Steel, Cold Drawn C1018</t>
        </is>
      </c>
      <c r="L113" s="7" t="inlineStr">
        <is>
          <t>Coating_Standard</t>
        </is>
      </c>
      <c r="M113" s="2" t="inlineStr">
        <is>
          <t>97775279</t>
        </is>
      </c>
      <c r="N113" t="inlineStr"/>
      <c r="O113" t="inlineStr">
        <is>
          <t>A102216</t>
        </is>
      </c>
      <c r="P113" t="n">
        <v>86</v>
      </c>
      <c r="Q113" s="120" t="inlineStr">
        <is>
          <t>Priced</t>
        </is>
      </c>
      <c r="R113" t="inlineStr">
        <is>
          <t>LT250</t>
        </is>
      </c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Price_BOM_LFE_Imp_0220</t>
        </is>
      </c>
      <c r="D114" t="inlineStr"/>
      <c r="E114" s="2" t="inlineStr">
        <is>
          <t>15705-2P-20HP-LFE</t>
        </is>
      </c>
      <c r="F114" t="inlineStr">
        <is>
          <t>X3</t>
        </is>
      </c>
      <c r="G114" t="inlineStr">
        <is>
          <t>ImpMatl_NiAl-Bronze_ASTM-B148_C95400</t>
        </is>
      </c>
      <c r="H114" s="7" t="inlineStr">
        <is>
          <t>Nickel Aluminum Bronze ASTM B148 UNS C95400</t>
        </is>
      </c>
      <c r="I114" s="7" t="inlineStr">
        <is>
          <t>B22</t>
        </is>
      </c>
      <c r="J114" s="7" t="inlineStr">
        <is>
          <t>Stainless Steel, AISI-303</t>
        </is>
      </c>
      <c r="K114" s="7" t="inlineStr">
        <is>
          <t>Steel, Cold Drawn C1018</t>
        </is>
      </c>
      <c r="L114" s="7" t="inlineStr">
        <is>
          <t>Coating_Standard</t>
        </is>
      </c>
      <c r="M114" s="2" t="inlineStr">
        <is>
          <t>97775279</t>
        </is>
      </c>
      <c r="N114" t="inlineStr"/>
      <c r="O114" t="inlineStr">
        <is>
          <t>A102216</t>
        </is>
      </c>
      <c r="P114" t="n">
        <v>86</v>
      </c>
      <c r="Q114" s="120" t="inlineStr">
        <is>
          <t>Priced</t>
        </is>
      </c>
      <c r="R114" t="inlineStr">
        <is>
          <t>LT250</t>
        </is>
      </c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Price_BOM_LFE_Imp_0221</t>
        </is>
      </c>
      <c r="D115" t="inlineStr"/>
      <c r="E115" s="2" t="inlineStr">
        <is>
          <t>15951-2P-10HP-LFE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inlineStr">
        <is>
          <t>97775280</t>
        </is>
      </c>
      <c r="N115" s="1" t="inlineStr"/>
      <c r="O115" t="inlineStr">
        <is>
          <t>A102217</t>
        </is>
      </c>
      <c r="P115" t="n">
        <v>203</v>
      </c>
      <c r="Q115" s="120" t="inlineStr">
        <is>
          <t>Priced</t>
        </is>
      </c>
      <c r="R115" t="inlineStr">
        <is>
          <t>LT250</t>
        </is>
      </c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Price_BOM_LFE_Imp_0222</t>
        </is>
      </c>
      <c r="D116" t="inlineStr"/>
      <c r="E116" s="2" t="inlineStr">
        <is>
          <t>15951-2P-15HP-LFE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Coating_Standard</t>
        </is>
      </c>
      <c r="M116" s="2" t="inlineStr">
        <is>
          <t>97775280</t>
        </is>
      </c>
      <c r="N116" s="1" t="inlineStr"/>
      <c r="O116" t="inlineStr">
        <is>
          <t>A102217</t>
        </is>
      </c>
      <c r="P116" t="n">
        <v>203</v>
      </c>
      <c r="Q116" s="120" t="inlineStr">
        <is>
          <t>Priced</t>
        </is>
      </c>
      <c r="R116" t="inlineStr">
        <is>
          <t>LT250</t>
        </is>
      </c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Price_BOM_LFE_Imp_0223</t>
        </is>
      </c>
      <c r="D117" t="inlineStr"/>
      <c r="E117" s="2" t="inlineStr">
        <is>
          <t>15951-2P-20HP-LFE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Coating_Standard</t>
        </is>
      </c>
      <c r="M117" s="2" t="inlineStr">
        <is>
          <t>97775280</t>
        </is>
      </c>
      <c r="N117" s="1" t="inlineStr"/>
      <c r="O117" t="inlineStr">
        <is>
          <t>A102217</t>
        </is>
      </c>
      <c r="P117" t="n">
        <v>203</v>
      </c>
      <c r="Q117" s="120" t="inlineStr">
        <is>
          <t>Priced</t>
        </is>
      </c>
      <c r="R117" t="inlineStr">
        <is>
          <t>LT250</t>
        </is>
      </c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Price_BOM_LFE_Imp_0224</t>
        </is>
      </c>
      <c r="D118" t="inlineStr"/>
      <c r="E118" s="2" t="inlineStr">
        <is>
          <t>15951-2P-25HP-LFE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Coating_Standard</t>
        </is>
      </c>
      <c r="M118" s="2" t="inlineStr">
        <is>
          <t>97775280</t>
        </is>
      </c>
      <c r="N118" s="1" t="inlineStr"/>
      <c r="O118" t="inlineStr">
        <is>
          <t>A102217</t>
        </is>
      </c>
      <c r="P118" t="n">
        <v>203</v>
      </c>
      <c r="Q118" s="120" t="inlineStr">
        <is>
          <t>Priced</t>
        </is>
      </c>
      <c r="R118" t="inlineStr">
        <is>
          <t>LT250</t>
        </is>
      </c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Price_BOM_LFE_Imp_0225</t>
        </is>
      </c>
      <c r="D119" t="inlineStr"/>
      <c r="E119" s="2" t="inlineStr">
        <is>
          <t>15951-4P-3HP-LFE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Coating_Standard</t>
        </is>
      </c>
      <c r="M119" s="2" t="inlineStr">
        <is>
          <t>97775280</t>
        </is>
      </c>
      <c r="N119" s="1" t="inlineStr"/>
      <c r="O119" t="inlineStr">
        <is>
          <t>A102217</t>
        </is>
      </c>
      <c r="P119" t="n">
        <v>203</v>
      </c>
      <c r="Q119" s="120" t="inlineStr">
        <is>
          <t>Priced</t>
        </is>
      </c>
      <c r="R119" t="inlineStr">
        <is>
          <t>LT250</t>
        </is>
      </c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Price_BOM_LFE_Imp_0226</t>
        </is>
      </c>
      <c r="D120" t="inlineStr"/>
      <c r="E120" s="2" t="inlineStr">
        <is>
          <t>15955-2P-15HP-LFE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Coating_Standard</t>
        </is>
      </c>
      <c r="M120" s="2" t="inlineStr">
        <is>
          <t>97775292</t>
        </is>
      </c>
      <c r="N120" s="1" t="inlineStr"/>
      <c r="O120" t="inlineStr">
        <is>
          <t>A102219</t>
        </is>
      </c>
      <c r="P120" t="n">
        <v>136</v>
      </c>
      <c r="Q120" s="120" t="inlineStr">
        <is>
          <t>Priced</t>
        </is>
      </c>
      <c r="R120" t="inlineStr">
        <is>
          <t>LT250</t>
        </is>
      </c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Price_BOM_LFE_Imp_0227</t>
        </is>
      </c>
      <c r="D121" t="inlineStr"/>
      <c r="E121" s="2" t="inlineStr">
        <is>
          <t>15955-2P-20HP-LFE</t>
        </is>
      </c>
      <c r="F121" t="inlineStr">
        <is>
          <t>X3</t>
        </is>
      </c>
      <c r="G121" t="inlineStr">
        <is>
          <t>ImpMatl_NiAl-Bronze_ASTM-B148_C95400</t>
        </is>
      </c>
      <c r="H121" s="7" t="inlineStr">
        <is>
          <t>Nickel Aluminum Bronze ASTM B148 UNS C95400</t>
        </is>
      </c>
      <c r="I121" s="7" t="inlineStr">
        <is>
          <t>B22</t>
        </is>
      </c>
      <c r="J121" s="7" t="inlineStr">
        <is>
          <t>Stainless Steel, AISI-303</t>
        </is>
      </c>
      <c r="K121" s="7" t="inlineStr">
        <is>
          <t>Steel, Cold Drawn C1018</t>
        </is>
      </c>
      <c r="L121" s="7" t="inlineStr">
        <is>
          <t>Coating_Standard</t>
        </is>
      </c>
      <c r="M121" s="2" t="inlineStr">
        <is>
          <t>97775292</t>
        </is>
      </c>
      <c r="N121" s="1" t="inlineStr"/>
      <c r="O121" t="inlineStr">
        <is>
          <t>A102219</t>
        </is>
      </c>
      <c r="P121" t="n">
        <v>136</v>
      </c>
      <c r="Q121" s="120" t="inlineStr">
        <is>
          <t>Priced</t>
        </is>
      </c>
      <c r="R121" t="inlineStr">
        <is>
          <t>LT250</t>
        </is>
      </c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Price_BOM_LFE_Imp_0228</t>
        </is>
      </c>
      <c r="D122" t="inlineStr"/>
      <c r="E122" s="2" t="inlineStr">
        <is>
          <t>15955-2P-25HP-LFE</t>
        </is>
      </c>
      <c r="F122" t="inlineStr">
        <is>
          <t>X3</t>
        </is>
      </c>
      <c r="G122" t="inlineStr">
        <is>
          <t>ImpMatl_NiAl-Bronze_ASTM-B148_C95400</t>
        </is>
      </c>
      <c r="H122" s="7" t="inlineStr">
        <is>
          <t>Nickel Aluminum Bronze ASTM B148 UNS C95400</t>
        </is>
      </c>
      <c r="I122" s="7" t="inlineStr">
        <is>
          <t>B22</t>
        </is>
      </c>
      <c r="J122" s="7" t="inlineStr">
        <is>
          <t>Stainless Steel, AISI-303</t>
        </is>
      </c>
      <c r="K122" s="7" t="inlineStr">
        <is>
          <t>Steel, Cold Drawn C1018</t>
        </is>
      </c>
      <c r="L122" s="7" t="inlineStr">
        <is>
          <t>Coating_Standard</t>
        </is>
      </c>
      <c r="M122" s="2" t="inlineStr">
        <is>
          <t>97775292</t>
        </is>
      </c>
      <c r="N122" s="1" t="inlineStr"/>
      <c r="O122" t="inlineStr">
        <is>
          <t>A102219</t>
        </is>
      </c>
      <c r="P122" t="n">
        <v>136</v>
      </c>
      <c r="Q122" s="120" t="inlineStr">
        <is>
          <t>Priced</t>
        </is>
      </c>
      <c r="R122" t="inlineStr">
        <is>
          <t>LT250</t>
        </is>
      </c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Price_BOM_LFE_Imp_0229</t>
        </is>
      </c>
      <c r="D123" t="inlineStr"/>
      <c r="E123" s="2" t="inlineStr">
        <is>
          <t>15955-4P-3HP-LFE</t>
        </is>
      </c>
      <c r="F123" t="inlineStr">
        <is>
          <t>X3</t>
        </is>
      </c>
      <c r="G123" t="inlineStr">
        <is>
          <t>ImpMatl_NiAl-Bronze_ASTM-B148_C95400</t>
        </is>
      </c>
      <c r="H123" s="7" t="inlineStr">
        <is>
          <t>Nickel Aluminum Bronze ASTM B148 UNS C95400</t>
        </is>
      </c>
      <c r="I123" s="7" t="inlineStr">
        <is>
          <t>B22</t>
        </is>
      </c>
      <c r="J123" s="7" t="inlineStr">
        <is>
          <t>Stainless Steel, AISI-303</t>
        </is>
      </c>
      <c r="K123" s="7" t="inlineStr">
        <is>
          <t>Steel, Cold Drawn C1018</t>
        </is>
      </c>
      <c r="L123" s="7" t="inlineStr">
        <is>
          <t>Coating_Standard</t>
        </is>
      </c>
      <c r="M123" s="2" t="inlineStr">
        <is>
          <t>97775292</t>
        </is>
      </c>
      <c r="N123" s="1" t="inlineStr"/>
      <c r="O123" t="inlineStr">
        <is>
          <t>A102219</t>
        </is>
      </c>
      <c r="P123" t="n">
        <v>136</v>
      </c>
      <c r="Q123" s="120" t="inlineStr">
        <is>
          <t>Priced</t>
        </is>
      </c>
      <c r="R123" t="inlineStr">
        <is>
          <t>LT250</t>
        </is>
      </c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Price_BOM_LFE_Imp_0230</t>
        </is>
      </c>
      <c r="D124" t="inlineStr"/>
      <c r="E124" s="2" t="inlineStr">
        <is>
          <t>15955-4P-5HP-LFE</t>
        </is>
      </c>
      <c r="F124" t="inlineStr">
        <is>
          <t>X3</t>
        </is>
      </c>
      <c r="G124" t="inlineStr">
        <is>
          <t>ImpMatl_NiAl-Bronze_ASTM-B148_C95400</t>
        </is>
      </c>
      <c r="H124" s="7" t="inlineStr">
        <is>
          <t>Nickel Aluminum Bronze ASTM B148 UNS C95400</t>
        </is>
      </c>
      <c r="I124" s="7" t="inlineStr">
        <is>
          <t>B22</t>
        </is>
      </c>
      <c r="J124" s="7" t="inlineStr">
        <is>
          <t>Stainless Steel, AISI-303</t>
        </is>
      </c>
      <c r="K124" s="7" t="inlineStr">
        <is>
          <t>Steel, Cold Drawn C1018</t>
        </is>
      </c>
      <c r="L124" s="7" t="inlineStr">
        <is>
          <t>Coating_Standard</t>
        </is>
      </c>
      <c r="M124" s="2" t="inlineStr">
        <is>
          <t>97775292</t>
        </is>
      </c>
      <c r="N124" s="1" t="inlineStr"/>
      <c r="O124" t="inlineStr">
        <is>
          <t>A102219</t>
        </is>
      </c>
      <c r="P124" t="n">
        <v>136</v>
      </c>
      <c r="Q124" s="120" t="inlineStr">
        <is>
          <t>Priced</t>
        </is>
      </c>
      <c r="R124" t="inlineStr">
        <is>
          <t>LT250</t>
        </is>
      </c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Price_BOM_LFE_Imp_0231</t>
        </is>
      </c>
      <c r="D125" t="inlineStr"/>
      <c r="E125" s="2" t="inlineStr">
        <is>
          <t>15955-2P-30HP-LFE</t>
        </is>
      </c>
      <c r="F125" t="inlineStr">
        <is>
          <t>X4</t>
        </is>
      </c>
      <c r="G125" t="inlineStr">
        <is>
          <t>ImpMatl_NiAl-Bronze_ASTM-B148_C95400</t>
        </is>
      </c>
      <c r="H125" s="7" t="inlineStr">
        <is>
          <t>Nickel Aluminum Bronze ASTM B148 UNS C95400</t>
        </is>
      </c>
      <c r="I125" s="7" t="inlineStr">
        <is>
          <t>B22</t>
        </is>
      </c>
      <c r="J125" s="7" t="inlineStr">
        <is>
          <t>Stainless Steel, AISI-303</t>
        </is>
      </c>
      <c r="K125" s="7" t="inlineStr">
        <is>
          <t>Steel, Cold Drawn C1018</t>
        </is>
      </c>
      <c r="L125" s="7" t="inlineStr">
        <is>
          <t>Coating_Standard</t>
        </is>
      </c>
      <c r="M125" s="2" t="inlineStr">
        <is>
          <t>97775293</t>
        </is>
      </c>
      <c r="N125" s="1" t="inlineStr"/>
      <c r="O125" t="inlineStr">
        <is>
          <t>A102220</t>
        </is>
      </c>
      <c r="P125" t="n">
        <v>136</v>
      </c>
      <c r="Q125" s="120" t="inlineStr">
        <is>
          <t>Priced</t>
        </is>
      </c>
      <c r="R125" t="inlineStr">
        <is>
          <t>LT250</t>
        </is>
      </c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Price_BOM_LFE_Imp_0232</t>
        </is>
      </c>
      <c r="D126" t="inlineStr"/>
      <c r="E126" s="2" t="inlineStr">
        <is>
          <t>15959-2P-20HP-LFE</t>
        </is>
      </c>
      <c r="F126" t="inlineStr">
        <is>
          <t>X3</t>
        </is>
      </c>
      <c r="G126" t="inlineStr">
        <is>
          <t>ImpMatl_NiAl-Bronze_ASTM-B148_C95400</t>
        </is>
      </c>
      <c r="H126" s="7" t="inlineStr">
        <is>
          <t>Nickel Aluminum Bronze ASTM B148 UNS C95400</t>
        </is>
      </c>
      <c r="I126" s="7" t="inlineStr">
        <is>
          <t>B22</t>
        </is>
      </c>
      <c r="J126" s="7" t="inlineStr">
        <is>
          <t>Stainless Steel, AISI-303</t>
        </is>
      </c>
      <c r="K126" s="7" t="inlineStr">
        <is>
          <t>Steel, Cold Drawn C1018</t>
        </is>
      </c>
      <c r="L126" s="7" t="inlineStr">
        <is>
          <t>Coating_Standard</t>
        </is>
      </c>
      <c r="M126" s="2" t="inlineStr">
        <is>
          <t>97777979</t>
        </is>
      </c>
      <c r="N126" s="1" t="inlineStr"/>
      <c r="O126" t="inlineStr">
        <is>
          <t>A102221</t>
        </is>
      </c>
      <c r="P126" t="n">
        <v>136</v>
      </c>
      <c r="Q126" s="120" t="inlineStr">
        <is>
          <t>Priced</t>
        </is>
      </c>
      <c r="R126" t="inlineStr">
        <is>
          <t>LT250</t>
        </is>
      </c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Price_BOM_LFE_Imp_0233</t>
        </is>
      </c>
      <c r="D127" t="inlineStr"/>
      <c r="E127" s="2" t="inlineStr">
        <is>
          <t>15959-2P-25HP-LFE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inlineStr">
        <is>
          <t>97777979</t>
        </is>
      </c>
      <c r="N127" s="1" t="inlineStr"/>
      <c r="O127" t="inlineStr">
        <is>
          <t>A102221</t>
        </is>
      </c>
      <c r="P127" t="n">
        <v>136</v>
      </c>
      <c r="Q127" s="120" t="inlineStr">
        <is>
          <t>Priced</t>
        </is>
      </c>
      <c r="R127" t="inlineStr">
        <is>
          <t>LT250</t>
        </is>
      </c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Price_BOM_LFE_Imp_0234</t>
        </is>
      </c>
      <c r="D128" t="inlineStr"/>
      <c r="E128" s="69" t="inlineStr">
        <is>
          <t>15959-4P-3HP-LFE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Coating_Standard</t>
        </is>
      </c>
      <c r="M128" s="2" t="inlineStr">
        <is>
          <t>97777979</t>
        </is>
      </c>
      <c r="N128" s="1" t="inlineStr"/>
      <c r="O128" t="inlineStr">
        <is>
          <t>A102221</t>
        </is>
      </c>
      <c r="P128" t="n">
        <v>136</v>
      </c>
      <c r="Q128" s="120" t="inlineStr">
        <is>
          <t>Priced</t>
        </is>
      </c>
      <c r="R128" t="inlineStr">
        <is>
          <t>LT250</t>
        </is>
      </c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Price_BOM_LFE_Imp_0235</t>
        </is>
      </c>
      <c r="D129" t="inlineStr"/>
      <c r="E129" s="2" t="inlineStr">
        <is>
          <t>15959-4P-5HP-LFE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Coating_Standard</t>
        </is>
      </c>
      <c r="M129" s="2" t="inlineStr">
        <is>
          <t>97777979</t>
        </is>
      </c>
      <c r="N129" s="1" t="inlineStr"/>
      <c r="O129" t="inlineStr">
        <is>
          <t>A102221</t>
        </is>
      </c>
      <c r="P129" t="n">
        <v>136</v>
      </c>
      <c r="Q129" s="120" t="inlineStr">
        <is>
          <t>Priced</t>
        </is>
      </c>
      <c r="R129" t="inlineStr">
        <is>
          <t>LT250</t>
        </is>
      </c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Price_BOM_LFE_Imp_0236</t>
        </is>
      </c>
      <c r="D130" t="inlineStr"/>
      <c r="E130" s="2" t="inlineStr">
        <is>
          <t>15959-4P-7.5HP-LFE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Coating_Standard</t>
        </is>
      </c>
      <c r="M130" s="2" t="inlineStr">
        <is>
          <t>97777979</t>
        </is>
      </c>
      <c r="N130" s="1" t="inlineStr"/>
      <c r="O130" t="inlineStr">
        <is>
          <t>A102221</t>
        </is>
      </c>
      <c r="P130" t="n">
        <v>136</v>
      </c>
      <c r="Q130" s="120" t="inlineStr">
        <is>
          <t>Priced</t>
        </is>
      </c>
      <c r="R130" t="inlineStr">
        <is>
          <t>LT250</t>
        </is>
      </c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Price_BOM_LFE_Imp_0237</t>
        </is>
      </c>
      <c r="D131" t="inlineStr"/>
      <c r="E131" s="2" t="inlineStr">
        <is>
          <t>15959-2P-30HP-LFE</t>
        </is>
      </c>
      <c r="F131" t="inlineStr">
        <is>
          <t>X4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Coating_Standard</t>
        </is>
      </c>
      <c r="M131" s="2" t="inlineStr">
        <is>
          <t>97777980</t>
        </is>
      </c>
      <c r="N131" s="1" t="inlineStr"/>
      <c r="O131" t="inlineStr">
        <is>
          <t>A102222</t>
        </is>
      </c>
      <c r="P131" t="n">
        <v>136</v>
      </c>
      <c r="Q131" s="120" t="inlineStr">
        <is>
          <t>Priced</t>
        </is>
      </c>
      <c r="R131" t="inlineStr">
        <is>
          <t>LT250</t>
        </is>
      </c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Price_BOM_LFE_Imp_0238</t>
        </is>
      </c>
      <c r="D132" t="inlineStr"/>
      <c r="E132" s="69" t="inlineStr">
        <is>
          <t>20709-2P-7.5HP-LFE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Coating_Standard</t>
        </is>
      </c>
      <c r="M132" s="2" t="inlineStr">
        <is>
          <t>97778013</t>
        </is>
      </c>
      <c r="N132" s="1" t="inlineStr"/>
      <c r="O132" t="inlineStr">
        <is>
          <t>A102224</t>
        </is>
      </c>
      <c r="P132" t="n">
        <v>88</v>
      </c>
      <c r="Q132" s="120" t="inlineStr">
        <is>
          <t>Priced</t>
        </is>
      </c>
      <c r="R132" t="inlineStr">
        <is>
          <t>LT250</t>
        </is>
      </c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Price_BOM_LFE_Imp_0239</t>
        </is>
      </c>
      <c r="D133" t="inlineStr"/>
      <c r="E133" s="69" t="inlineStr">
        <is>
          <t>20709-2P-10HP-LFE</t>
        </is>
      </c>
      <c r="F133" t="inlineStr">
        <is>
          <t>X3</t>
        </is>
      </c>
      <c r="G133" t="inlineStr">
        <is>
          <t>ImpMatl_NiAl-Bronze_ASTM-B148_C95400</t>
        </is>
      </c>
      <c r="H133" s="7" t="inlineStr">
        <is>
          <t>Nickel Aluminum Bronze ASTM B148 UNS C95400</t>
        </is>
      </c>
      <c r="I133" s="7" t="inlineStr">
        <is>
          <t>B22</t>
        </is>
      </c>
      <c r="J133" s="7" t="inlineStr">
        <is>
          <t>Stainless Steel, AISI-303</t>
        </is>
      </c>
      <c r="K133" s="7" t="inlineStr">
        <is>
          <t>Steel, Cold Drawn C1018</t>
        </is>
      </c>
      <c r="L133" s="7" t="inlineStr">
        <is>
          <t>Coating_Standard</t>
        </is>
      </c>
      <c r="M133" s="2" t="inlineStr">
        <is>
          <t>97778013</t>
        </is>
      </c>
      <c r="N133" s="1" t="inlineStr"/>
      <c r="O133" t="inlineStr">
        <is>
          <t>A102224</t>
        </is>
      </c>
      <c r="P133" t="n">
        <v>88</v>
      </c>
      <c r="Q133" s="120" t="inlineStr">
        <is>
          <t>Priced</t>
        </is>
      </c>
      <c r="R133" t="inlineStr">
        <is>
          <t>LT250</t>
        </is>
      </c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Price_BOM_LFE_Imp_0240</t>
        </is>
      </c>
      <c r="D134" t="inlineStr"/>
      <c r="E134" s="2" t="inlineStr">
        <is>
          <t>20709-2P-15HP-LFE</t>
        </is>
      </c>
      <c r="F134" t="inlineStr">
        <is>
          <t>X3</t>
        </is>
      </c>
      <c r="G134" t="inlineStr">
        <is>
          <t>ImpMatl_NiAl-Bronze_ASTM-B148_C95400</t>
        </is>
      </c>
      <c r="H134" s="7" t="inlineStr">
        <is>
          <t>Nickel Aluminum Bronze ASTM B148 UNS C95400</t>
        </is>
      </c>
      <c r="I134" s="7" t="inlineStr">
        <is>
          <t>B22</t>
        </is>
      </c>
      <c r="J134" s="7" t="inlineStr">
        <is>
          <t>Stainless Steel, AISI-303</t>
        </is>
      </c>
      <c r="K134" s="7" t="inlineStr">
        <is>
          <t>Steel, Cold Drawn C1018</t>
        </is>
      </c>
      <c r="L134" s="7" t="inlineStr">
        <is>
          <t>Coating_Standard</t>
        </is>
      </c>
      <c r="M134" s="2" t="inlineStr">
        <is>
          <t>97778013</t>
        </is>
      </c>
      <c r="N134" s="1" t="inlineStr"/>
      <c r="O134" t="inlineStr">
        <is>
          <t>A102224</t>
        </is>
      </c>
      <c r="P134" t="n">
        <v>88</v>
      </c>
      <c r="Q134" s="120" t="inlineStr">
        <is>
          <t>Priced</t>
        </is>
      </c>
      <c r="R134" t="inlineStr">
        <is>
          <t>LT250</t>
        </is>
      </c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Price_BOM_LFE_Imp_0241</t>
        </is>
      </c>
      <c r="D135" t="inlineStr"/>
      <c r="E135" s="2" t="inlineStr">
        <is>
          <t>20709-2P-20HP-LFE</t>
        </is>
      </c>
      <c r="F135" t="inlineStr">
        <is>
          <t>X3</t>
        </is>
      </c>
      <c r="G135" t="inlineStr">
        <is>
          <t>ImpMatl_NiAl-Bronze_ASTM-B148_C95400</t>
        </is>
      </c>
      <c r="H135" s="7" t="inlineStr">
        <is>
          <t>Nickel Aluminum Bronze ASTM B148 UNS C95400</t>
        </is>
      </c>
      <c r="I135" s="7" t="inlineStr">
        <is>
          <t>B22</t>
        </is>
      </c>
      <c r="J135" s="7" t="inlineStr">
        <is>
          <t>Stainless Steel, AISI-303</t>
        </is>
      </c>
      <c r="K135" s="7" t="inlineStr">
        <is>
          <t>Steel, Cold Drawn C1018</t>
        </is>
      </c>
      <c r="L135" s="7" t="inlineStr">
        <is>
          <t>Coating_Standard</t>
        </is>
      </c>
      <c r="M135" s="2" t="inlineStr">
        <is>
          <t>97778013</t>
        </is>
      </c>
      <c r="N135" s="1" t="inlineStr"/>
      <c r="O135" t="inlineStr">
        <is>
          <t>A102224</t>
        </is>
      </c>
      <c r="P135" t="n">
        <v>88</v>
      </c>
      <c r="Q135" s="120" t="inlineStr">
        <is>
          <t>Priced</t>
        </is>
      </c>
      <c r="R135" t="inlineStr">
        <is>
          <t>LT250</t>
        </is>
      </c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Price_BOM_LFE_Imp_0242</t>
        </is>
      </c>
      <c r="D136" t="inlineStr"/>
      <c r="E136" s="2" t="inlineStr">
        <is>
          <t>20709-2P-25HP-LFE</t>
        </is>
      </c>
      <c r="F136" t="inlineStr">
        <is>
          <t>X3</t>
        </is>
      </c>
      <c r="G136" t="inlineStr">
        <is>
          <t>ImpMatl_NiAl-Bronze_ASTM-B148_C95400</t>
        </is>
      </c>
      <c r="H136" s="7" t="inlineStr">
        <is>
          <t>Nickel Aluminum Bronze ASTM B148 UNS C95400</t>
        </is>
      </c>
      <c r="I136" s="7" t="inlineStr">
        <is>
          <t>B22</t>
        </is>
      </c>
      <c r="J136" s="7" t="inlineStr">
        <is>
          <t>Stainless Steel, AISI-303</t>
        </is>
      </c>
      <c r="K136" s="7" t="inlineStr">
        <is>
          <t>Steel, Cold Drawn C1018</t>
        </is>
      </c>
      <c r="L136" s="7" t="inlineStr">
        <is>
          <t>Coating_Standard</t>
        </is>
      </c>
      <c r="M136" s="2" t="inlineStr">
        <is>
          <t>97778013</t>
        </is>
      </c>
      <c r="N136" s="1" t="inlineStr"/>
      <c r="O136" t="inlineStr">
        <is>
          <t>A102224</t>
        </is>
      </c>
      <c r="P136" t="n">
        <v>88</v>
      </c>
      <c r="Q136" s="120" t="inlineStr">
        <is>
          <t>Priced</t>
        </is>
      </c>
      <c r="R136" t="inlineStr">
        <is>
          <t>LT250</t>
        </is>
      </c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Price_BOM_LFE_Imp_0243</t>
        </is>
      </c>
      <c r="D137" t="inlineStr"/>
      <c r="E137" s="69" t="inlineStr">
        <is>
          <t>20709-4P-3HP-LFE</t>
        </is>
      </c>
      <c r="F137" t="inlineStr">
        <is>
          <t>X3</t>
        </is>
      </c>
      <c r="G137" t="inlineStr">
        <is>
          <t>ImpMatl_NiAl-Bronze_ASTM-B148_C95400</t>
        </is>
      </c>
      <c r="H137" s="7" t="inlineStr">
        <is>
          <t>Nickel Aluminum Bronze ASTM B148 UNS C95400</t>
        </is>
      </c>
      <c r="I137" s="7" t="inlineStr">
        <is>
          <t>B22</t>
        </is>
      </c>
      <c r="J137" s="7" t="inlineStr">
        <is>
          <t>Stainless Steel, AISI-303</t>
        </is>
      </c>
      <c r="K137" s="7" t="inlineStr">
        <is>
          <t>Steel, Cold Drawn C1018</t>
        </is>
      </c>
      <c r="L137" s="7" t="inlineStr">
        <is>
          <t>Coating_Standard</t>
        </is>
      </c>
      <c r="M137" s="2" t="inlineStr">
        <is>
          <t>97778013</t>
        </is>
      </c>
      <c r="N137" s="1" t="inlineStr"/>
      <c r="O137" t="inlineStr">
        <is>
          <t>A102224</t>
        </is>
      </c>
      <c r="P137" t="n">
        <v>88</v>
      </c>
      <c r="Q137" s="120" t="inlineStr">
        <is>
          <t>Priced</t>
        </is>
      </c>
      <c r="R137" t="inlineStr">
        <is>
          <t>LT250</t>
        </is>
      </c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Price_BOM_LFE_Imp_0244</t>
        </is>
      </c>
      <c r="D138" t="inlineStr"/>
      <c r="E138" s="69" t="inlineStr">
        <is>
          <t>20953-2P-20HP-LFE</t>
        </is>
      </c>
      <c r="F138" t="inlineStr">
        <is>
          <t>X3</t>
        </is>
      </c>
      <c r="G138" t="inlineStr">
        <is>
          <t>ImpMatl_NiAl-Bronze_ASTM-B148_C95400</t>
        </is>
      </c>
      <c r="H138" s="7" t="inlineStr">
        <is>
          <t>Nickel Aluminum Bronze ASTM B148 UNS C95400</t>
        </is>
      </c>
      <c r="I138" s="7" t="inlineStr">
        <is>
          <t>B22</t>
        </is>
      </c>
      <c r="J138" s="7" t="inlineStr">
        <is>
          <t>Stainless Steel, AISI-303</t>
        </is>
      </c>
      <c r="K138" s="7" t="inlineStr">
        <is>
          <t>Steel, Cold Drawn C1018</t>
        </is>
      </c>
      <c r="L138" s="7" t="inlineStr">
        <is>
          <t>Coating_Standard</t>
        </is>
      </c>
      <c r="M138" s="2" t="inlineStr">
        <is>
          <t>97775276</t>
        </is>
      </c>
      <c r="N138" s="1" t="inlineStr"/>
      <c r="O138" t="inlineStr">
        <is>
          <t>A102226</t>
        </is>
      </c>
      <c r="P138" t="n">
        <v>151</v>
      </c>
      <c r="Q138" s="120" t="inlineStr">
        <is>
          <t>Priced</t>
        </is>
      </c>
      <c r="R138" t="inlineStr">
        <is>
          <t>LT250</t>
        </is>
      </c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Price_BOM_LFE_Imp_0245</t>
        </is>
      </c>
      <c r="D139" t="inlineStr"/>
      <c r="E139" s="69" t="inlineStr">
        <is>
          <t>20953-2P-25HP-LFE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inlineStr">
        <is>
          <t>97775276</t>
        </is>
      </c>
      <c r="N139" s="1" t="inlineStr"/>
      <c r="O139" t="inlineStr">
        <is>
          <t>A102226</t>
        </is>
      </c>
      <c r="P139" t="n">
        <v>151</v>
      </c>
      <c r="Q139" s="120" t="inlineStr">
        <is>
          <t>Priced</t>
        </is>
      </c>
      <c r="R139" t="inlineStr">
        <is>
          <t>LT250</t>
        </is>
      </c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Price_BOM_LFE_Imp_0246</t>
        </is>
      </c>
      <c r="D140" t="inlineStr"/>
      <c r="E140" s="2" t="inlineStr">
        <is>
          <t>20953-4P-3HP-LFE</t>
        </is>
      </c>
      <c r="F140" t="inlineStr">
        <is>
          <t>X3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Coating_Standard</t>
        </is>
      </c>
      <c r="M140" s="2" t="inlineStr">
        <is>
          <t>97775276</t>
        </is>
      </c>
      <c r="N140" s="1" t="inlineStr"/>
      <c r="O140" t="inlineStr">
        <is>
          <t>A102226</t>
        </is>
      </c>
      <c r="P140" t="n">
        <v>151</v>
      </c>
      <c r="Q140" s="120" t="inlineStr">
        <is>
          <t>Priced</t>
        </is>
      </c>
      <c r="R140" t="inlineStr">
        <is>
          <t>LT250</t>
        </is>
      </c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Price_BOM_LFE_Imp_0247</t>
        </is>
      </c>
      <c r="D141" t="inlineStr"/>
      <c r="E141" s="2" t="inlineStr">
        <is>
          <t>20953-4P-5HP-LFE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Coating_Standard</t>
        </is>
      </c>
      <c r="M141" s="2" t="inlineStr">
        <is>
          <t>97775276</t>
        </is>
      </c>
      <c r="N141" s="1" t="inlineStr"/>
      <c r="O141" t="inlineStr">
        <is>
          <t>A102226</t>
        </is>
      </c>
      <c r="P141" t="n">
        <v>151</v>
      </c>
      <c r="Q141" s="120" t="inlineStr">
        <is>
          <t>Priced</t>
        </is>
      </c>
      <c r="R141" t="inlineStr">
        <is>
          <t>LT250</t>
        </is>
      </c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Price_BOM_LFE_Imp_0248</t>
        </is>
      </c>
      <c r="D142" t="inlineStr"/>
      <c r="E142" s="2" t="inlineStr">
        <is>
          <t>20953-4P-7.5HP-LFE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Coating_Standard</t>
        </is>
      </c>
      <c r="M142" s="2" t="inlineStr">
        <is>
          <t>97775276</t>
        </is>
      </c>
      <c r="N142" s="1" t="inlineStr"/>
      <c r="O142" t="inlineStr">
        <is>
          <t>A102226</t>
        </is>
      </c>
      <c r="P142" t="n">
        <v>151</v>
      </c>
      <c r="Q142" s="120" t="inlineStr">
        <is>
          <t>Priced</t>
        </is>
      </c>
      <c r="R142" t="inlineStr">
        <is>
          <t>LT250</t>
        </is>
      </c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Price_BOM_LFE_Imp_0249</t>
        </is>
      </c>
      <c r="D143" t="inlineStr"/>
      <c r="E143" s="2" t="inlineStr">
        <is>
          <t>20953-2P-30HP-LFE</t>
        </is>
      </c>
      <c r="F143" t="inlineStr">
        <is>
          <t>X4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Coating_Standard</t>
        </is>
      </c>
      <c r="M143" s="2" t="inlineStr">
        <is>
          <t>97775278</t>
        </is>
      </c>
      <c r="N143" s="1" t="inlineStr"/>
      <c r="O143" t="inlineStr">
        <is>
          <t>A102227</t>
        </is>
      </c>
      <c r="P143" t="n">
        <v>151</v>
      </c>
      <c r="Q143" s="120" t="inlineStr">
        <is>
          <t>Priced</t>
        </is>
      </c>
      <c r="R143" t="inlineStr">
        <is>
          <t>LT250</t>
        </is>
      </c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Price_BOM_LFE_Imp_0250</t>
        </is>
      </c>
      <c r="D144" t="inlineStr"/>
      <c r="E144" s="2" t="inlineStr">
        <is>
          <t>20121-4P-7.5HP-LFE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Coating_Standard</t>
        </is>
      </c>
      <c r="M144" s="2" t="inlineStr">
        <is>
          <t>97778012</t>
        </is>
      </c>
      <c r="N144" s="1" t="inlineStr"/>
      <c r="O144" t="inlineStr">
        <is>
          <t>A102228</t>
        </is>
      </c>
      <c r="P144" t="n">
        <v>307</v>
      </c>
      <c r="Q144" s="120" t="inlineStr">
        <is>
          <t>Priced</t>
        </is>
      </c>
      <c r="R144" t="inlineStr">
        <is>
          <t>LT250</t>
        </is>
      </c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Price_BOM_LFE_Imp_0251</t>
        </is>
      </c>
      <c r="D145" t="inlineStr"/>
      <c r="E145" s="2" t="inlineStr">
        <is>
          <t>20121-4P-10HP-LFE</t>
        </is>
      </c>
      <c r="F145" t="inlineStr">
        <is>
          <t>X3</t>
        </is>
      </c>
      <c r="G145" t="inlineStr">
        <is>
          <t>ImpMatl_NiAl-Bronze_ASTM-B148_C95400</t>
        </is>
      </c>
      <c r="H145" s="7" t="inlineStr">
        <is>
          <t>Nickel Aluminum Bronze ASTM B148 UNS C95400</t>
        </is>
      </c>
      <c r="I145" s="7" t="inlineStr">
        <is>
          <t>B22</t>
        </is>
      </c>
      <c r="J145" s="7" t="inlineStr">
        <is>
          <t>Stainless Steel, AISI-303</t>
        </is>
      </c>
      <c r="K145" s="7" t="inlineStr">
        <is>
          <t>Steel, Cold Drawn C1018</t>
        </is>
      </c>
      <c r="L145" s="7" t="inlineStr">
        <is>
          <t>Coating_Standard</t>
        </is>
      </c>
      <c r="M145" s="2" t="inlineStr">
        <is>
          <t>97778012</t>
        </is>
      </c>
      <c r="N145" s="1" t="inlineStr"/>
      <c r="O145" t="inlineStr">
        <is>
          <t>A102228</t>
        </is>
      </c>
      <c r="P145" t="n">
        <v>307</v>
      </c>
      <c r="Q145" s="120" t="inlineStr">
        <is>
          <t>Priced</t>
        </is>
      </c>
      <c r="R145" t="inlineStr">
        <is>
          <t>LT250</t>
        </is>
      </c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Price_BOM_LFE_Imp_0252</t>
        </is>
      </c>
      <c r="D146" t="inlineStr"/>
      <c r="E146" s="69" t="inlineStr">
        <is>
          <t>20121-4P-15HP-LFE</t>
        </is>
      </c>
      <c r="F146" t="inlineStr">
        <is>
          <t>X3</t>
        </is>
      </c>
      <c r="G146" t="inlineStr">
        <is>
          <t>ImpMatl_NiAl-Bronze_ASTM-B148_C95400</t>
        </is>
      </c>
      <c r="H146" s="7" t="inlineStr">
        <is>
          <t>Nickel Aluminum Bronze ASTM B148 UNS C95400</t>
        </is>
      </c>
      <c r="I146" s="7" t="inlineStr">
        <is>
          <t>B22</t>
        </is>
      </c>
      <c r="J146" s="7" t="inlineStr">
        <is>
          <t>Stainless Steel, AISI-303</t>
        </is>
      </c>
      <c r="K146" s="7" t="inlineStr">
        <is>
          <t>Steel, Cold Drawn C1018</t>
        </is>
      </c>
      <c r="L146" s="7" t="inlineStr">
        <is>
          <t>Coating_Standard</t>
        </is>
      </c>
      <c r="M146" s="2" t="inlineStr">
        <is>
          <t>97778012</t>
        </is>
      </c>
      <c r="N146" s="1" t="inlineStr"/>
      <c r="O146" t="inlineStr">
        <is>
          <t>A102228</t>
        </is>
      </c>
      <c r="P146" t="n">
        <v>307</v>
      </c>
      <c r="Q146" s="120" t="inlineStr">
        <is>
          <t>Priced</t>
        </is>
      </c>
      <c r="R146" t="inlineStr">
        <is>
          <t>LT250</t>
        </is>
      </c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Price_BOM_LFE_Imp_0260</t>
        </is>
      </c>
      <c r="D147" t="inlineStr"/>
      <c r="E147" s="2" t="inlineStr">
        <is>
          <t>25707-2P-30HP-LFE</t>
        </is>
      </c>
      <c r="F147" t="inlineStr">
        <is>
          <t>X4</t>
        </is>
      </c>
      <c r="G147" t="inlineStr">
        <is>
          <t>ImpMatl_NiAl-Bronze_ASTM-B148_C95400</t>
        </is>
      </c>
      <c r="H147" s="7" t="inlineStr">
        <is>
          <t>Nickel Aluminum Bronze ASTM B148 UNS C95400</t>
        </is>
      </c>
      <c r="I147" s="7" t="inlineStr">
        <is>
          <t>B22</t>
        </is>
      </c>
      <c r="J147" s="7" t="inlineStr">
        <is>
          <t>Stainless Steel, AISI-303</t>
        </is>
      </c>
      <c r="K147" s="7" t="inlineStr">
        <is>
          <t>Steel, Cold Drawn C1018</t>
        </is>
      </c>
      <c r="L147" s="7" t="inlineStr">
        <is>
          <t>Coating_Standard</t>
        </is>
      </c>
      <c r="M147" s="2" t="inlineStr">
        <is>
          <t>97778034</t>
        </is>
      </c>
      <c r="N147" s="1" t="inlineStr"/>
      <c r="O147" t="inlineStr">
        <is>
          <t>A102231</t>
        </is>
      </c>
      <c r="P147" t="n">
        <v>98</v>
      </c>
      <c r="Q147" s="120" t="inlineStr">
        <is>
          <t>Priced</t>
        </is>
      </c>
      <c r="R147" t="inlineStr">
        <is>
          <t>LT250</t>
        </is>
      </c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Price_BOM_LFE_Imp_0261</t>
        </is>
      </c>
      <c r="D148" t="inlineStr"/>
      <c r="E148" s="2" t="inlineStr">
        <is>
          <t>25957-2P-25HP-LFE</t>
        </is>
      </c>
      <c r="F148" t="inlineStr">
        <is>
          <t>X3</t>
        </is>
      </c>
      <c r="G148" t="inlineStr">
        <is>
          <t>ImpMatl_NiAl-Bronze_ASTM-B148_C95400</t>
        </is>
      </c>
      <c r="H148" s="7" t="inlineStr">
        <is>
          <t>Nickel Aluminum Bronze ASTM B148 UNS C95400</t>
        </is>
      </c>
      <c r="I148" s="7" t="inlineStr">
        <is>
          <t>B22</t>
        </is>
      </c>
      <c r="J148" s="7" t="inlineStr">
        <is>
          <t>Stainless Steel, AISI-303</t>
        </is>
      </c>
      <c r="K148" s="7" t="inlineStr">
        <is>
          <t>Steel, Cold Drawn C1018</t>
        </is>
      </c>
      <c r="L148" s="7" t="inlineStr">
        <is>
          <t>Coating_Standard</t>
        </is>
      </c>
      <c r="M148" s="2" t="inlineStr">
        <is>
          <t>97778035</t>
        </is>
      </c>
      <c r="N148" s="1" t="inlineStr"/>
      <c r="O148" t="inlineStr">
        <is>
          <t>A102232</t>
        </is>
      </c>
      <c r="P148" t="n">
        <v>158</v>
      </c>
      <c r="Q148" s="120" t="inlineStr">
        <is>
          <t>Priced</t>
        </is>
      </c>
      <c r="R148" t="inlineStr">
        <is>
          <t>LT250</t>
        </is>
      </c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Price_BOM_LFE_Imp_0262</t>
        </is>
      </c>
      <c r="D149" t="inlineStr"/>
      <c r="E149" s="69" t="inlineStr">
        <is>
          <t>25957-4P-3HP-LFE</t>
        </is>
      </c>
      <c r="F149" t="inlineStr">
        <is>
          <t>X3</t>
        </is>
      </c>
      <c r="G149" t="inlineStr">
        <is>
          <t>ImpMatl_NiAl-Bronze_ASTM-B148_C95400</t>
        </is>
      </c>
      <c r="H149" s="7" t="inlineStr">
        <is>
          <t>Nickel Aluminum Bronze ASTM B148 UNS C95400</t>
        </is>
      </c>
      <c r="I149" s="7" t="inlineStr">
        <is>
          <t>B22</t>
        </is>
      </c>
      <c r="J149" s="7" t="inlineStr">
        <is>
          <t>Stainless Steel, AISI-303</t>
        </is>
      </c>
      <c r="K149" s="7" t="inlineStr">
        <is>
          <t>Steel, Cold Drawn C1018</t>
        </is>
      </c>
      <c r="L149" s="7" t="inlineStr">
        <is>
          <t>Coating_Standard</t>
        </is>
      </c>
      <c r="M149" s="2" t="inlineStr">
        <is>
          <t>97778035</t>
        </is>
      </c>
      <c r="N149" s="1" t="inlineStr"/>
      <c r="O149" t="inlineStr">
        <is>
          <t>A102232</t>
        </is>
      </c>
      <c r="P149" t="n">
        <v>158</v>
      </c>
      <c r="Q149" s="120" t="inlineStr">
        <is>
          <t>Priced</t>
        </is>
      </c>
      <c r="R149" t="inlineStr">
        <is>
          <t>LT250</t>
        </is>
      </c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Price_BOM_LFE_Imp_0263</t>
        </is>
      </c>
      <c r="D150" t="inlineStr"/>
      <c r="E150" s="69" t="inlineStr">
        <is>
          <t>25957-4P-5HP-LFE</t>
        </is>
      </c>
      <c r="F150" t="inlineStr">
        <is>
          <t>X3</t>
        </is>
      </c>
      <c r="G150" t="inlineStr">
        <is>
          <t>ImpMatl_NiAl-Bronze_ASTM-B148_C95400</t>
        </is>
      </c>
      <c r="H150" s="7" t="inlineStr">
        <is>
          <t>Nickel Aluminum Bronze ASTM B148 UNS C95400</t>
        </is>
      </c>
      <c r="I150" s="7" t="inlineStr">
        <is>
          <t>B22</t>
        </is>
      </c>
      <c r="J150" s="7" t="inlineStr">
        <is>
          <t>Stainless Steel, AISI-303</t>
        </is>
      </c>
      <c r="K150" s="7" t="inlineStr">
        <is>
          <t>Steel, Cold Drawn C1018</t>
        </is>
      </c>
      <c r="L150" s="7" t="inlineStr">
        <is>
          <t>Coating_Standard</t>
        </is>
      </c>
      <c r="M150" s="2" t="inlineStr">
        <is>
          <t>97778035</t>
        </is>
      </c>
      <c r="N150" s="1" t="inlineStr"/>
      <c r="O150" t="inlineStr">
        <is>
          <t>A102232</t>
        </is>
      </c>
      <c r="P150" t="n">
        <v>158</v>
      </c>
      <c r="Q150" s="120" t="inlineStr">
        <is>
          <t>Priced</t>
        </is>
      </c>
      <c r="R150" t="inlineStr">
        <is>
          <t>LT250</t>
        </is>
      </c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Price_BOM_LFE_Imp_0264</t>
        </is>
      </c>
      <c r="D151" t="inlineStr"/>
      <c r="E151" s="69" t="inlineStr">
        <is>
          <t>25957-4P-7.5HP-LFE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inlineStr">
        <is>
          <t>97778035</t>
        </is>
      </c>
      <c r="N151" s="1" t="inlineStr"/>
      <c r="O151" t="inlineStr">
        <is>
          <t>A102232</t>
        </is>
      </c>
      <c r="P151" t="n">
        <v>158</v>
      </c>
      <c r="Q151" s="120" t="inlineStr">
        <is>
          <t>Priced</t>
        </is>
      </c>
      <c r="R151" t="inlineStr">
        <is>
          <t>LT250</t>
        </is>
      </c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Price_BOM_LFE_Imp_0265</t>
        </is>
      </c>
      <c r="D152" t="inlineStr"/>
      <c r="E152" s="2" t="inlineStr">
        <is>
          <t>25957-4P-10HP-LFE</t>
        </is>
      </c>
      <c r="F152" t="inlineStr">
        <is>
          <t>X3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Coating_Standard</t>
        </is>
      </c>
      <c r="M152" s="2" t="inlineStr">
        <is>
          <t>97778035</t>
        </is>
      </c>
      <c r="N152" s="1" t="inlineStr"/>
      <c r="O152" t="inlineStr">
        <is>
          <t>A102232</t>
        </is>
      </c>
      <c r="P152" t="n">
        <v>158</v>
      </c>
      <c r="Q152" s="120" t="inlineStr">
        <is>
          <t>Priced</t>
        </is>
      </c>
      <c r="R152" t="inlineStr">
        <is>
          <t>LT250</t>
        </is>
      </c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Price_BOM_LFE_Imp_0266</t>
        </is>
      </c>
      <c r="D153" t="inlineStr"/>
      <c r="E153" s="69" t="inlineStr">
        <is>
          <t>25957-2P-30HP-LFE</t>
        </is>
      </c>
      <c r="F153" t="inlineStr">
        <is>
          <t>X4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Coating_Standard</t>
        </is>
      </c>
      <c r="M153" s="2" t="inlineStr">
        <is>
          <t>97778036</t>
        </is>
      </c>
      <c r="N153" s="1" t="inlineStr"/>
      <c r="O153" t="inlineStr">
        <is>
          <t>A102233</t>
        </is>
      </c>
      <c r="P153" t="n">
        <v>158</v>
      </c>
      <c r="Q153" s="120" t="inlineStr">
        <is>
          <t>Priced</t>
        </is>
      </c>
      <c r="R153" t="inlineStr">
        <is>
          <t>LT250</t>
        </is>
      </c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Price_BOM_LFE_Imp_0267</t>
        </is>
      </c>
      <c r="D154" t="inlineStr"/>
      <c r="E154" s="69" t="inlineStr">
        <is>
          <t>25123-4P-7.5HP-LFE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Coating_Standard</t>
        </is>
      </c>
      <c r="M154" s="2" t="inlineStr">
        <is>
          <t>97778037</t>
        </is>
      </c>
      <c r="N154" s="1" t="inlineStr"/>
      <c r="O154" t="inlineStr">
        <is>
          <t>A102234</t>
        </is>
      </c>
      <c r="P154" t="n">
        <v>220</v>
      </c>
      <c r="Q154" s="120" t="inlineStr">
        <is>
          <t>Priced</t>
        </is>
      </c>
      <c r="R154" t="inlineStr">
        <is>
          <t>LT250</t>
        </is>
      </c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Price_BOM_LFE_Imp_0268</t>
        </is>
      </c>
      <c r="D155" t="inlineStr"/>
      <c r="E155" s="69" t="inlineStr">
        <is>
          <t>25123-4P-7.5HP-LFE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Coating_Standard</t>
        </is>
      </c>
      <c r="M155" s="2" t="inlineStr">
        <is>
          <t>97778037</t>
        </is>
      </c>
      <c r="N155" s="1" t="inlineStr"/>
      <c r="O155" t="inlineStr">
        <is>
          <t>A102234</t>
        </is>
      </c>
      <c r="P155" t="n">
        <v>220</v>
      </c>
      <c r="Q155" s="120" t="inlineStr">
        <is>
          <t>Priced</t>
        </is>
      </c>
      <c r="R155" t="inlineStr">
        <is>
          <t>LT250</t>
        </is>
      </c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Price_BOM_LFE_Imp_0269</t>
        </is>
      </c>
      <c r="D156" t="inlineStr"/>
      <c r="E156" s="2" t="inlineStr">
        <is>
          <t>25123-4P-10HP-LFE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Coating_Standard</t>
        </is>
      </c>
      <c r="M156" s="61" t="inlineStr">
        <is>
          <t>97778037</t>
        </is>
      </c>
      <c r="N156" s="76" t="inlineStr"/>
      <c r="O156" t="inlineStr">
        <is>
          <t>A102234</t>
        </is>
      </c>
      <c r="P156" t="n">
        <v>220</v>
      </c>
      <c r="Q156" s="120" t="inlineStr">
        <is>
          <t>Priced</t>
        </is>
      </c>
      <c r="R156" t="inlineStr">
        <is>
          <t>LT250</t>
        </is>
      </c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Price_BOM_LFE_Imp_0270</t>
        </is>
      </c>
      <c r="D157" t="inlineStr"/>
      <c r="E157" s="2" t="inlineStr">
        <is>
          <t>25123-4P-15HP-LFE</t>
        </is>
      </c>
      <c r="F157" t="inlineStr">
        <is>
          <t>X3</t>
        </is>
      </c>
      <c r="G157" t="inlineStr">
        <is>
          <t>ImpMatl_NiAl-Bronze_ASTM-B148_C95400</t>
        </is>
      </c>
      <c r="H157" s="7" t="inlineStr">
        <is>
          <t>Nickel Aluminum Bronze ASTM B148 UNS C95400</t>
        </is>
      </c>
      <c r="I157" s="7" t="inlineStr">
        <is>
          <t>B22</t>
        </is>
      </c>
      <c r="J157" s="7" t="inlineStr">
        <is>
          <t>Stainless Steel, AISI-303</t>
        </is>
      </c>
      <c r="K157" s="7" t="inlineStr">
        <is>
          <t>Steel, Cold Drawn C1018</t>
        </is>
      </c>
      <c r="L157" s="7" t="inlineStr">
        <is>
          <t>Coating_Standard</t>
        </is>
      </c>
      <c r="M157" s="61" t="inlineStr">
        <is>
          <t>97778037</t>
        </is>
      </c>
      <c r="N157" s="76" t="inlineStr"/>
      <c r="O157" t="inlineStr">
        <is>
          <t>A102234</t>
        </is>
      </c>
      <c r="P157" t="n">
        <v>220</v>
      </c>
      <c r="Q157" s="120" t="inlineStr">
        <is>
          <t>Priced</t>
        </is>
      </c>
      <c r="R157" t="inlineStr">
        <is>
          <t>LT250</t>
        </is>
      </c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Price_BOM_LFE_Imp_0271</t>
        </is>
      </c>
      <c r="D158" t="inlineStr"/>
      <c r="E158" s="2" t="inlineStr">
        <is>
          <t>25123-4P-20HP-LFE</t>
        </is>
      </c>
      <c r="F158" t="inlineStr">
        <is>
          <t>XA</t>
        </is>
      </c>
      <c r="G158" t="inlineStr">
        <is>
          <t>ImpMatl_NiAl-Bronze_ASTM-B148_C95400</t>
        </is>
      </c>
      <c r="H158" s="7" t="inlineStr">
        <is>
          <t>Nickel Aluminum Bronze ASTM B148 UNS C95400</t>
        </is>
      </c>
      <c r="I158" s="7" t="inlineStr">
        <is>
          <t>B22</t>
        </is>
      </c>
      <c r="J158" s="7" t="inlineStr">
        <is>
          <t>Stainless Steel, AISI-303</t>
        </is>
      </c>
      <c r="K158" s="7" t="inlineStr">
        <is>
          <t>Steel, Cold Drawn C1018</t>
        </is>
      </c>
      <c r="L158" s="7" t="inlineStr">
        <is>
          <t>Coating_Standard</t>
        </is>
      </c>
      <c r="M158" s="61" t="inlineStr">
        <is>
          <t>97778038</t>
        </is>
      </c>
      <c r="N158" s="76" t="inlineStr"/>
      <c r="O158" t="inlineStr">
        <is>
          <t>A102235</t>
        </is>
      </c>
      <c r="P158" t="n">
        <v>220</v>
      </c>
      <c r="Q158" s="120" t="inlineStr">
        <is>
          <t>Priced</t>
        </is>
      </c>
      <c r="R158" t="inlineStr">
        <is>
          <t>LT250</t>
        </is>
      </c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Price_BOM_LFE_Imp_0279</t>
        </is>
      </c>
      <c r="D159" t="inlineStr"/>
      <c r="E159" s="2" t="inlineStr">
        <is>
          <t>30707-2P-30HP-LFE</t>
        </is>
      </c>
      <c r="F159" t="inlineStr">
        <is>
          <t>X4</t>
        </is>
      </c>
      <c r="G159" t="inlineStr">
        <is>
          <t>ImpMatl_NiAl-Bronze_ASTM-B148_C95400</t>
        </is>
      </c>
      <c r="H159" s="7" t="inlineStr">
        <is>
          <t>Nickel Aluminum Bronze ASTM B148 UNS C95400</t>
        </is>
      </c>
      <c r="I159" s="7" t="inlineStr">
        <is>
          <t>B22</t>
        </is>
      </c>
      <c r="J159" s="7" t="inlineStr">
        <is>
          <t>Stainless Steel, AISI-303</t>
        </is>
      </c>
      <c r="K159" s="7" t="inlineStr">
        <is>
          <t>Steel, Cold Drawn C1018</t>
        </is>
      </c>
      <c r="L159" s="7" t="inlineStr">
        <is>
          <t>Coating_Standard</t>
        </is>
      </c>
      <c r="M159" s="61" t="inlineStr">
        <is>
          <t>97778040</t>
        </is>
      </c>
      <c r="N159" s="76" t="inlineStr"/>
      <c r="O159" t="inlineStr">
        <is>
          <t>A102238</t>
        </is>
      </c>
      <c r="P159" t="n">
        <v>107</v>
      </c>
      <c r="Q159" s="120" t="inlineStr">
        <is>
          <t>Priced</t>
        </is>
      </c>
      <c r="R159" t="inlineStr">
        <is>
          <t>LT250</t>
        </is>
      </c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Price_BOM_LFE_Imp_0280</t>
        </is>
      </c>
      <c r="D160" t="inlineStr"/>
      <c r="E160" s="2" t="inlineStr">
        <is>
          <t>30957-4P-5HP-LFE</t>
        </is>
      </c>
      <c r="F160" t="inlineStr">
        <is>
          <t>X3</t>
        </is>
      </c>
      <c r="G160" t="inlineStr">
        <is>
          <t>ImpMatl_NiAl-Bronze_ASTM-B148_C95400</t>
        </is>
      </c>
      <c r="H160" s="7" t="inlineStr">
        <is>
          <t>Nickel Aluminum Bronze ASTM B148 UNS C95400</t>
        </is>
      </c>
      <c r="I160" s="7" t="inlineStr">
        <is>
          <t>B22</t>
        </is>
      </c>
      <c r="J160" s="7" t="inlineStr">
        <is>
          <t>Stainless Steel, AISI-303</t>
        </is>
      </c>
      <c r="K160" s="7" t="inlineStr">
        <is>
          <t>Steel, Cold Drawn C1018</t>
        </is>
      </c>
      <c r="L160" s="7" t="inlineStr">
        <is>
          <t>Coating_Standard</t>
        </is>
      </c>
      <c r="M160" s="61" t="inlineStr">
        <is>
          <t>97778041</t>
        </is>
      </c>
      <c r="N160" s="76" t="inlineStr"/>
      <c r="O160" t="inlineStr">
        <is>
          <t>A102239</t>
        </is>
      </c>
      <c r="P160" t="n">
        <v>193</v>
      </c>
      <c r="Q160" s="120" t="inlineStr">
        <is>
          <t>Priced</t>
        </is>
      </c>
      <c r="R160" t="inlineStr">
        <is>
          <t>LT250</t>
        </is>
      </c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Price_BOM_LFE_Imp_0281</t>
        </is>
      </c>
      <c r="D161" t="inlineStr"/>
      <c r="E161" s="69" t="inlineStr">
        <is>
          <t>30957-4P-7.5HP-LFE</t>
        </is>
      </c>
      <c r="F161" t="inlineStr">
        <is>
          <t>X3</t>
        </is>
      </c>
      <c r="G161" t="inlineStr">
        <is>
          <t>ImpMatl_NiAl-Bronze_ASTM-B148_C95400</t>
        </is>
      </c>
      <c r="H161" s="7" t="inlineStr">
        <is>
          <t>Nickel Aluminum Bronze ASTM B148 UNS C95400</t>
        </is>
      </c>
      <c r="I161" s="7" t="inlineStr">
        <is>
          <t>B22</t>
        </is>
      </c>
      <c r="J161" s="7" t="inlineStr">
        <is>
          <t>Stainless Steel, AISI-303</t>
        </is>
      </c>
      <c r="K161" s="7" t="inlineStr">
        <is>
          <t>Steel, Cold Drawn C1018</t>
        </is>
      </c>
      <c r="L161" s="7" t="inlineStr">
        <is>
          <t>Coating_Standard</t>
        </is>
      </c>
      <c r="M161" s="61" t="inlineStr">
        <is>
          <t>97778041</t>
        </is>
      </c>
      <c r="N161" s="76" t="inlineStr"/>
      <c r="O161" t="inlineStr">
        <is>
          <t>A102239</t>
        </is>
      </c>
      <c r="P161" t="n">
        <v>193</v>
      </c>
      <c r="Q161" s="120" t="inlineStr">
        <is>
          <t>Priced</t>
        </is>
      </c>
      <c r="R161" t="inlineStr">
        <is>
          <t>LT250</t>
        </is>
      </c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Price_BOM_LFE_Imp_0282</t>
        </is>
      </c>
      <c r="D162" t="inlineStr"/>
      <c r="E162" s="69" t="inlineStr">
        <is>
          <t>30957-4P-10HP-LFE</t>
        </is>
      </c>
      <c r="F162" t="inlineStr">
        <is>
          <t>X3</t>
        </is>
      </c>
      <c r="G162" t="inlineStr">
        <is>
          <t>ImpMatl_NiAl-Bronze_ASTM-B148_C95400</t>
        </is>
      </c>
      <c r="H162" s="7" t="inlineStr">
        <is>
          <t>Nickel Aluminum Bronze ASTM B148 UNS C95400</t>
        </is>
      </c>
      <c r="I162" s="7" t="inlineStr">
        <is>
          <t>B22</t>
        </is>
      </c>
      <c r="J162" s="7" t="inlineStr">
        <is>
          <t>Stainless Steel, AISI-303</t>
        </is>
      </c>
      <c r="K162" s="7" t="inlineStr">
        <is>
          <t>Steel, Cold Drawn C1018</t>
        </is>
      </c>
      <c r="L162" s="7" t="inlineStr">
        <is>
          <t>Coating_Standard</t>
        </is>
      </c>
      <c r="M162" s="61" t="inlineStr">
        <is>
          <t>97778041</t>
        </is>
      </c>
      <c r="N162" s="76" t="inlineStr"/>
      <c r="O162" t="inlineStr">
        <is>
          <t>A102239</t>
        </is>
      </c>
      <c r="P162" t="n">
        <v>193</v>
      </c>
      <c r="Q162" s="120" t="inlineStr">
        <is>
          <t>Priced</t>
        </is>
      </c>
      <c r="R162" t="inlineStr">
        <is>
          <t>LT250</t>
        </is>
      </c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Price_BOM_LFE_Imp_0283</t>
        </is>
      </c>
      <c r="D163" t="inlineStr"/>
      <c r="E163" s="2" t="inlineStr">
        <is>
          <t>30957-4P-15HP-LFE</t>
        </is>
      </c>
      <c r="F163" t="inlineStr">
        <is>
          <t>X3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inlineStr">
        <is>
          <t>97778041</t>
        </is>
      </c>
      <c r="N163" s="76" t="inlineStr"/>
      <c r="O163" t="inlineStr">
        <is>
          <t>A102239</t>
        </is>
      </c>
      <c r="P163" t="n">
        <v>193</v>
      </c>
      <c r="Q163" s="120" t="inlineStr">
        <is>
          <t>Priced</t>
        </is>
      </c>
      <c r="R163" t="inlineStr">
        <is>
          <t>LT250</t>
        </is>
      </c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Price_BOM_LFE_Imp_0284</t>
        </is>
      </c>
      <c r="D164" t="inlineStr"/>
      <c r="E164" s="2" t="inlineStr">
        <is>
          <t>30121-4P-15HP-LFE</t>
        </is>
      </c>
      <c r="F164" t="inlineStr">
        <is>
          <t>XA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Coating_Standard</t>
        </is>
      </c>
      <c r="M164" s="61" t="inlineStr">
        <is>
          <t>97778043</t>
        </is>
      </c>
      <c r="N164" s="76" t="inlineStr"/>
      <c r="O164" t="inlineStr">
        <is>
          <t>A102241</t>
        </is>
      </c>
      <c r="P164" t="n">
        <v>282</v>
      </c>
      <c r="Q164" s="120" t="inlineStr">
        <is>
          <t>Priced</t>
        </is>
      </c>
      <c r="R164" t="inlineStr">
        <is>
          <t>LT250</t>
        </is>
      </c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Price_BOM_LFE_Imp_0285</t>
        </is>
      </c>
      <c r="D165" t="inlineStr"/>
      <c r="E165" s="69" t="inlineStr">
        <is>
          <t>30121-4P-20HP-LFE</t>
        </is>
      </c>
      <c r="F165" t="inlineStr">
        <is>
          <t>XA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Coating_Standard</t>
        </is>
      </c>
      <c r="M165" s="61" t="inlineStr">
        <is>
          <t>97778043</t>
        </is>
      </c>
      <c r="N165" s="76" t="inlineStr"/>
      <c r="O165" t="inlineStr">
        <is>
          <t>A102241</t>
        </is>
      </c>
      <c r="P165" t="n">
        <v>282</v>
      </c>
      <c r="Q165" s="120" t="inlineStr">
        <is>
          <t>Priced</t>
        </is>
      </c>
      <c r="R165" t="inlineStr">
        <is>
          <t>LT250</t>
        </is>
      </c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Price_BOM_LFE_Imp_0286</t>
        </is>
      </c>
      <c r="D166" t="inlineStr"/>
      <c r="E166" s="69" t="inlineStr">
        <is>
          <t>30121-4P-25HP-LFE</t>
        </is>
      </c>
      <c r="F166" t="inlineStr">
        <is>
          <t>XA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Coating_Standard</t>
        </is>
      </c>
      <c r="M166" s="61" t="inlineStr">
        <is>
          <t>97778043</t>
        </is>
      </c>
      <c r="N166" s="76" t="inlineStr"/>
      <c r="O166" t="inlineStr">
        <is>
          <t>A102241</t>
        </is>
      </c>
      <c r="P166" t="n">
        <v>282</v>
      </c>
      <c r="Q166" s="120" t="inlineStr">
        <is>
          <t>Priced</t>
        </is>
      </c>
      <c r="R166" t="inlineStr">
        <is>
          <t>LT250</t>
        </is>
      </c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Price_BOM_LFE_Imp_0287</t>
        </is>
      </c>
      <c r="D167" t="inlineStr"/>
      <c r="E167" s="69" t="inlineStr">
        <is>
          <t>30127-4P-15HP-LFE</t>
        </is>
      </c>
      <c r="F167" t="inlineStr">
        <is>
          <t>XA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Coating_Standard</t>
        </is>
      </c>
      <c r="M167" s="61" t="inlineStr">
        <is>
          <t>97778044</t>
        </is>
      </c>
      <c r="N167" s="76" t="inlineStr"/>
      <c r="O167" t="inlineStr">
        <is>
          <t>A102242</t>
        </is>
      </c>
      <c r="P167" t="n">
        <v>443</v>
      </c>
      <c r="Q167" s="120" t="inlineStr">
        <is>
          <t>Priced</t>
        </is>
      </c>
      <c r="R167" t="inlineStr">
        <is>
          <t>LT250</t>
        </is>
      </c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Price_BOM_LFE_Imp_0288</t>
        </is>
      </c>
      <c r="D168" t="inlineStr"/>
      <c r="E168" s="69" t="inlineStr">
        <is>
          <t>30127-4P-20HP-LFE</t>
        </is>
      </c>
      <c r="F168" t="inlineStr">
        <is>
          <t>XA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Coating_Standard</t>
        </is>
      </c>
      <c r="M168" s="61" t="inlineStr">
        <is>
          <t>97778044</t>
        </is>
      </c>
      <c r="N168" s="76" t="inlineStr"/>
      <c r="O168" t="inlineStr">
        <is>
          <t>A102242</t>
        </is>
      </c>
      <c r="P168" t="n">
        <v>443</v>
      </c>
      <c r="Q168" s="120" t="inlineStr">
        <is>
          <t>Priced</t>
        </is>
      </c>
      <c r="R168" t="inlineStr">
        <is>
          <t>LT250</t>
        </is>
      </c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Price_BOM_LFE_Imp_0289</t>
        </is>
      </c>
      <c r="D169" t="inlineStr"/>
      <c r="E169" s="2" t="inlineStr">
        <is>
          <t>30127-4P-25HP-LFE</t>
        </is>
      </c>
      <c r="F169" t="inlineStr">
        <is>
          <t>XA</t>
        </is>
      </c>
      <c r="G169" t="inlineStr">
        <is>
          <t>ImpMatl_NiAl-Bronze_ASTM-B148_C95400</t>
        </is>
      </c>
      <c r="H169" s="7" t="inlineStr">
        <is>
          <t>Nickel Aluminum Bronze ASTM B148 UNS C95400</t>
        </is>
      </c>
      <c r="I169" s="7" t="inlineStr">
        <is>
          <t>B22</t>
        </is>
      </c>
      <c r="J169" s="7" t="inlineStr">
        <is>
          <t>Stainless Steel, AISI-303</t>
        </is>
      </c>
      <c r="K169" s="7" t="inlineStr">
        <is>
          <t>Steel, Cold Drawn C1018</t>
        </is>
      </c>
      <c r="L169" s="7" t="inlineStr">
        <is>
          <t>Coating_Standard</t>
        </is>
      </c>
      <c r="M169" s="61" t="inlineStr">
        <is>
          <t>97778044</t>
        </is>
      </c>
      <c r="N169" s="76" t="inlineStr"/>
      <c r="O169" t="inlineStr">
        <is>
          <t>A102242</t>
        </is>
      </c>
      <c r="P169" t="n">
        <v>443</v>
      </c>
      <c r="Q169" s="120" t="inlineStr">
        <is>
          <t>Priced</t>
        </is>
      </c>
      <c r="R169" t="inlineStr">
        <is>
          <t>LT250</t>
        </is>
      </c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Price_BOM_LFE_Imp_0290</t>
        </is>
      </c>
      <c r="D170" t="inlineStr"/>
      <c r="E170" s="69" t="inlineStr">
        <is>
          <t>40707-2P-25HP-LFE</t>
        </is>
      </c>
      <c r="F170" t="inlineStr">
        <is>
          <t>X3</t>
        </is>
      </c>
      <c r="G170" t="inlineStr">
        <is>
          <t>ImpMatl_NiAl-Bronze_ASTM-B148_C95400</t>
        </is>
      </c>
      <c r="H170" s="7" t="inlineStr">
        <is>
          <t>Nickel Aluminum Bronze ASTM B148 UNS C95400</t>
        </is>
      </c>
      <c r="I170" s="7" t="inlineStr">
        <is>
          <t>B22</t>
        </is>
      </c>
      <c r="J170" s="7" t="inlineStr">
        <is>
          <t>Stainless Steel, AISI-303</t>
        </is>
      </c>
      <c r="K170" s="7" t="inlineStr">
        <is>
          <t>Steel, Cold Drawn C1018</t>
        </is>
      </c>
      <c r="L170" s="7" t="inlineStr">
        <is>
          <t>Coating_Standard</t>
        </is>
      </c>
      <c r="M170" s="61" t="inlineStr">
        <is>
          <t>97780145</t>
        </is>
      </c>
      <c r="N170" s="76" t="inlineStr"/>
      <c r="O170" t="inlineStr">
        <is>
          <t>A102244</t>
        </is>
      </c>
      <c r="P170" t="n">
        <v>157</v>
      </c>
      <c r="Q170" s="120" t="inlineStr">
        <is>
          <t>Priced</t>
        </is>
      </c>
      <c r="R170" t="inlineStr">
        <is>
          <t>LT250</t>
        </is>
      </c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Price_BOM_LFE_Imp_0291</t>
        </is>
      </c>
      <c r="D171" t="inlineStr"/>
      <c r="E171" s="69" t="inlineStr">
        <is>
          <t>40707-4P-3HP-LFE</t>
        </is>
      </c>
      <c r="F171" t="inlineStr">
        <is>
          <t>X3</t>
        </is>
      </c>
      <c r="G171" t="inlineStr">
        <is>
          <t>ImpMatl_NiAl-Bronze_ASTM-B148_C95400</t>
        </is>
      </c>
      <c r="H171" s="7" t="inlineStr">
        <is>
          <t>Nickel Aluminum Bronze ASTM B148 UNS C95400</t>
        </is>
      </c>
      <c r="I171" s="7" t="inlineStr">
        <is>
          <t>B22</t>
        </is>
      </c>
      <c r="J171" s="7" t="inlineStr">
        <is>
          <t>Stainless Steel, AISI-303</t>
        </is>
      </c>
      <c r="K171" s="7" t="inlineStr">
        <is>
          <t>Steel, Cold Drawn C1018</t>
        </is>
      </c>
      <c r="L171" s="7" t="inlineStr">
        <is>
          <t>Coating_Standard</t>
        </is>
      </c>
      <c r="M171" s="61" t="inlineStr">
        <is>
          <t>97780145</t>
        </is>
      </c>
      <c r="N171" s="76" t="inlineStr"/>
      <c r="O171" t="inlineStr">
        <is>
          <t>A102244</t>
        </is>
      </c>
      <c r="P171" t="n">
        <v>157</v>
      </c>
      <c r="Q171" s="120" t="inlineStr">
        <is>
          <t>Priced</t>
        </is>
      </c>
      <c r="R171" t="inlineStr">
        <is>
          <t>LT250</t>
        </is>
      </c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Price_BOM_LFE_Imp_0292</t>
        </is>
      </c>
      <c r="D172" t="inlineStr"/>
      <c r="E172" s="69" t="inlineStr">
        <is>
          <t>40707-4P-5HP-LFE</t>
        </is>
      </c>
      <c r="F172" t="inlineStr">
        <is>
          <t>X3</t>
        </is>
      </c>
      <c r="G172" t="inlineStr">
        <is>
          <t>ImpMatl_NiAl-Bronze_ASTM-B148_C95400</t>
        </is>
      </c>
      <c r="H172" s="7" t="inlineStr">
        <is>
          <t>Nickel Aluminum Bronze ASTM B148 UNS C95400</t>
        </is>
      </c>
      <c r="I172" s="7" t="inlineStr">
        <is>
          <t>B22</t>
        </is>
      </c>
      <c r="J172" s="7" t="inlineStr">
        <is>
          <t>Stainless Steel, AISI-303</t>
        </is>
      </c>
      <c r="K172" s="7" t="inlineStr">
        <is>
          <t>Steel, Cold Drawn C1018</t>
        </is>
      </c>
      <c r="L172" s="7" t="inlineStr">
        <is>
          <t>Coating_Standard</t>
        </is>
      </c>
      <c r="M172" s="61" t="inlineStr">
        <is>
          <t>97780145</t>
        </is>
      </c>
      <c r="N172" s="76" t="inlineStr"/>
      <c r="O172" t="inlineStr">
        <is>
          <t>A102244</t>
        </is>
      </c>
      <c r="P172" t="n">
        <v>157</v>
      </c>
      <c r="Q172" s="120" t="inlineStr">
        <is>
          <t>Priced</t>
        </is>
      </c>
      <c r="R172" t="inlineStr">
        <is>
          <t>LT250</t>
        </is>
      </c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Price_BOM_LFE_Imp_0293</t>
        </is>
      </c>
      <c r="D173" t="inlineStr"/>
      <c r="E173" s="69" t="inlineStr">
        <is>
          <t>40707-4P-7.5HP-LFE</t>
        </is>
      </c>
      <c r="F173" t="inlineStr">
        <is>
          <t>X3</t>
        </is>
      </c>
      <c r="G173" t="inlineStr">
        <is>
          <t>ImpMatl_NiAl-Bronze_ASTM-B148_C95400</t>
        </is>
      </c>
      <c r="H173" s="7" t="inlineStr">
        <is>
          <t>Nickel Aluminum Bronze ASTM B148 UNS C95400</t>
        </is>
      </c>
      <c r="I173" s="7" t="inlineStr">
        <is>
          <t>B22</t>
        </is>
      </c>
      <c r="J173" s="7" t="inlineStr">
        <is>
          <t>Stainless Steel, AISI-303</t>
        </is>
      </c>
      <c r="K173" s="7" t="inlineStr">
        <is>
          <t>Steel, Cold Drawn C1018</t>
        </is>
      </c>
      <c r="L173" s="7" t="inlineStr">
        <is>
          <t>Coating_Standard</t>
        </is>
      </c>
      <c r="M173" s="61" t="inlineStr">
        <is>
          <t>97780145</t>
        </is>
      </c>
      <c r="N173" s="76" t="inlineStr"/>
      <c r="O173" t="inlineStr">
        <is>
          <t>A102244</t>
        </is>
      </c>
      <c r="P173" t="n">
        <v>157</v>
      </c>
      <c r="Q173" s="120" t="inlineStr">
        <is>
          <t>Priced</t>
        </is>
      </c>
      <c r="R173" t="inlineStr">
        <is>
          <t>LT250</t>
        </is>
      </c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Price_BOM_LFE_Imp_0294</t>
        </is>
      </c>
      <c r="D174" t="inlineStr"/>
      <c r="E174" s="69" t="inlineStr">
        <is>
          <t>40707-2P-30HP-LFE</t>
        </is>
      </c>
      <c r="F174" t="inlineStr">
        <is>
          <t>X4</t>
        </is>
      </c>
      <c r="G174" t="inlineStr">
        <is>
          <t>ImpMatl_NiAl-Bronze_ASTM-B148_C95400</t>
        </is>
      </c>
      <c r="H174" s="7" t="inlineStr">
        <is>
          <t>Nickel Aluminum Bronze ASTM B148 UNS C95400</t>
        </is>
      </c>
      <c r="I174" s="7" t="inlineStr">
        <is>
          <t>B22</t>
        </is>
      </c>
      <c r="J174" s="7" t="inlineStr">
        <is>
          <t>Stainless Steel, AISI-303</t>
        </is>
      </c>
      <c r="K174" s="7" t="inlineStr">
        <is>
          <t>Steel, Cold Drawn C1018</t>
        </is>
      </c>
      <c r="L174" s="7" t="inlineStr">
        <is>
          <t>Coating_Standard</t>
        </is>
      </c>
      <c r="M174" s="61" t="inlineStr">
        <is>
          <t>97780146</t>
        </is>
      </c>
      <c r="N174" s="76" t="inlineStr"/>
      <c r="O174" t="inlineStr">
        <is>
          <t>A102245</t>
        </is>
      </c>
      <c r="P174" t="n">
        <v>157</v>
      </c>
      <c r="Q174" s="120" t="inlineStr">
        <is>
          <t>Priced</t>
        </is>
      </c>
      <c r="R174" t="inlineStr">
        <is>
          <t>LT250</t>
        </is>
      </c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Price_BOM_LFE_Imp_0295</t>
        </is>
      </c>
      <c r="D175" t="inlineStr"/>
      <c r="E175" s="2" t="inlineStr">
        <is>
          <t>40957-4P-10HP-LFE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inlineStr">
        <is>
          <t>97780148</t>
        </is>
      </c>
      <c r="N175" s="76" t="inlineStr"/>
      <c r="O175" t="inlineStr">
        <is>
          <t>A102247</t>
        </is>
      </c>
      <c r="P175" t="n">
        <v>227</v>
      </c>
      <c r="Q175" s="120" t="inlineStr">
        <is>
          <t>Priced</t>
        </is>
      </c>
      <c r="R175" t="inlineStr">
        <is>
          <t>LT250</t>
        </is>
      </c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Price_BOM_LFE_Imp_0296</t>
        </is>
      </c>
      <c r="D176" t="inlineStr"/>
      <c r="E176" s="2" t="inlineStr">
        <is>
          <t>40957-4P-15HP-LFE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Coating_Standard</t>
        </is>
      </c>
      <c r="M176" s="61" t="inlineStr">
        <is>
          <t>97780148</t>
        </is>
      </c>
      <c r="N176" s="76" t="inlineStr"/>
      <c r="O176" t="inlineStr">
        <is>
          <t>A102247</t>
        </is>
      </c>
      <c r="P176" t="n">
        <v>227</v>
      </c>
      <c r="Q176" s="120" t="inlineStr">
        <is>
          <t>Priced</t>
        </is>
      </c>
      <c r="R176" t="inlineStr">
        <is>
          <t>LT250</t>
        </is>
      </c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Price_BOM_LFE_Imp_0297</t>
        </is>
      </c>
      <c r="D177" t="inlineStr"/>
      <c r="E177" s="2" t="inlineStr">
        <is>
          <t>40957-4P-20HP-LFE</t>
        </is>
      </c>
      <c r="F177" t="inlineStr">
        <is>
          <t>X4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Coating_Standard</t>
        </is>
      </c>
      <c r="M177" s="61" t="inlineStr">
        <is>
          <t>97780148</t>
        </is>
      </c>
      <c r="N177" s="76" t="inlineStr"/>
      <c r="O177" t="inlineStr">
        <is>
          <t>A102247</t>
        </is>
      </c>
      <c r="P177" t="n">
        <v>227</v>
      </c>
      <c r="Q177" s="120" t="inlineStr">
        <is>
          <t>Priced</t>
        </is>
      </c>
      <c r="R177" t="inlineStr">
        <is>
          <t>LT250</t>
        </is>
      </c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Price_BOM_LFE_Imp_0298</t>
        </is>
      </c>
      <c r="D178" t="inlineStr"/>
      <c r="E178" s="2" t="inlineStr">
        <is>
          <t>40129-4P-15HP-LFE</t>
        </is>
      </c>
      <c r="F178" t="inlineStr">
        <is>
          <t>XA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Coating_Standard</t>
        </is>
      </c>
      <c r="M178" s="61" t="inlineStr">
        <is>
          <t>96699296</t>
        </is>
      </c>
      <c r="N178" s="76" t="inlineStr"/>
      <c r="O178" t="inlineStr">
        <is>
          <t>A102249</t>
        </is>
      </c>
      <c r="P178" t="n">
        <v>409</v>
      </c>
      <c r="Q178" s="120" t="inlineStr">
        <is>
          <t>Priced</t>
        </is>
      </c>
      <c r="R178" t="inlineStr">
        <is>
          <t>LT250</t>
        </is>
      </c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Price_BOM_LFE_Imp_0299</t>
        </is>
      </c>
      <c r="D179" t="inlineStr"/>
      <c r="E179" s="69" t="inlineStr">
        <is>
          <t>40129-4P-20HP-LFE</t>
        </is>
      </c>
      <c r="F179" t="inlineStr">
        <is>
          <t>XA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Coating_Standard</t>
        </is>
      </c>
      <c r="M179" s="61" t="inlineStr">
        <is>
          <t>96699296</t>
        </is>
      </c>
      <c r="N179" s="76" t="inlineStr"/>
      <c r="O179" t="inlineStr">
        <is>
          <t>A102249</t>
        </is>
      </c>
      <c r="P179" t="n">
        <v>409</v>
      </c>
      <c r="Q179" s="120" t="inlineStr">
        <is>
          <t>Priced</t>
        </is>
      </c>
      <c r="R179" t="inlineStr">
        <is>
          <t>LT250</t>
        </is>
      </c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Price_BOM_LFE_Imp_0300</t>
        </is>
      </c>
      <c r="D180" t="inlineStr"/>
      <c r="E180" s="69" t="inlineStr">
        <is>
          <t>40129-4P-25HP-LFE</t>
        </is>
      </c>
      <c r="F180" t="inlineStr">
        <is>
          <t>XA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Coating_Standard</t>
        </is>
      </c>
      <c r="M180" s="61" t="inlineStr">
        <is>
          <t>96699296</t>
        </is>
      </c>
      <c r="N180" s="76" t="inlineStr"/>
      <c r="O180" t="inlineStr">
        <is>
          <t>A102249</t>
        </is>
      </c>
      <c r="P180" t="n">
        <v>409</v>
      </c>
      <c r="Q180" s="120" t="inlineStr">
        <is>
          <t>Priced</t>
        </is>
      </c>
      <c r="R180" t="inlineStr">
        <is>
          <t>LT250</t>
        </is>
      </c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Price_BOM_LFE_Imp_0301</t>
        </is>
      </c>
      <c r="D181" t="inlineStr"/>
      <c r="E181" s="69" t="inlineStr">
        <is>
          <t>4012A-4P-15HP-LFE</t>
        </is>
      </c>
      <c r="F181" t="inlineStr">
        <is>
          <t>XA</t>
        </is>
      </c>
      <c r="G181" t="inlineStr">
        <is>
          <t>ImpMatl_NiAl-Bronze_ASTM-B148_C95400</t>
        </is>
      </c>
      <c r="H181" s="7" t="inlineStr">
        <is>
          <t>Nickel Aluminum Bronze ASTM B148 UNS C95400</t>
        </is>
      </c>
      <c r="I181" s="7" t="inlineStr">
        <is>
          <t>B22</t>
        </is>
      </c>
      <c r="J181" s="7" t="inlineStr">
        <is>
          <t>Stainless Steel, AISI-303</t>
        </is>
      </c>
      <c r="K181" s="7" t="inlineStr">
        <is>
          <t>Steel, Cold Drawn C1018</t>
        </is>
      </c>
      <c r="L181" s="7" t="inlineStr">
        <is>
          <t>Coating_Standard</t>
        </is>
      </c>
      <c r="M181" s="61" t="inlineStr">
        <is>
          <t>96699302</t>
        </is>
      </c>
      <c r="N181" s="76" t="inlineStr"/>
      <c r="O181" t="inlineStr">
        <is>
          <t>A102250</t>
        </is>
      </c>
      <c r="P181" t="n">
        <v>409</v>
      </c>
      <c r="Q181" s="120" t="inlineStr">
        <is>
          <t>Priced</t>
        </is>
      </c>
      <c r="R181" t="inlineStr">
        <is>
          <t>LT250</t>
        </is>
      </c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Price_BOM_LFE_Imp_0302</t>
        </is>
      </c>
      <c r="D182" t="inlineStr"/>
      <c r="E182" s="2" t="inlineStr">
        <is>
          <t>4012A-4P-20HP-LFE</t>
        </is>
      </c>
      <c r="F182" t="inlineStr">
        <is>
          <t>XA</t>
        </is>
      </c>
      <c r="G182" t="inlineStr">
        <is>
          <t>ImpMatl_NiAl-Bronze_ASTM-B148_C95400</t>
        </is>
      </c>
      <c r="H182" s="7" t="inlineStr">
        <is>
          <t>Nickel Aluminum Bronze ASTM B148 UNS C95400</t>
        </is>
      </c>
      <c r="I182" s="7" t="inlineStr">
        <is>
          <t>B22</t>
        </is>
      </c>
      <c r="J182" s="7" t="inlineStr">
        <is>
          <t>Stainless Steel, AISI-303</t>
        </is>
      </c>
      <c r="K182" s="7" t="inlineStr">
        <is>
          <t>Steel, Cold Drawn C1018</t>
        </is>
      </c>
      <c r="L182" s="7" t="inlineStr">
        <is>
          <t>Coating_Standard</t>
        </is>
      </c>
      <c r="M182" s="61" t="inlineStr">
        <is>
          <t>96699302</t>
        </is>
      </c>
      <c r="N182" s="76" t="inlineStr"/>
      <c r="O182" t="inlineStr">
        <is>
          <t>A102250</t>
        </is>
      </c>
      <c r="P182" t="n">
        <v>409</v>
      </c>
      <c r="Q182" s="120" t="inlineStr">
        <is>
          <t>Priced</t>
        </is>
      </c>
      <c r="R182" t="inlineStr">
        <is>
          <t>LT250</t>
        </is>
      </c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Price_BOM_LFE_Imp_0303</t>
        </is>
      </c>
      <c r="D183" t="inlineStr"/>
      <c r="E183" s="69" t="inlineStr">
        <is>
          <t>4012A-4P-25HP-LFE</t>
        </is>
      </c>
      <c r="F183" t="inlineStr">
        <is>
          <t>XA</t>
        </is>
      </c>
      <c r="G183" t="inlineStr">
        <is>
          <t>ImpMatl_NiAl-Bronze_ASTM-B148_C95400</t>
        </is>
      </c>
      <c r="H183" s="7" t="inlineStr">
        <is>
          <t>Nickel Aluminum Bronze ASTM B148 UNS C95400</t>
        </is>
      </c>
      <c r="I183" s="7" t="inlineStr">
        <is>
          <t>B22</t>
        </is>
      </c>
      <c r="J183" s="7" t="inlineStr">
        <is>
          <t>Stainless Steel, AISI-303</t>
        </is>
      </c>
      <c r="K183" s="7" t="inlineStr">
        <is>
          <t>Steel, Cold Drawn C1018</t>
        </is>
      </c>
      <c r="L183" s="7" t="inlineStr">
        <is>
          <t>Coating_Standard</t>
        </is>
      </c>
      <c r="M183" s="61" t="inlineStr">
        <is>
          <t>96699302</t>
        </is>
      </c>
      <c r="N183" s="76" t="inlineStr"/>
      <c r="O183" t="inlineStr">
        <is>
          <t>A102250</t>
        </is>
      </c>
      <c r="P183" t="n">
        <v>409</v>
      </c>
      <c r="Q183" s="120" t="inlineStr">
        <is>
          <t>Priced</t>
        </is>
      </c>
      <c r="R183" t="inlineStr">
        <is>
          <t>LT250</t>
        </is>
      </c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Price_BOM_LFE_Imp_0304</t>
        </is>
      </c>
      <c r="D184" t="inlineStr"/>
      <c r="E184" s="69" t="inlineStr">
        <is>
          <t>50957-4P-15HP-LFE</t>
        </is>
      </c>
      <c r="F184" t="inlineStr">
        <is>
          <t>X4</t>
        </is>
      </c>
      <c r="G184" t="inlineStr">
        <is>
          <t>ImpMatl_NiAl-Bronze_ASTM-B148_C95400</t>
        </is>
      </c>
      <c r="H184" s="7" t="inlineStr">
        <is>
          <t>Nickel Aluminum Bronze ASTM B148 UNS C95400</t>
        </is>
      </c>
      <c r="I184" s="7" t="inlineStr">
        <is>
          <t>B22</t>
        </is>
      </c>
      <c r="J184" s="7" t="inlineStr">
        <is>
          <t>Stainless Steel, AISI-303</t>
        </is>
      </c>
      <c r="K184" s="7" t="inlineStr">
        <is>
          <t>Steel, Cold Drawn C1018</t>
        </is>
      </c>
      <c r="L184" s="7" t="inlineStr">
        <is>
          <t>Coating_Standard</t>
        </is>
      </c>
      <c r="M184" s="61" t="inlineStr">
        <is>
          <t>96896890</t>
        </is>
      </c>
      <c r="N184" s="76" t="inlineStr"/>
      <c r="O184" t="inlineStr">
        <is>
          <t>A102253</t>
        </is>
      </c>
      <c r="P184" t="n">
        <v>295</v>
      </c>
      <c r="Q184" s="120" t="inlineStr">
        <is>
          <t>Priced</t>
        </is>
      </c>
      <c r="R184" t="inlineStr">
        <is>
          <t>LT250</t>
        </is>
      </c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Price_BOM_LFE_Imp_0305</t>
        </is>
      </c>
      <c r="D185" t="inlineStr"/>
      <c r="E185" s="69" t="inlineStr">
        <is>
          <t>50957-4P-20HP-LFE</t>
        </is>
      </c>
      <c r="F185" t="inlineStr">
        <is>
          <t>X4</t>
        </is>
      </c>
      <c r="G185" t="inlineStr">
        <is>
          <t>ImpMatl_NiAl-Bronze_ASTM-B148_C95400</t>
        </is>
      </c>
      <c r="H185" s="7" t="inlineStr">
        <is>
          <t>Nickel Aluminum Bronze ASTM B148 UNS C95400</t>
        </is>
      </c>
      <c r="I185" s="7" t="inlineStr">
        <is>
          <t>B22</t>
        </is>
      </c>
      <c r="J185" s="7" t="inlineStr">
        <is>
          <t>Stainless Steel, AISI-303</t>
        </is>
      </c>
      <c r="K185" s="7" t="inlineStr">
        <is>
          <t>Steel, Cold Drawn C1018</t>
        </is>
      </c>
      <c r="L185" s="7" t="inlineStr">
        <is>
          <t>Coating_Standard</t>
        </is>
      </c>
      <c r="M185" s="61" t="inlineStr">
        <is>
          <t>96896890</t>
        </is>
      </c>
      <c r="N185" s="76" t="inlineStr"/>
      <c r="O185" t="inlineStr">
        <is>
          <t>A102253</t>
        </is>
      </c>
      <c r="P185" t="n">
        <v>295</v>
      </c>
      <c r="Q185" s="120" t="inlineStr">
        <is>
          <t>Priced</t>
        </is>
      </c>
      <c r="R185" t="inlineStr">
        <is>
          <t>LT250</t>
        </is>
      </c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Price_BOM_LFE_Imp_0306</t>
        </is>
      </c>
      <c r="D186" t="inlineStr"/>
      <c r="E186" s="69" t="inlineStr">
        <is>
          <t>50957-4P-25HP-LFE</t>
        </is>
      </c>
      <c r="F186" t="inlineStr">
        <is>
          <t>X4</t>
        </is>
      </c>
      <c r="G186" t="inlineStr">
        <is>
          <t>ImpMatl_NiAl-Bronze_ASTM-B148_C95400</t>
        </is>
      </c>
      <c r="H186" s="7" t="inlineStr">
        <is>
          <t>Nickel Aluminum Bronze ASTM B148 UNS C95400</t>
        </is>
      </c>
      <c r="I186" s="7" t="inlineStr">
        <is>
          <t>B22</t>
        </is>
      </c>
      <c r="J186" s="7" t="inlineStr">
        <is>
          <t>Stainless Steel, AISI-303</t>
        </is>
      </c>
      <c r="K186" s="7" t="inlineStr">
        <is>
          <t>Steel, Cold Drawn C1018</t>
        </is>
      </c>
      <c r="L186" s="7" t="inlineStr">
        <is>
          <t>Coating_Standard</t>
        </is>
      </c>
      <c r="M186" s="61" t="inlineStr">
        <is>
          <t>96896890</t>
        </is>
      </c>
      <c r="N186" s="76" t="inlineStr"/>
      <c r="O186" t="inlineStr">
        <is>
          <t>A102253</t>
        </is>
      </c>
      <c r="P186" t="n">
        <v>295</v>
      </c>
      <c r="Q186" s="120" t="inlineStr">
        <is>
          <t>Priced</t>
        </is>
      </c>
      <c r="R186" t="inlineStr">
        <is>
          <t>LT250</t>
        </is>
      </c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Price_BOM_LFE_Imp_0308</t>
        </is>
      </c>
      <c r="D187" t="inlineStr"/>
      <c r="E187" s="69" t="inlineStr">
        <is>
          <t>60951-4P-20HP-LFE</t>
        </is>
      </c>
      <c r="F187" t="inlineStr">
        <is>
          <t>XA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inlineStr">
        <is>
          <t>97780968</t>
        </is>
      </c>
      <c r="N187" s="76" t="inlineStr"/>
      <c r="O187" t="inlineStr">
        <is>
          <t>A102257</t>
        </is>
      </c>
      <c r="P187" t="n">
        <v>368</v>
      </c>
      <c r="Q187" s="120" t="inlineStr">
        <is>
          <t>Priced</t>
        </is>
      </c>
      <c r="R187" t="inlineStr">
        <is>
          <t>LT250</t>
        </is>
      </c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Price_BOM_LFE_Imp_0309</t>
        </is>
      </c>
      <c r="D188" t="inlineStr"/>
      <c r="E188" s="69" t="inlineStr">
        <is>
          <t>60951-4P-25HP-LFE</t>
        </is>
      </c>
      <c r="F188" t="inlineStr">
        <is>
          <t>XA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Coating_Standard</t>
        </is>
      </c>
      <c r="M188" s="61" t="inlineStr">
        <is>
          <t>97780968</t>
        </is>
      </c>
      <c r="N188" s="76" t="inlineStr"/>
      <c r="O188" t="inlineStr">
        <is>
          <t>A102257</t>
        </is>
      </c>
      <c r="P188" t="n">
        <v>368</v>
      </c>
      <c r="Q188" s="120" t="inlineStr">
        <is>
          <t>Priced</t>
        </is>
      </c>
      <c r="R188" t="inlineStr">
        <is>
          <t>LT250</t>
        </is>
      </c>
      <c r="S188" t="inlineStr"/>
      <c r="T188" t="inlineStr"/>
      <c r="U188" t="inlineStr"/>
      <c r="V188" t="inlineStr"/>
    </row>
    <row r="189">
      <c r="A189" t="inlineStr"/>
      <c r="B189" t="inlineStr"/>
      <c r="C189" t="inlineStr">
        <is>
          <t>Price_BOM_LFE_Imp_0413</t>
        </is>
      </c>
      <c r="D189" t="inlineStr"/>
      <c r="E189" s="69" t="inlineStr">
        <is>
          <t>10707-2P-3HP-LFE</t>
        </is>
      </c>
      <c r="F189" t="inlineStr">
        <is>
          <t>X3</t>
        </is>
      </c>
      <c r="G189" t="inlineStr">
        <is>
          <t>ImpMatl_SS_AISI-304</t>
        </is>
      </c>
      <c r="H189" s="7" t="inlineStr">
        <is>
          <t>Stainless Steel, AISI-304</t>
        </is>
      </c>
      <c r="I189" s="7" t="inlineStr">
        <is>
          <t>H304</t>
        </is>
      </c>
      <c r="J189" s="7" t="inlineStr">
        <is>
          <t>Stainless Steel, AISI-303</t>
        </is>
      </c>
      <c r="K189" s="7" t="inlineStr">
        <is>
          <t>Stainless Steel, AISI 316</t>
        </is>
      </c>
      <c r="L189" s="7" t="inlineStr">
        <is>
          <t>Coating_Scotchkote134_interior</t>
        </is>
      </c>
      <c r="M189" s="61" t="inlineStr">
        <is>
          <t>RTF</t>
        </is>
      </c>
      <c r="N189" s="76" t="inlineStr"/>
      <c r="O189" t="inlineStr">
        <is>
          <t>A101688</t>
        </is>
      </c>
      <c r="P189" t="n">
        <v>1230</v>
      </c>
      <c r="Q189" s="120" t="inlineStr">
        <is>
          <t>Priced</t>
        </is>
      </c>
      <c r="R189" t="inlineStr">
        <is>
          <t>LT250</t>
        </is>
      </c>
      <c r="S189" t="n">
        <v>126</v>
      </c>
      <c r="T189" t="inlineStr"/>
      <c r="U189" t="inlineStr"/>
      <c r="V189" t="inlineStr"/>
    </row>
    <row r="190">
      <c r="A190" t="inlineStr"/>
      <c r="B190" t="inlineStr"/>
      <c r="C190" t="inlineStr">
        <is>
          <t>Price_BOM_LFE_Imp_0414</t>
        </is>
      </c>
      <c r="D190" t="inlineStr"/>
      <c r="E190" s="69" t="inlineStr">
        <is>
          <t>10707-2P-5HP-LFE</t>
        </is>
      </c>
      <c r="F190" t="inlineStr">
        <is>
          <t>X3</t>
        </is>
      </c>
      <c r="G190" t="inlineStr">
        <is>
          <t>ImpMatl_SS_AISI-304</t>
        </is>
      </c>
      <c r="H190" s="7" t="inlineStr">
        <is>
          <t>Stainless Steel, AISI-304</t>
        </is>
      </c>
      <c r="I190" s="7" t="inlineStr">
        <is>
          <t>H304</t>
        </is>
      </c>
      <c r="J190" s="7" t="inlineStr">
        <is>
          <t>Stainless Steel, AISI-303</t>
        </is>
      </c>
      <c r="K190" s="7" t="inlineStr">
        <is>
          <t>Stainless Steel, AISI 316</t>
        </is>
      </c>
      <c r="L190" s="7" t="inlineStr">
        <is>
          <t>Coating_Scotchkote134_interior</t>
        </is>
      </c>
      <c r="M190" s="61" t="inlineStr">
        <is>
          <t>RTF</t>
        </is>
      </c>
      <c r="N190" s="76" t="inlineStr"/>
      <c r="O190" t="inlineStr">
        <is>
          <t>A101688</t>
        </is>
      </c>
      <c r="P190" t="n">
        <v>1230</v>
      </c>
      <c r="Q190" s="120" t="inlineStr">
        <is>
          <t>Priced</t>
        </is>
      </c>
      <c r="R190" t="inlineStr">
        <is>
          <t>LT250</t>
        </is>
      </c>
      <c r="S190" t="n">
        <v>126</v>
      </c>
      <c r="T190" t="inlineStr"/>
      <c r="U190" t="inlineStr"/>
      <c r="V190" t="inlineStr"/>
    </row>
    <row r="191">
      <c r="A191" t="inlineStr"/>
      <c r="B191" t="inlineStr"/>
      <c r="C191" t="inlineStr">
        <is>
          <t>Price_BOM_LFE_Imp_0415</t>
        </is>
      </c>
      <c r="D191" t="inlineStr"/>
      <c r="E191" s="69" t="inlineStr">
        <is>
          <t>10707-2P-7.5HP-LFE</t>
        </is>
      </c>
      <c r="F191" t="inlineStr">
        <is>
          <t>X3</t>
        </is>
      </c>
      <c r="G191" t="inlineStr">
        <is>
          <t>ImpMatl_SS_AISI-304</t>
        </is>
      </c>
      <c r="H191" s="7" t="inlineStr">
        <is>
          <t>Stainless Steel, AISI-304</t>
        </is>
      </c>
      <c r="I191" s="7" t="inlineStr">
        <is>
          <t>H304</t>
        </is>
      </c>
      <c r="J191" s="7" t="inlineStr">
        <is>
          <t>Stainless Steel, AISI-303</t>
        </is>
      </c>
      <c r="K191" s="7" t="inlineStr">
        <is>
          <t>Stainless Steel, AISI 316</t>
        </is>
      </c>
      <c r="L191" s="7" t="inlineStr">
        <is>
          <t>Coating_Scotchkote134_interior</t>
        </is>
      </c>
      <c r="M191" s="61" t="inlineStr">
        <is>
          <t>RTF</t>
        </is>
      </c>
      <c r="N191" s="76" t="inlineStr"/>
      <c r="O191" t="inlineStr">
        <is>
          <t>A101688</t>
        </is>
      </c>
      <c r="P191" t="n">
        <v>1230</v>
      </c>
      <c r="Q191" s="120" t="inlineStr">
        <is>
          <t>Priced</t>
        </is>
      </c>
      <c r="R191" t="inlineStr">
        <is>
          <t>LT250</t>
        </is>
      </c>
      <c r="S191" t="n">
        <v>126</v>
      </c>
      <c r="T191" t="inlineStr"/>
      <c r="U191" t="inlineStr"/>
      <c r="V191" t="inlineStr"/>
    </row>
    <row r="192">
      <c r="A192" t="inlineStr"/>
      <c r="B192" t="inlineStr"/>
      <c r="C192" t="inlineStr">
        <is>
          <t>Price_BOM_LFE_Imp_0416</t>
        </is>
      </c>
      <c r="D192" t="inlineStr"/>
      <c r="E192" s="69" t="inlineStr">
        <is>
          <t>10707-2P-10HP-LFE</t>
        </is>
      </c>
      <c r="F192" t="inlineStr">
        <is>
          <t>X3</t>
        </is>
      </c>
      <c r="G192" t="inlineStr">
        <is>
          <t>ImpMatl_SS_AISI-304</t>
        </is>
      </c>
      <c r="H192" s="7" t="inlineStr">
        <is>
          <t>Stainless Steel, AISI-304</t>
        </is>
      </c>
      <c r="I192" s="7" t="inlineStr">
        <is>
          <t>H304</t>
        </is>
      </c>
      <c r="J192" s="7" t="inlineStr">
        <is>
          <t>Stainless Steel, AISI-303</t>
        </is>
      </c>
      <c r="K192" s="7" t="inlineStr">
        <is>
          <t>Stainless Steel, AISI 316</t>
        </is>
      </c>
      <c r="L192" s="7" t="inlineStr">
        <is>
          <t>Coating_Scotchkote134_interior</t>
        </is>
      </c>
      <c r="M192" s="61" t="inlineStr">
        <is>
          <t>RTF</t>
        </is>
      </c>
      <c r="N192" s="76" t="inlineStr"/>
      <c r="O192" t="inlineStr">
        <is>
          <t>A101688</t>
        </is>
      </c>
      <c r="P192" t="n">
        <v>1230</v>
      </c>
      <c r="Q192" s="120" t="inlineStr">
        <is>
          <t>Priced</t>
        </is>
      </c>
      <c r="R192" t="inlineStr">
        <is>
          <t>LT250</t>
        </is>
      </c>
      <c r="S192" t="n">
        <v>126</v>
      </c>
      <c r="T192" t="inlineStr"/>
      <c r="U192" t="inlineStr"/>
      <c r="V192" t="inlineStr"/>
    </row>
    <row r="193">
      <c r="A193" t="inlineStr"/>
      <c r="B193" t="inlineStr"/>
      <c r="C193" t="inlineStr">
        <is>
          <t>Price_BOM_LFE_Imp_0417</t>
        </is>
      </c>
      <c r="D193" t="inlineStr"/>
      <c r="E193" s="2" t="inlineStr">
        <is>
          <t>10707-2P-15HP-LFE</t>
        </is>
      </c>
      <c r="F193" t="inlineStr">
        <is>
          <t>X3</t>
        </is>
      </c>
      <c r="G193" t="inlineStr">
        <is>
          <t>ImpMatl_SS_AISI-304</t>
        </is>
      </c>
      <c r="H193" s="7" t="inlineStr">
        <is>
          <t>Stainless Steel, AISI-304</t>
        </is>
      </c>
      <c r="I193" s="7" t="inlineStr">
        <is>
          <t>H304</t>
        </is>
      </c>
      <c r="J193" s="7" t="inlineStr">
        <is>
          <t>Stainless Steel, AISI-303</t>
        </is>
      </c>
      <c r="K193" s="7" t="inlineStr">
        <is>
          <t>Stainless Steel, AISI 316</t>
        </is>
      </c>
      <c r="L193" s="7" t="inlineStr">
        <is>
          <t>Coating_Scotchkote134_interior</t>
        </is>
      </c>
      <c r="M193" s="61" t="inlineStr">
        <is>
          <t>RTF</t>
        </is>
      </c>
      <c r="N193" s="76" t="inlineStr"/>
      <c r="O193" t="inlineStr">
        <is>
          <t>A101688</t>
        </is>
      </c>
      <c r="P193" t="n">
        <v>1230</v>
      </c>
      <c r="Q193" s="120" t="inlineStr">
        <is>
          <t>Priced</t>
        </is>
      </c>
      <c r="R193" t="inlineStr">
        <is>
          <t>LT250</t>
        </is>
      </c>
      <c r="S193" t="n">
        <v>126</v>
      </c>
      <c r="T193" t="inlineStr"/>
      <c r="U193" t="inlineStr"/>
      <c r="V193" t="inlineStr"/>
    </row>
    <row r="194">
      <c r="A194" t="inlineStr"/>
      <c r="B194" t="inlineStr"/>
      <c r="C194" t="inlineStr">
        <is>
          <t>Price_BOM_LFE_Imp_0418</t>
        </is>
      </c>
      <c r="D194" t="inlineStr"/>
      <c r="E194" s="69" t="inlineStr">
        <is>
          <t>12709-2P-5HP-LFE</t>
        </is>
      </c>
      <c r="F194" t="inlineStr">
        <is>
          <t>X3</t>
        </is>
      </c>
      <c r="G194" t="inlineStr">
        <is>
          <t>ImpMatl_SS_AISI-304</t>
        </is>
      </c>
      <c r="H194" s="7" t="inlineStr">
        <is>
          <t>Stainless Steel, AISI-304</t>
        </is>
      </c>
      <c r="I194" s="7" t="inlineStr">
        <is>
          <t>H304</t>
        </is>
      </c>
      <c r="J194" s="7" t="inlineStr">
        <is>
          <t>Stainless Steel, AISI-303</t>
        </is>
      </c>
      <c r="K194" s="7" t="inlineStr">
        <is>
          <t>Stainless Steel, AISI 316</t>
        </is>
      </c>
      <c r="L194" s="7" t="inlineStr">
        <is>
          <t>Coating_Scotchkote134_interior</t>
        </is>
      </c>
      <c r="M194" s="61" t="inlineStr">
        <is>
          <t>RTF</t>
        </is>
      </c>
      <c r="N194" s="76" t="inlineStr"/>
      <c r="O194" t="inlineStr">
        <is>
          <t>A102074</t>
        </is>
      </c>
      <c r="P194" t="inlineStr"/>
      <c r="Q194" s="120" t="inlineStr"/>
      <c r="R194" t="inlineStr">
        <is>
          <t>LT250</t>
        </is>
      </c>
      <c r="S194" t="inlineStr"/>
      <c r="T194" t="inlineStr"/>
      <c r="U194" t="inlineStr"/>
      <c r="V194" t="inlineStr"/>
    </row>
    <row r="195">
      <c r="A195" t="inlineStr"/>
      <c r="B195" t="inlineStr"/>
      <c r="C195" t="inlineStr">
        <is>
          <t>Price_BOM_LFE_Imp_0419</t>
        </is>
      </c>
      <c r="D195" t="inlineStr"/>
      <c r="E195" s="69" t="inlineStr">
        <is>
          <t>12709-2P-7.5HP-LFE</t>
        </is>
      </c>
      <c r="F195" t="inlineStr">
        <is>
          <t>X3</t>
        </is>
      </c>
      <c r="G195" t="inlineStr">
        <is>
          <t>ImpMatl_SS_AISI-304</t>
        </is>
      </c>
      <c r="H195" s="7" t="inlineStr">
        <is>
          <t>Stainless Steel, AISI-304</t>
        </is>
      </c>
      <c r="I195" s="7" t="inlineStr">
        <is>
          <t>H304</t>
        </is>
      </c>
      <c r="J195" s="7" t="inlineStr">
        <is>
          <t>Stainless Steel, AISI-303</t>
        </is>
      </c>
      <c r="K195" s="7" t="inlineStr">
        <is>
          <t>Stainless Steel, AISI 316</t>
        </is>
      </c>
      <c r="L195" s="7" t="inlineStr">
        <is>
          <t>Coating_Scotchkote134_interior</t>
        </is>
      </c>
      <c r="M195" s="61" t="inlineStr">
        <is>
          <t>RTF</t>
        </is>
      </c>
      <c r="N195" s="76" t="inlineStr"/>
      <c r="O195" t="inlineStr">
        <is>
          <t>A102074</t>
        </is>
      </c>
      <c r="P195" t="inlineStr"/>
      <c r="Q195" s="120" t="inlineStr"/>
      <c r="R195" t="inlineStr">
        <is>
          <t>LT250</t>
        </is>
      </c>
      <c r="S195" t="inlineStr"/>
      <c r="T195" t="inlineStr"/>
      <c r="U195" t="inlineStr"/>
      <c r="V195" t="inlineStr"/>
    </row>
    <row r="196">
      <c r="A196" t="inlineStr"/>
      <c r="B196" t="inlineStr"/>
      <c r="C196" t="inlineStr">
        <is>
          <t>Price_BOM_LFE_Imp_0420</t>
        </is>
      </c>
      <c r="D196" t="inlineStr"/>
      <c r="E196" s="69" t="inlineStr">
        <is>
          <t>12709-2P-10HP-LFE</t>
        </is>
      </c>
      <c r="F196" t="inlineStr">
        <is>
          <t>X3</t>
        </is>
      </c>
      <c r="G196" t="inlineStr">
        <is>
          <t>ImpMatl_SS_AISI-304</t>
        </is>
      </c>
      <c r="H196" s="7" t="inlineStr">
        <is>
          <t>Stainless Steel, AISI-304</t>
        </is>
      </c>
      <c r="I196" s="7" t="inlineStr">
        <is>
          <t>H304</t>
        </is>
      </c>
      <c r="J196" s="7" t="inlineStr">
        <is>
          <t>Stainless Steel, AISI-303</t>
        </is>
      </c>
      <c r="K196" s="7" t="inlineStr">
        <is>
          <t>Stainless Steel, AISI 316</t>
        </is>
      </c>
      <c r="L196" s="7" t="inlineStr">
        <is>
          <t>Coating_Scotchkote134_interior</t>
        </is>
      </c>
      <c r="M196" s="61" t="inlineStr">
        <is>
          <t>RTF</t>
        </is>
      </c>
      <c r="N196" s="76" t="inlineStr"/>
      <c r="O196" t="inlineStr">
        <is>
          <t>A102074</t>
        </is>
      </c>
      <c r="P196" t="inlineStr"/>
      <c r="Q196" s="120" t="inlineStr"/>
      <c r="R196" t="inlineStr">
        <is>
          <t>LT250</t>
        </is>
      </c>
      <c r="S196" t="inlineStr"/>
      <c r="T196" t="inlineStr"/>
      <c r="U196" t="inlineStr"/>
      <c r="V196" t="inlineStr"/>
    </row>
    <row r="197">
      <c r="A197" t="inlineStr"/>
      <c r="B197" t="inlineStr"/>
      <c r="C197" t="inlineStr">
        <is>
          <t>Price_BOM_LFE_Imp_0421</t>
        </is>
      </c>
      <c r="D197" t="inlineStr"/>
      <c r="E197" s="2" t="inlineStr">
        <is>
          <t>12709-2P-15HP-LFE</t>
        </is>
      </c>
      <c r="F197" t="inlineStr">
        <is>
          <t>X3</t>
        </is>
      </c>
      <c r="G197" t="inlineStr">
        <is>
          <t>ImpMatl_SS_AISI-304</t>
        </is>
      </c>
      <c r="H197" s="7" t="inlineStr">
        <is>
          <t>Stainless Steel, AISI-304</t>
        </is>
      </c>
      <c r="I197" s="7" t="inlineStr">
        <is>
          <t>H304</t>
        </is>
      </c>
      <c r="J197" s="7" t="inlineStr">
        <is>
          <t>Stainless Steel, AISI-303</t>
        </is>
      </c>
      <c r="K197" s="7" t="inlineStr">
        <is>
          <t>Stainless Steel, AISI 316</t>
        </is>
      </c>
      <c r="L197" s="7" t="inlineStr">
        <is>
          <t>Coating_Scotchkote134_interior</t>
        </is>
      </c>
      <c r="M197" s="61" t="inlineStr">
        <is>
          <t>RTF</t>
        </is>
      </c>
      <c r="N197" s="76" t="inlineStr"/>
      <c r="O197" t="inlineStr">
        <is>
          <t>A102074</t>
        </is>
      </c>
      <c r="P197" t="inlineStr"/>
      <c r="Q197" s="120" t="inlineStr"/>
      <c r="R197" t="inlineStr">
        <is>
          <t>LT250</t>
        </is>
      </c>
      <c r="S197" t="inlineStr"/>
      <c r="T197" t="inlineStr"/>
      <c r="U197" t="inlineStr"/>
      <c r="V197" t="inlineStr"/>
    </row>
    <row r="198">
      <c r="A198" t="inlineStr"/>
      <c r="B198" t="inlineStr"/>
      <c r="C198" t="inlineStr">
        <is>
          <t>Price_BOM_LFE_Imp_0422</t>
        </is>
      </c>
      <c r="D198" t="inlineStr"/>
      <c r="E198" s="69" t="inlineStr">
        <is>
          <t>15705-2P-5HP-LFE</t>
        </is>
      </c>
      <c r="F198" t="inlineStr">
        <is>
          <t>X3</t>
        </is>
      </c>
      <c r="G198" t="inlineStr">
        <is>
          <t>ImpMatl_SS_AISI-304</t>
        </is>
      </c>
      <c r="H198" s="7" t="inlineStr">
        <is>
          <t>Stainless Steel, AISI-304</t>
        </is>
      </c>
      <c r="I198" s="7" t="inlineStr">
        <is>
          <t>H304</t>
        </is>
      </c>
      <c r="J198" s="7" t="inlineStr">
        <is>
          <t>Stainless Steel, AISI-303</t>
        </is>
      </c>
      <c r="K198" s="7" t="inlineStr">
        <is>
          <t>Stainless Steel, AISI 316</t>
        </is>
      </c>
      <c r="L198" s="7" t="inlineStr">
        <is>
          <t>Coating_Scotchkote134_interior</t>
        </is>
      </c>
      <c r="M198" s="61" t="inlineStr">
        <is>
          <t>RTF</t>
        </is>
      </c>
      <c r="N198" s="76" t="inlineStr"/>
      <c r="O198" t="inlineStr">
        <is>
          <t>A101720</t>
        </is>
      </c>
      <c r="P198" t="n">
        <v>1345</v>
      </c>
      <c r="Q198" s="120" t="inlineStr">
        <is>
          <t>Priced</t>
        </is>
      </c>
      <c r="R198" t="inlineStr">
        <is>
          <t>LT250</t>
        </is>
      </c>
      <c r="S198" t="n">
        <v>126</v>
      </c>
      <c r="T198" t="inlineStr"/>
      <c r="U198" t="inlineStr"/>
      <c r="V198" t="inlineStr"/>
    </row>
    <row r="199">
      <c r="A199" t="inlineStr"/>
      <c r="B199" t="inlineStr"/>
      <c r="C199" t="inlineStr">
        <is>
          <t>Price_BOM_LFE_Imp_0423</t>
        </is>
      </c>
      <c r="D199" t="inlineStr"/>
      <c r="E199" s="69" t="inlineStr">
        <is>
          <t>15705-2P-7.5HP-LFE</t>
        </is>
      </c>
      <c r="F199" t="inlineStr">
        <is>
          <t>X3</t>
        </is>
      </c>
      <c r="G199" t="inlineStr">
        <is>
          <t>ImpMatl_SS_AISI-304</t>
        </is>
      </c>
      <c r="H199" s="7" t="inlineStr">
        <is>
          <t>Stainless Steel, AISI-304</t>
        </is>
      </c>
      <c r="I199" s="7" t="inlineStr">
        <is>
          <t>H304</t>
        </is>
      </c>
      <c r="J199" s="7" t="inlineStr">
        <is>
          <t>Stainless Steel, AISI-303</t>
        </is>
      </c>
      <c r="K199" s="7" t="inlineStr">
        <is>
          <t>Stainless Steel, AISI 316</t>
        </is>
      </c>
      <c r="L199" s="7" t="inlineStr">
        <is>
          <t>Coating_Scotchkote134_interior</t>
        </is>
      </c>
      <c r="M199" s="61" t="inlineStr">
        <is>
          <t>RTF</t>
        </is>
      </c>
      <c r="N199" s="76" t="inlineStr"/>
      <c r="O199" t="inlineStr">
        <is>
          <t>A101720</t>
        </is>
      </c>
      <c r="P199" t="n">
        <v>1345</v>
      </c>
      <c r="Q199" s="120" t="inlineStr">
        <is>
          <t>Priced</t>
        </is>
      </c>
      <c r="R199" t="inlineStr">
        <is>
          <t>LT250</t>
        </is>
      </c>
      <c r="S199" t="n">
        <v>126</v>
      </c>
      <c r="T199" t="inlineStr"/>
      <c r="U199" t="inlineStr"/>
      <c r="V199" t="inlineStr"/>
    </row>
    <row r="200">
      <c r="A200" t="inlineStr"/>
      <c r="B200" t="inlineStr"/>
      <c r="C200" t="inlineStr">
        <is>
          <t>Price_BOM_LFE_Imp_0424</t>
        </is>
      </c>
      <c r="D200" t="inlineStr"/>
      <c r="E200" s="69" t="inlineStr">
        <is>
          <t>15705-2P-10HP-LFE</t>
        </is>
      </c>
      <c r="F200" t="inlineStr">
        <is>
          <t>X3</t>
        </is>
      </c>
      <c r="G200" t="inlineStr">
        <is>
          <t>ImpMatl_SS_AISI-304</t>
        </is>
      </c>
      <c r="H200" s="7" t="inlineStr">
        <is>
          <t>Stainless Steel, AISI-304</t>
        </is>
      </c>
      <c r="I200" s="7" t="inlineStr">
        <is>
          <t>H304</t>
        </is>
      </c>
      <c r="J200" s="7" t="inlineStr">
        <is>
          <t>Stainless Steel, AISI-303</t>
        </is>
      </c>
      <c r="K200" s="7" t="inlineStr">
        <is>
          <t>Stainless Steel, AISI 316</t>
        </is>
      </c>
      <c r="L200" s="7" t="inlineStr">
        <is>
          <t>Coating_Scotchkote134_interior</t>
        </is>
      </c>
      <c r="M200" s="61" t="inlineStr">
        <is>
          <t>RTF</t>
        </is>
      </c>
      <c r="N200" s="76" t="inlineStr"/>
      <c r="O200" t="inlineStr">
        <is>
          <t>A101720</t>
        </is>
      </c>
      <c r="P200" t="n">
        <v>1345</v>
      </c>
      <c r="Q200" s="120" t="inlineStr">
        <is>
          <t>Priced</t>
        </is>
      </c>
      <c r="R200" t="inlineStr">
        <is>
          <t>LT250</t>
        </is>
      </c>
      <c r="S200" t="n">
        <v>126</v>
      </c>
      <c r="T200" t="inlineStr"/>
      <c r="U200" t="inlineStr"/>
      <c r="V200" t="inlineStr"/>
    </row>
    <row r="201">
      <c r="A201" t="inlineStr"/>
      <c r="B201" t="inlineStr"/>
      <c r="C201" t="inlineStr">
        <is>
          <t>Price_BOM_LFE_Imp_0425</t>
        </is>
      </c>
      <c r="D201" t="inlineStr"/>
      <c r="E201" s="69" t="inlineStr">
        <is>
          <t>15705-2P-15HP-LFE</t>
        </is>
      </c>
      <c r="F201" t="inlineStr">
        <is>
          <t>X3</t>
        </is>
      </c>
      <c r="G201" t="inlineStr">
        <is>
          <t>ImpMatl_SS_AISI-304</t>
        </is>
      </c>
      <c r="H201" s="7" t="inlineStr">
        <is>
          <t>Stainless Steel, AISI-304</t>
        </is>
      </c>
      <c r="I201" s="7" t="inlineStr">
        <is>
          <t>H304</t>
        </is>
      </c>
      <c r="J201" s="7" t="inlineStr">
        <is>
          <t>Stainless Steel, AISI-303</t>
        </is>
      </c>
      <c r="K201" s="7" t="inlineStr">
        <is>
          <t>Stainless Steel, AISI 316</t>
        </is>
      </c>
      <c r="L201" s="7" t="inlineStr">
        <is>
          <t>Coating_Scotchkote134_interior</t>
        </is>
      </c>
      <c r="M201" s="2" t="inlineStr">
        <is>
          <t>RTF</t>
        </is>
      </c>
      <c r="N201" s="1" t="inlineStr"/>
      <c r="O201" t="inlineStr">
        <is>
          <t>A101720</t>
        </is>
      </c>
      <c r="P201" t="n">
        <v>1345</v>
      </c>
      <c r="Q201" s="120" t="inlineStr">
        <is>
          <t>Priced</t>
        </is>
      </c>
      <c r="R201" t="inlineStr">
        <is>
          <t>LT250</t>
        </is>
      </c>
      <c r="S201" t="n">
        <v>126</v>
      </c>
      <c r="T201" t="inlineStr"/>
      <c r="U201" t="inlineStr"/>
      <c r="V201" t="inlineStr"/>
    </row>
    <row r="202">
      <c r="A202" t="inlineStr"/>
      <c r="B202" t="inlineStr"/>
      <c r="C202" t="inlineStr">
        <is>
          <t>Price_BOM_LFE_Imp_0426</t>
        </is>
      </c>
      <c r="D202" t="inlineStr"/>
      <c r="E202" s="69" t="inlineStr">
        <is>
          <t>15705-2P-20HP-LFE</t>
        </is>
      </c>
      <c r="F202" t="inlineStr">
        <is>
          <t>X3</t>
        </is>
      </c>
      <c r="G202" t="inlineStr">
        <is>
          <t>ImpMatl_SS_AISI-304</t>
        </is>
      </c>
      <c r="H202" s="7" t="inlineStr">
        <is>
          <t>Stainless Steel, AISI-304</t>
        </is>
      </c>
      <c r="I202" s="7" t="inlineStr">
        <is>
          <t>H304</t>
        </is>
      </c>
      <c r="J202" s="7" t="inlineStr">
        <is>
          <t>Stainless Steel, AISI-303</t>
        </is>
      </c>
      <c r="K202" s="7" t="inlineStr">
        <is>
          <t>Stainless Steel, AISI 316</t>
        </is>
      </c>
      <c r="L202" s="7" t="inlineStr">
        <is>
          <t>Coating_Scotchkote134_interior</t>
        </is>
      </c>
      <c r="M202" s="2" t="inlineStr">
        <is>
          <t>RTF</t>
        </is>
      </c>
      <c r="N202" s="1" t="inlineStr"/>
      <c r="O202" t="inlineStr">
        <is>
          <t>A101720</t>
        </is>
      </c>
      <c r="P202" t="n">
        <v>1345</v>
      </c>
      <c r="Q202" s="120" t="inlineStr">
        <is>
          <t>Priced</t>
        </is>
      </c>
      <c r="R202" t="inlineStr">
        <is>
          <t>LT250</t>
        </is>
      </c>
      <c r="S202" t="n">
        <v>126</v>
      </c>
      <c r="T202" t="inlineStr"/>
      <c r="U202" t="inlineStr"/>
      <c r="V202" t="inlineStr"/>
    </row>
    <row r="203">
      <c r="A203" t="inlineStr"/>
      <c r="B203" t="inlineStr"/>
      <c r="C203" t="inlineStr">
        <is>
          <t>Price_BOM_LFE_Imp_0427</t>
        </is>
      </c>
      <c r="D203" t="inlineStr"/>
      <c r="E203" s="69" t="inlineStr">
        <is>
          <t>15951-2P-10HP-LFE</t>
        </is>
      </c>
      <c r="F203" t="inlineStr">
        <is>
          <t>X3</t>
        </is>
      </c>
      <c r="G203" t="inlineStr">
        <is>
          <t>ImpMatl_SS_AISI-304</t>
        </is>
      </c>
      <c r="H203" s="7" t="inlineStr">
        <is>
          <t>Stainless Steel, AISI-304</t>
        </is>
      </c>
      <c r="I203" s="7" t="inlineStr">
        <is>
          <t>H304</t>
        </is>
      </c>
      <c r="J203" s="7" t="inlineStr">
        <is>
          <t>Stainless Steel, AISI-303</t>
        </is>
      </c>
      <c r="K203" s="7" t="inlineStr">
        <is>
          <t>Stainless Steel, AISI 316</t>
        </is>
      </c>
      <c r="L203" s="7" t="inlineStr">
        <is>
          <t>Coating_Scotchkote134_interior</t>
        </is>
      </c>
      <c r="M203" s="2" t="inlineStr">
        <is>
          <t>RTF</t>
        </is>
      </c>
      <c r="N203" s="1" t="inlineStr"/>
      <c r="O203" t="inlineStr">
        <is>
          <t>A101726</t>
        </is>
      </c>
      <c r="P203" t="n">
        <v>1510</v>
      </c>
      <c r="Q203" s="120" t="inlineStr">
        <is>
          <t>Priced</t>
        </is>
      </c>
      <c r="R203" t="inlineStr">
        <is>
          <t>LT250</t>
        </is>
      </c>
      <c r="S203" t="n">
        <v>126</v>
      </c>
      <c r="T203" t="inlineStr"/>
      <c r="U203" t="inlineStr"/>
      <c r="V203" t="inlineStr"/>
    </row>
    <row r="204">
      <c r="A204" t="inlineStr"/>
      <c r="B204" t="inlineStr"/>
      <c r="C204" t="inlineStr">
        <is>
          <t>Price_BOM_LFE_Imp_0428</t>
        </is>
      </c>
      <c r="D204" t="inlineStr"/>
      <c r="E204" s="69" t="inlineStr">
        <is>
          <t>15951-2P-15HP-LFE</t>
        </is>
      </c>
      <c r="F204" t="inlineStr">
        <is>
          <t>X3</t>
        </is>
      </c>
      <c r="G204" t="inlineStr">
        <is>
          <t>ImpMatl_SS_AISI-304</t>
        </is>
      </c>
      <c r="H204" s="7" t="inlineStr">
        <is>
          <t>Stainless Steel, AISI-304</t>
        </is>
      </c>
      <c r="I204" s="7" t="inlineStr">
        <is>
          <t>H304</t>
        </is>
      </c>
      <c r="J204" s="7" t="inlineStr">
        <is>
          <t>Stainless Steel, AISI-303</t>
        </is>
      </c>
      <c r="K204" s="7" t="inlineStr">
        <is>
          <t>Stainless Steel, AISI 316</t>
        </is>
      </c>
      <c r="L204" s="7" t="inlineStr">
        <is>
          <t>Coating_Scotchkote134_interior</t>
        </is>
      </c>
      <c r="M204" s="2" t="inlineStr">
        <is>
          <t>RTF</t>
        </is>
      </c>
      <c r="N204" s="1" t="inlineStr"/>
      <c r="O204" t="inlineStr">
        <is>
          <t>A101726</t>
        </is>
      </c>
      <c r="P204" t="n">
        <v>1510</v>
      </c>
      <c r="Q204" s="120" t="inlineStr">
        <is>
          <t>Priced</t>
        </is>
      </c>
      <c r="R204" t="inlineStr">
        <is>
          <t>LT250</t>
        </is>
      </c>
      <c r="S204" t="n">
        <v>126</v>
      </c>
      <c r="T204" t="inlineStr"/>
      <c r="U204" t="inlineStr"/>
      <c r="V204" t="inlineStr"/>
    </row>
    <row r="205">
      <c r="A205" t="inlineStr"/>
      <c r="B205" t="inlineStr"/>
      <c r="C205" t="inlineStr">
        <is>
          <t>Price_BOM_LFE_Imp_0429</t>
        </is>
      </c>
      <c r="D205" t="inlineStr"/>
      <c r="E205" s="69" t="inlineStr">
        <is>
          <t>15951-2P-20HP-LFE</t>
        </is>
      </c>
      <c r="F205" t="inlineStr">
        <is>
          <t>X3</t>
        </is>
      </c>
      <c r="G205" t="inlineStr">
        <is>
          <t>ImpMatl_SS_AISI-304</t>
        </is>
      </c>
      <c r="H205" s="7" t="inlineStr">
        <is>
          <t>Stainless Steel, AISI-304</t>
        </is>
      </c>
      <c r="I205" s="7" t="inlineStr">
        <is>
          <t>H304</t>
        </is>
      </c>
      <c r="J205" s="7" t="inlineStr">
        <is>
          <t>Stainless Steel, AISI-303</t>
        </is>
      </c>
      <c r="K205" s="7" t="inlineStr">
        <is>
          <t>Stainless Steel, AISI 316</t>
        </is>
      </c>
      <c r="L205" s="7" t="inlineStr">
        <is>
          <t>Coating_Scotchkote134_interior</t>
        </is>
      </c>
      <c r="M205" s="2" t="inlineStr">
        <is>
          <t>RTF</t>
        </is>
      </c>
      <c r="N205" s="1" t="inlineStr"/>
      <c r="O205" t="inlineStr">
        <is>
          <t>A101726</t>
        </is>
      </c>
      <c r="P205" t="n">
        <v>1510</v>
      </c>
      <c r="Q205" s="120" t="inlineStr">
        <is>
          <t>Priced</t>
        </is>
      </c>
      <c r="R205" t="inlineStr">
        <is>
          <t>LT250</t>
        </is>
      </c>
      <c r="S205" t="n">
        <v>126</v>
      </c>
      <c r="T205" t="inlineStr"/>
      <c r="U205" t="inlineStr"/>
      <c r="V205" t="inlineStr"/>
    </row>
    <row r="206">
      <c r="A206" t="inlineStr"/>
      <c r="B206" t="inlineStr"/>
      <c r="C206" t="inlineStr">
        <is>
          <t>Price_BOM_LFE_Imp_0430</t>
        </is>
      </c>
      <c r="D206" t="inlineStr"/>
      <c r="E206" s="69" t="inlineStr">
        <is>
          <t>15951-2P-25HP-LFE</t>
        </is>
      </c>
      <c r="F206" t="inlineStr">
        <is>
          <t>X3</t>
        </is>
      </c>
      <c r="G206" t="inlineStr">
        <is>
          <t>ImpMatl_SS_AISI-304</t>
        </is>
      </c>
      <c r="H206" s="7" t="inlineStr">
        <is>
          <t>Stainless Steel, AISI-304</t>
        </is>
      </c>
      <c r="I206" s="7" t="inlineStr">
        <is>
          <t>H304</t>
        </is>
      </c>
      <c r="J206" s="7" t="inlineStr">
        <is>
          <t>Stainless Steel, AISI-303</t>
        </is>
      </c>
      <c r="K206" s="7" t="inlineStr">
        <is>
          <t>Stainless Steel, AISI 316</t>
        </is>
      </c>
      <c r="L206" s="7" t="inlineStr">
        <is>
          <t>Coating_Scotchkote134_interior</t>
        </is>
      </c>
      <c r="M206" s="2" t="inlineStr">
        <is>
          <t>RTF</t>
        </is>
      </c>
      <c r="N206" s="1" t="inlineStr"/>
      <c r="O206" t="inlineStr">
        <is>
          <t>A101726</t>
        </is>
      </c>
      <c r="P206" t="n">
        <v>1510</v>
      </c>
      <c r="Q206" s="120" t="inlineStr">
        <is>
          <t>Priced</t>
        </is>
      </c>
      <c r="R206" t="inlineStr">
        <is>
          <t>LT250</t>
        </is>
      </c>
      <c r="S206" t="n">
        <v>126</v>
      </c>
      <c r="T206" t="inlineStr"/>
      <c r="U206" t="inlineStr"/>
      <c r="V206" t="inlineStr"/>
    </row>
    <row r="207">
      <c r="A207" t="inlineStr"/>
      <c r="B207" t="inlineStr"/>
      <c r="C207" t="inlineStr">
        <is>
          <t>Price_BOM_LFE_Imp_0431</t>
        </is>
      </c>
      <c r="D207" t="inlineStr"/>
      <c r="E207" s="69" t="inlineStr">
        <is>
          <t>15951-4P-3HP-LFE</t>
        </is>
      </c>
      <c r="F207" t="inlineStr">
        <is>
          <t>X3</t>
        </is>
      </c>
      <c r="G207" t="inlineStr">
        <is>
          <t>ImpMatl_SS_AISI-304</t>
        </is>
      </c>
      <c r="H207" s="7" t="inlineStr">
        <is>
          <t>Stainless Steel, AISI-304</t>
        </is>
      </c>
      <c r="I207" s="7" t="inlineStr">
        <is>
          <t>H304</t>
        </is>
      </c>
      <c r="J207" s="7" t="inlineStr">
        <is>
          <t>Stainless Steel, AISI-303</t>
        </is>
      </c>
      <c r="K207" s="7" t="inlineStr">
        <is>
          <t>Stainless Steel, AISI 316</t>
        </is>
      </c>
      <c r="L207" s="7" t="inlineStr">
        <is>
          <t>Coating_Scotchkote134_interior</t>
        </is>
      </c>
      <c r="M207" s="61" t="inlineStr">
        <is>
          <t>RTF</t>
        </is>
      </c>
      <c r="N207" s="76" t="inlineStr"/>
      <c r="O207" t="inlineStr">
        <is>
          <t>A101726</t>
        </is>
      </c>
      <c r="P207" t="n">
        <v>1510</v>
      </c>
      <c r="Q207" s="120" t="inlineStr">
        <is>
          <t>Priced</t>
        </is>
      </c>
      <c r="R207" t="inlineStr">
        <is>
          <t>LT250</t>
        </is>
      </c>
      <c r="S207" t="n">
        <v>126</v>
      </c>
      <c r="T207" t="inlineStr"/>
      <c r="U207" t="inlineStr"/>
      <c r="V207" t="inlineStr"/>
    </row>
    <row r="208">
      <c r="A208" t="inlineStr"/>
      <c r="B208" t="inlineStr"/>
      <c r="C208" t="inlineStr">
        <is>
          <t>Price_BOM_LFE_Imp_0432</t>
        </is>
      </c>
      <c r="D208" t="inlineStr"/>
      <c r="E208" s="69" t="inlineStr">
        <is>
          <t>15955-2P-15HP-LFE</t>
        </is>
      </c>
      <c r="F208" t="inlineStr">
        <is>
          <t>X3</t>
        </is>
      </c>
      <c r="G208" t="inlineStr">
        <is>
          <t>ImpMatl_SS_AISI-304</t>
        </is>
      </c>
      <c r="H208" s="7" t="inlineStr">
        <is>
          <t>Stainless Steel, AISI-304</t>
        </is>
      </c>
      <c r="I208" s="7" t="inlineStr">
        <is>
          <t>H304</t>
        </is>
      </c>
      <c r="J208" s="7" t="inlineStr">
        <is>
          <t>Stainless Steel, AISI-303</t>
        </is>
      </c>
      <c r="K208" s="7" t="inlineStr">
        <is>
          <t>Stainless Steel, AISI 316</t>
        </is>
      </c>
      <c r="L208" s="7" t="inlineStr">
        <is>
          <t>Coating_Scotchkote134_interior</t>
        </is>
      </c>
      <c r="M208" s="61" t="inlineStr">
        <is>
          <t>RTF</t>
        </is>
      </c>
      <c r="N208" s="76" t="inlineStr"/>
      <c r="O208" t="inlineStr">
        <is>
          <t>A101738</t>
        </is>
      </c>
      <c r="P208" t="n">
        <v>1510</v>
      </c>
      <c r="Q208" s="120" t="inlineStr">
        <is>
          <t>Priced</t>
        </is>
      </c>
      <c r="R208" t="inlineStr">
        <is>
          <t>LT250</t>
        </is>
      </c>
      <c r="S208" t="n">
        <v>126</v>
      </c>
      <c r="T208" t="inlineStr"/>
      <c r="U208" t="inlineStr"/>
      <c r="V208" t="inlineStr"/>
    </row>
    <row r="209">
      <c r="A209" t="inlineStr"/>
      <c r="B209" t="inlineStr"/>
      <c r="C209" t="inlineStr">
        <is>
          <t>Price_BOM_LFE_Imp_0433</t>
        </is>
      </c>
      <c r="D209" t="inlineStr"/>
      <c r="E209" s="69" t="inlineStr">
        <is>
          <t>15955-2P-20HP-LFE</t>
        </is>
      </c>
      <c r="F209" t="inlineStr">
        <is>
          <t>X3</t>
        </is>
      </c>
      <c r="G209" t="inlineStr">
        <is>
          <t>ImpMatl_SS_AISI-304</t>
        </is>
      </c>
      <c r="H209" s="7" t="inlineStr">
        <is>
          <t>Stainless Steel, AISI-304</t>
        </is>
      </c>
      <c r="I209" s="7" t="inlineStr">
        <is>
          <t>H304</t>
        </is>
      </c>
      <c r="J209" s="7" t="inlineStr">
        <is>
          <t>Stainless Steel, AISI-303</t>
        </is>
      </c>
      <c r="K209" s="7" t="inlineStr">
        <is>
          <t>Stainless Steel, AISI 316</t>
        </is>
      </c>
      <c r="L209" s="7" t="inlineStr">
        <is>
          <t>Coating_Scotchkote134_interior</t>
        </is>
      </c>
      <c r="M209" s="61" t="inlineStr">
        <is>
          <t>RTF</t>
        </is>
      </c>
      <c r="N209" s="76" t="inlineStr"/>
      <c r="O209" t="inlineStr">
        <is>
          <t>A101738</t>
        </is>
      </c>
      <c r="P209" t="n">
        <v>1510</v>
      </c>
      <c r="Q209" s="120" t="inlineStr">
        <is>
          <t>Priced</t>
        </is>
      </c>
      <c r="R209" t="inlineStr">
        <is>
          <t>LT250</t>
        </is>
      </c>
      <c r="S209" t="n">
        <v>126</v>
      </c>
      <c r="T209" t="inlineStr"/>
      <c r="U209" t="inlineStr"/>
      <c r="V209" t="inlineStr"/>
    </row>
    <row r="210">
      <c r="A210" t="inlineStr"/>
      <c r="B210" t="inlineStr"/>
      <c r="C210" t="inlineStr">
        <is>
          <t>Price_BOM_LFE_Imp_0434</t>
        </is>
      </c>
      <c r="D210" t="inlineStr"/>
      <c r="E210" s="69" t="inlineStr">
        <is>
          <t>15955-2P-25HP-LFE</t>
        </is>
      </c>
      <c r="F210" t="inlineStr">
        <is>
          <t>X3</t>
        </is>
      </c>
      <c r="G210" t="inlineStr">
        <is>
          <t>ImpMatl_SS_AISI-304</t>
        </is>
      </c>
      <c r="H210" s="7" t="inlineStr">
        <is>
          <t>Stainless Steel, AISI-304</t>
        </is>
      </c>
      <c r="I210" s="7" t="inlineStr">
        <is>
          <t>H304</t>
        </is>
      </c>
      <c r="J210" s="7" t="inlineStr">
        <is>
          <t>Stainless Steel, AISI-303</t>
        </is>
      </c>
      <c r="K210" s="7" t="inlineStr">
        <is>
          <t>Stainless Steel, AISI 316</t>
        </is>
      </c>
      <c r="L210" s="7" t="inlineStr">
        <is>
          <t>Coating_Scotchkote134_interior</t>
        </is>
      </c>
      <c r="M210" s="61" t="inlineStr">
        <is>
          <t>RTF</t>
        </is>
      </c>
      <c r="N210" s="76" t="inlineStr"/>
      <c r="O210" t="inlineStr">
        <is>
          <t>A101738</t>
        </is>
      </c>
      <c r="P210" t="n">
        <v>1510</v>
      </c>
      <c r="Q210" s="120" t="inlineStr">
        <is>
          <t>Priced</t>
        </is>
      </c>
      <c r="R210" t="inlineStr">
        <is>
          <t>LT250</t>
        </is>
      </c>
      <c r="S210" t="n">
        <v>126</v>
      </c>
      <c r="T210" t="inlineStr"/>
      <c r="U210" t="inlineStr"/>
      <c r="V210" t="inlineStr"/>
    </row>
    <row r="211">
      <c r="A211" t="inlineStr"/>
      <c r="B211" t="inlineStr"/>
      <c r="C211" t="inlineStr">
        <is>
          <t>Price_BOM_LFE_Imp_0435</t>
        </is>
      </c>
      <c r="D211" t="inlineStr"/>
      <c r="E211" s="69" t="inlineStr">
        <is>
          <t>15955-4P-3HP-LFE</t>
        </is>
      </c>
      <c r="F211" t="inlineStr">
        <is>
          <t>X3</t>
        </is>
      </c>
      <c r="G211" t="inlineStr">
        <is>
          <t>ImpMatl_SS_AISI-304</t>
        </is>
      </c>
      <c r="H211" s="7" t="inlineStr">
        <is>
          <t>Stainless Steel, AISI-304</t>
        </is>
      </c>
      <c r="I211" s="7" t="inlineStr">
        <is>
          <t>H304</t>
        </is>
      </c>
      <c r="J211" s="7" t="inlineStr">
        <is>
          <t>Stainless Steel, AISI-303</t>
        </is>
      </c>
      <c r="K211" s="7" t="inlineStr">
        <is>
          <t>Stainless Steel, AISI 316</t>
        </is>
      </c>
      <c r="L211" s="7" t="inlineStr">
        <is>
          <t>Coating_Scotchkote134_interior</t>
        </is>
      </c>
      <c r="M211" s="61" t="inlineStr">
        <is>
          <t>RTF</t>
        </is>
      </c>
      <c r="N211" s="76" t="inlineStr"/>
      <c r="O211" t="inlineStr">
        <is>
          <t>A101738</t>
        </is>
      </c>
      <c r="P211" t="n">
        <v>1510</v>
      </c>
      <c r="Q211" s="120" t="inlineStr">
        <is>
          <t>Priced</t>
        </is>
      </c>
      <c r="R211" t="inlineStr">
        <is>
          <t>LT250</t>
        </is>
      </c>
      <c r="S211" t="n">
        <v>126</v>
      </c>
      <c r="T211" t="inlineStr"/>
      <c r="U211" t="inlineStr"/>
      <c r="V211" t="inlineStr"/>
    </row>
    <row r="212">
      <c r="A212" t="inlineStr"/>
      <c r="B212" t="inlineStr"/>
      <c r="C212" t="inlineStr">
        <is>
          <t>Price_BOM_LFE_Imp_0436</t>
        </is>
      </c>
      <c r="D212" t="inlineStr"/>
      <c r="E212" s="69" t="inlineStr">
        <is>
          <t>15955-4P-5HP-LFE</t>
        </is>
      </c>
      <c r="F212" t="inlineStr">
        <is>
          <t>X3</t>
        </is>
      </c>
      <c r="G212" t="inlineStr">
        <is>
          <t>ImpMatl_SS_AISI-304</t>
        </is>
      </c>
      <c r="H212" s="7" t="inlineStr">
        <is>
          <t>Stainless Steel, AISI-304</t>
        </is>
      </c>
      <c r="I212" s="7" t="inlineStr">
        <is>
          <t>H304</t>
        </is>
      </c>
      <c r="J212" s="7" t="inlineStr">
        <is>
          <t>Stainless Steel, AISI-303</t>
        </is>
      </c>
      <c r="K212" s="7" t="inlineStr">
        <is>
          <t>Stainless Steel, AISI 316</t>
        </is>
      </c>
      <c r="L212" s="7" t="inlineStr">
        <is>
          <t>Coating_Scotchkote134_interior</t>
        </is>
      </c>
      <c r="M212" s="61" t="inlineStr">
        <is>
          <t>RTF</t>
        </is>
      </c>
      <c r="N212" s="76" t="inlineStr"/>
      <c r="O212" t="inlineStr">
        <is>
          <t>A101738</t>
        </is>
      </c>
      <c r="P212" t="n">
        <v>1510</v>
      </c>
      <c r="Q212" s="120" t="inlineStr">
        <is>
          <t>Priced</t>
        </is>
      </c>
      <c r="R212" t="inlineStr">
        <is>
          <t>LT250</t>
        </is>
      </c>
      <c r="S212" t="n">
        <v>126</v>
      </c>
      <c r="T212" t="inlineStr"/>
      <c r="U212" t="inlineStr"/>
      <c r="V212" t="inlineStr"/>
    </row>
    <row r="213">
      <c r="A213" t="inlineStr"/>
      <c r="B213" t="inlineStr"/>
      <c r="C213" t="inlineStr">
        <is>
          <t>Price_BOM_LFE_Imp_0437</t>
        </is>
      </c>
      <c r="D213" t="inlineStr"/>
      <c r="E213" s="2" t="inlineStr">
        <is>
          <t>15955-2P-30HP-LFE</t>
        </is>
      </c>
      <c r="F213" t="inlineStr">
        <is>
          <t>X4</t>
        </is>
      </c>
      <c r="G213" s="2" t="inlineStr">
        <is>
          <t>ImpMatl_SS_AISI-304</t>
        </is>
      </c>
      <c r="H213" s="7" t="inlineStr">
        <is>
          <t>Stainless Steel, AISI-304</t>
        </is>
      </c>
      <c r="I213" s="7" t="inlineStr">
        <is>
          <t>H304</t>
        </is>
      </c>
      <c r="J213" s="7" t="inlineStr">
        <is>
          <t>Stainless Steel, AISI-303</t>
        </is>
      </c>
      <c r="K213" s="7" t="inlineStr">
        <is>
          <t>Stainless Steel, AISI 316</t>
        </is>
      </c>
      <c r="L213" s="2" t="inlineStr">
        <is>
          <t>Coating_Scotchkote134_interior</t>
        </is>
      </c>
      <c r="M213" s="2" t="inlineStr">
        <is>
          <t>RTF</t>
        </is>
      </c>
      <c r="N213" s="7" t="inlineStr"/>
      <c r="O213" t="inlineStr">
        <is>
          <t>A101744</t>
        </is>
      </c>
      <c r="P213" t="n">
        <v>1510</v>
      </c>
      <c r="Q213" t="inlineStr">
        <is>
          <t>Priced</t>
        </is>
      </c>
      <c r="R213" t="inlineStr">
        <is>
          <t>LT250</t>
        </is>
      </c>
      <c r="S213" s="7" t="n">
        <v>126</v>
      </c>
      <c r="T213" t="inlineStr"/>
      <c r="U213" t="inlineStr"/>
      <c r="V213" t="inlineStr"/>
    </row>
    <row r="214">
      <c r="A214" t="inlineStr"/>
      <c r="B214" t="inlineStr"/>
      <c r="C214" t="inlineStr">
        <is>
          <t>Price_BOM_LFE_Imp_0438</t>
        </is>
      </c>
      <c r="D214" t="inlineStr"/>
      <c r="E214" s="2" t="inlineStr">
        <is>
          <t>15959-2P-20HP-LFE</t>
        </is>
      </c>
      <c r="F214" t="inlineStr">
        <is>
          <t>X3</t>
        </is>
      </c>
      <c r="G214" s="2" t="inlineStr">
        <is>
          <t>ImpMatl_SS_AISI-304</t>
        </is>
      </c>
      <c r="H214" s="7" t="inlineStr">
        <is>
          <t>Stainless Steel, AISI-304</t>
        </is>
      </c>
      <c r="I214" s="7" t="inlineStr">
        <is>
          <t>H304</t>
        </is>
      </c>
      <c r="J214" s="7" t="inlineStr">
        <is>
          <t>Stainless Steel, AISI-303</t>
        </is>
      </c>
      <c r="K214" s="7" t="inlineStr">
        <is>
          <t>Stainless Steel, AISI 316</t>
        </is>
      </c>
      <c r="L214" s="2" t="inlineStr">
        <is>
          <t>Coating_Scotchkote134_interior</t>
        </is>
      </c>
      <c r="M214" s="2" t="inlineStr">
        <is>
          <t>RTF</t>
        </is>
      </c>
      <c r="N214" s="7" t="inlineStr"/>
      <c r="O214" t="inlineStr">
        <is>
          <t>A101750</t>
        </is>
      </c>
      <c r="P214" t="n">
        <v>1510</v>
      </c>
      <c r="Q214" t="inlineStr">
        <is>
          <t>Priced</t>
        </is>
      </c>
      <c r="R214" t="inlineStr">
        <is>
          <t>LT250</t>
        </is>
      </c>
      <c r="S214" s="7" t="inlineStr"/>
      <c r="T214" t="inlineStr"/>
      <c r="U214" t="inlineStr"/>
      <c r="V214" t="inlineStr"/>
    </row>
    <row r="215">
      <c r="A215" t="inlineStr"/>
      <c r="B215" t="inlineStr"/>
      <c r="C215" t="inlineStr">
        <is>
          <t>Price_BOM_LFE_Imp_0439</t>
        </is>
      </c>
      <c r="D215" t="inlineStr"/>
      <c r="E215" s="2" t="inlineStr">
        <is>
          <t>15959-2P-25HP-LFE</t>
        </is>
      </c>
      <c r="F215" t="inlineStr">
        <is>
          <t>X3</t>
        </is>
      </c>
      <c r="G215" s="2" t="inlineStr">
        <is>
          <t>ImpMatl_SS_AISI-304</t>
        </is>
      </c>
      <c r="H215" s="7" t="inlineStr">
        <is>
          <t>Stainless Steel, AISI-304</t>
        </is>
      </c>
      <c r="I215" s="7" t="inlineStr">
        <is>
          <t>H304</t>
        </is>
      </c>
      <c r="J215" s="7" t="inlineStr">
        <is>
          <t>Stainless Steel, AISI-303</t>
        </is>
      </c>
      <c r="K215" s="7" t="inlineStr">
        <is>
          <t>Stainless Steel, AISI 316</t>
        </is>
      </c>
      <c r="L215" s="2" t="inlineStr">
        <is>
          <t>Coating_Scotchkote134_interior</t>
        </is>
      </c>
      <c r="M215" s="2" t="inlineStr">
        <is>
          <t>RTF</t>
        </is>
      </c>
      <c r="N215" s="7" t="inlineStr"/>
      <c r="O215" t="inlineStr">
        <is>
          <t>A101750</t>
        </is>
      </c>
      <c r="P215" t="n">
        <v>1510</v>
      </c>
      <c r="Q215" t="inlineStr">
        <is>
          <t>Priced</t>
        </is>
      </c>
      <c r="R215" t="inlineStr">
        <is>
          <t>LT250</t>
        </is>
      </c>
      <c r="S215" s="7" t="inlineStr"/>
      <c r="T215" t="inlineStr"/>
      <c r="U215" t="inlineStr"/>
      <c r="V215" t="inlineStr"/>
    </row>
    <row r="216">
      <c r="A216" t="inlineStr"/>
      <c r="B216" t="inlineStr"/>
      <c r="C216" t="inlineStr">
        <is>
          <t>Price_BOM_LFE_Imp_0440</t>
        </is>
      </c>
      <c r="D216" t="inlineStr"/>
      <c r="E216" s="2" t="inlineStr">
        <is>
          <t>15959-4P-3HP-LFE</t>
        </is>
      </c>
      <c r="F216" t="inlineStr">
        <is>
          <t>X3</t>
        </is>
      </c>
      <c r="G216" s="2" t="inlineStr">
        <is>
          <t>ImpMatl_SS_AISI-304</t>
        </is>
      </c>
      <c r="H216" s="7" t="inlineStr">
        <is>
          <t>Stainless Steel, AISI-304</t>
        </is>
      </c>
      <c r="I216" s="7" t="inlineStr">
        <is>
          <t>H304</t>
        </is>
      </c>
      <c r="J216" s="7" t="inlineStr">
        <is>
          <t>Stainless Steel, AISI-303</t>
        </is>
      </c>
      <c r="K216" s="7" t="inlineStr">
        <is>
          <t>Stainless Steel, AISI 316</t>
        </is>
      </c>
      <c r="L216" s="2" t="inlineStr">
        <is>
          <t>Coating_Scotchkote134_interior</t>
        </is>
      </c>
      <c r="M216" s="2" t="inlineStr">
        <is>
          <t>RTF</t>
        </is>
      </c>
      <c r="N216" s="7" t="inlineStr"/>
      <c r="O216" t="inlineStr">
        <is>
          <t>A101750</t>
        </is>
      </c>
      <c r="P216" t="n">
        <v>1510</v>
      </c>
      <c r="Q216" t="inlineStr">
        <is>
          <t>Priced</t>
        </is>
      </c>
      <c r="R216" t="inlineStr">
        <is>
          <t>LT250</t>
        </is>
      </c>
      <c r="S216" s="7" t="inlineStr"/>
      <c r="T216" t="inlineStr"/>
      <c r="U216" t="inlineStr"/>
      <c r="V216" t="inlineStr"/>
    </row>
    <row r="217">
      <c r="A217" t="inlineStr"/>
      <c r="B217" t="inlineStr"/>
      <c r="C217" t="inlineStr">
        <is>
          <t>Price_BOM_LFE_Imp_0441</t>
        </is>
      </c>
      <c r="D217" t="inlineStr"/>
      <c r="E217" s="2" t="inlineStr">
        <is>
          <t>15959-4P-5HP-LFE</t>
        </is>
      </c>
      <c r="F217" t="inlineStr">
        <is>
          <t>X3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Coating_Scotchkote134_interior</t>
        </is>
      </c>
      <c r="M217" s="2" t="inlineStr">
        <is>
          <t>RTF</t>
        </is>
      </c>
      <c r="N217" s="7" t="inlineStr"/>
      <c r="O217" t="inlineStr">
        <is>
          <t>A101750</t>
        </is>
      </c>
      <c r="P217" t="n">
        <v>1510</v>
      </c>
      <c r="Q217" t="inlineStr">
        <is>
          <t>Priced</t>
        </is>
      </c>
      <c r="R217" t="inlineStr">
        <is>
          <t>LT250</t>
        </is>
      </c>
      <c r="S217" s="7" t="inlineStr"/>
      <c r="T217" t="inlineStr"/>
      <c r="U217" t="inlineStr"/>
      <c r="V217" t="inlineStr"/>
    </row>
    <row r="218">
      <c r="A218" t="inlineStr"/>
      <c r="B218" t="inlineStr"/>
      <c r="C218" t="inlineStr">
        <is>
          <t>Price_BOM_LFE_Imp_0442</t>
        </is>
      </c>
      <c r="D218" t="inlineStr"/>
      <c r="E218" s="2" t="inlineStr">
        <is>
          <t>15959-4P-7.5HP-LFE</t>
        </is>
      </c>
      <c r="F218" t="inlineStr">
        <is>
          <t>X3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inlineStr"/>
      <c r="O218" t="inlineStr">
        <is>
          <t>A101750</t>
        </is>
      </c>
      <c r="P218" t="n">
        <v>1510</v>
      </c>
      <c r="Q218" t="inlineStr">
        <is>
          <t>Priced</t>
        </is>
      </c>
      <c r="R218" t="inlineStr">
        <is>
          <t>LT250</t>
        </is>
      </c>
      <c r="S218" t="n">
        <v>126</v>
      </c>
      <c r="T218" t="inlineStr"/>
      <c r="U218" t="inlineStr"/>
      <c r="V218" t="inlineStr"/>
    </row>
    <row r="219">
      <c r="A219" t="inlineStr"/>
      <c r="B219" t="inlineStr"/>
      <c r="C219" t="inlineStr">
        <is>
          <t>Price_BOM_LFE_Imp_0443</t>
        </is>
      </c>
      <c r="D219" t="inlineStr"/>
      <c r="E219" s="2" t="inlineStr">
        <is>
          <t>15959-2P-30HP-LFE</t>
        </is>
      </c>
      <c r="F219" t="inlineStr">
        <is>
          <t>X4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</t>
        </is>
      </c>
      <c r="M219" s="2" t="inlineStr">
        <is>
          <t>RTF</t>
        </is>
      </c>
      <c r="N219" s="7" t="inlineStr"/>
      <c r="O219" t="inlineStr">
        <is>
          <t>A101756</t>
        </is>
      </c>
      <c r="P219" t="n">
        <v>1510</v>
      </c>
      <c r="Q219" t="inlineStr">
        <is>
          <t>Priced</t>
        </is>
      </c>
      <c r="R219" t="inlineStr">
        <is>
          <t>LT250</t>
        </is>
      </c>
      <c r="S219" t="n">
        <v>126</v>
      </c>
      <c r="T219" t="inlineStr"/>
      <c r="U219" t="inlineStr"/>
      <c r="V219" t="inlineStr"/>
    </row>
    <row r="220">
      <c r="A220" t="inlineStr"/>
      <c r="B220" t="inlineStr"/>
      <c r="C220" t="inlineStr">
        <is>
          <t>Price_BOM_LFE_Imp_0444</t>
        </is>
      </c>
      <c r="D220" t="inlineStr"/>
      <c r="E220" s="2" t="inlineStr">
        <is>
          <t>20709-2P-7.5HP-LFE</t>
        </is>
      </c>
      <c r="F220" t="inlineStr">
        <is>
          <t>X3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</t>
        </is>
      </c>
      <c r="M220" s="2" t="inlineStr">
        <is>
          <t>RTF</t>
        </is>
      </c>
      <c r="N220" s="7" t="inlineStr"/>
      <c r="O220" t="inlineStr">
        <is>
          <t>A101768</t>
        </is>
      </c>
      <c r="P220" t="n">
        <v>1465</v>
      </c>
      <c r="Q220" t="inlineStr">
        <is>
          <t>Priced</t>
        </is>
      </c>
      <c r="R220" t="inlineStr">
        <is>
          <t>LT250</t>
        </is>
      </c>
      <c r="S220" t="n">
        <v>126</v>
      </c>
      <c r="T220" t="inlineStr"/>
      <c r="U220" t="inlineStr"/>
      <c r="V220" t="inlineStr"/>
    </row>
    <row r="221">
      <c r="A221" t="inlineStr"/>
      <c r="B221" t="inlineStr"/>
      <c r="C221" t="inlineStr">
        <is>
          <t>Price_BOM_LFE_Imp_0445</t>
        </is>
      </c>
      <c r="D221" t="inlineStr"/>
      <c r="E221" s="2" t="inlineStr">
        <is>
          <t>20709-2P-10HP-LFE</t>
        </is>
      </c>
      <c r="F221" t="inlineStr">
        <is>
          <t>X3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</t>
        </is>
      </c>
      <c r="M221" s="2" t="inlineStr">
        <is>
          <t>RTF</t>
        </is>
      </c>
      <c r="N221" s="7" t="inlineStr"/>
      <c r="O221" t="inlineStr">
        <is>
          <t>A101768</t>
        </is>
      </c>
      <c r="P221" t="n">
        <v>1465</v>
      </c>
      <c r="Q221" t="inlineStr">
        <is>
          <t>Priced</t>
        </is>
      </c>
      <c r="R221" t="inlineStr">
        <is>
          <t>LT250</t>
        </is>
      </c>
      <c r="S221" t="n">
        <v>126</v>
      </c>
      <c r="T221" t="inlineStr"/>
      <c r="U221" t="inlineStr"/>
      <c r="V221" t="inlineStr"/>
    </row>
    <row r="222">
      <c r="A222" t="inlineStr"/>
      <c r="B222" t="inlineStr"/>
      <c r="C222" t="inlineStr">
        <is>
          <t>Price_BOM_LFE_Imp_0446</t>
        </is>
      </c>
      <c r="D222" t="inlineStr"/>
      <c r="E222" s="2" t="inlineStr">
        <is>
          <t>20709-2P-15HP-LFE</t>
        </is>
      </c>
      <c r="F222" t="inlineStr">
        <is>
          <t>X3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Coating_Scotchkote134_interior</t>
        </is>
      </c>
      <c r="M222" s="2" t="inlineStr">
        <is>
          <t>RTF</t>
        </is>
      </c>
      <c r="N222" s="7" t="inlineStr"/>
      <c r="O222" s="7" t="inlineStr">
        <is>
          <t>A101768</t>
        </is>
      </c>
      <c r="P222" t="n">
        <v>1465</v>
      </c>
      <c r="Q222" t="inlineStr">
        <is>
          <t>Priced</t>
        </is>
      </c>
      <c r="R222" t="inlineStr">
        <is>
          <t>LT250</t>
        </is>
      </c>
      <c r="S222" s="7" t="n">
        <v>126</v>
      </c>
      <c r="T222" t="inlineStr"/>
      <c r="U222" t="inlineStr"/>
      <c r="V222" t="inlineStr"/>
    </row>
    <row r="223">
      <c r="A223" t="inlineStr"/>
      <c r="B223" t="inlineStr"/>
      <c r="C223" t="inlineStr">
        <is>
          <t>Price_BOM_LFE_Imp_0447</t>
        </is>
      </c>
      <c r="D223" t="inlineStr"/>
      <c r="E223" s="2" t="inlineStr">
        <is>
          <t>20709-2P-20HP-LFE</t>
        </is>
      </c>
      <c r="F223" t="inlineStr">
        <is>
          <t>X3</t>
        </is>
      </c>
      <c r="G223" s="2" t="inlineStr">
        <is>
          <t>ImpMatl_SS_AISI-304</t>
        </is>
      </c>
      <c r="H223" s="7" t="inlineStr">
        <is>
          <t>Stainless Steel, AISI-304</t>
        </is>
      </c>
      <c r="I223" s="7" t="inlineStr">
        <is>
          <t>H304</t>
        </is>
      </c>
      <c r="J223" s="7" t="inlineStr">
        <is>
          <t>Stainless Steel, AISI-303</t>
        </is>
      </c>
      <c r="K223" s="7" t="inlineStr">
        <is>
          <t>Stainless Steel, AISI 316</t>
        </is>
      </c>
      <c r="L223" s="2" t="inlineStr">
        <is>
          <t>Coating_Scotchkote134_interior</t>
        </is>
      </c>
      <c r="M223" s="2" t="inlineStr">
        <is>
          <t>RTF</t>
        </is>
      </c>
      <c r="N223" s="7" t="inlineStr"/>
      <c r="O223" s="7" t="inlineStr">
        <is>
          <t>A101768</t>
        </is>
      </c>
      <c r="P223" t="n">
        <v>1465</v>
      </c>
      <c r="Q223" t="inlineStr">
        <is>
          <t>Priced</t>
        </is>
      </c>
      <c r="R223" t="inlineStr">
        <is>
          <t>LT250</t>
        </is>
      </c>
      <c r="S223" s="7" t="n">
        <v>126</v>
      </c>
      <c r="T223" t="inlineStr"/>
      <c r="U223" t="inlineStr"/>
      <c r="V223" t="inlineStr"/>
    </row>
    <row r="224">
      <c r="A224" t="inlineStr"/>
      <c r="B224" t="inlineStr"/>
      <c r="C224" t="inlineStr">
        <is>
          <t>Price_BOM_LFE_Imp_0448</t>
        </is>
      </c>
      <c r="D224" t="inlineStr"/>
      <c r="E224" s="2" t="inlineStr">
        <is>
          <t>20709-2P-25HP-LFE</t>
        </is>
      </c>
      <c r="F224" t="inlineStr">
        <is>
          <t>X3</t>
        </is>
      </c>
      <c r="G224" s="2" t="inlineStr">
        <is>
          <t>ImpMatl_SS_AISI-304</t>
        </is>
      </c>
      <c r="H224" s="7" t="inlineStr">
        <is>
          <t>Stainless Steel, AISI-304</t>
        </is>
      </c>
      <c r="I224" s="7" t="inlineStr">
        <is>
          <t>H304</t>
        </is>
      </c>
      <c r="J224" s="7" t="inlineStr">
        <is>
          <t>Stainless Steel, AISI-303</t>
        </is>
      </c>
      <c r="K224" s="7" t="inlineStr">
        <is>
          <t>Stainless Steel, AISI 316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inlineStr"/>
      <c r="O224" s="7" t="inlineStr">
        <is>
          <t>A101768</t>
        </is>
      </c>
      <c r="P224" t="n">
        <v>1465</v>
      </c>
      <c r="Q224" t="inlineStr">
        <is>
          <t>Priced</t>
        </is>
      </c>
      <c r="R224" t="inlineStr">
        <is>
          <t>LT250</t>
        </is>
      </c>
      <c r="S224" s="7" t="n">
        <v>126</v>
      </c>
      <c r="T224" t="inlineStr"/>
      <c r="U224" t="inlineStr"/>
      <c r="V224" t="inlineStr"/>
    </row>
    <row r="225">
      <c r="A225" t="inlineStr"/>
      <c r="B225" t="inlineStr"/>
      <c r="C225" t="inlineStr">
        <is>
          <t>Price_BOM_LFE_Imp_0449</t>
        </is>
      </c>
      <c r="D225" t="inlineStr"/>
      <c r="E225" s="2" t="inlineStr">
        <is>
          <t>20709-4P-3HP-LFE</t>
        </is>
      </c>
      <c r="F225" t="inlineStr">
        <is>
          <t>X3</t>
        </is>
      </c>
      <c r="G225" s="2" t="inlineStr">
        <is>
          <t>ImpMatl_SS_AISI-304</t>
        </is>
      </c>
      <c r="H225" s="7" t="inlineStr">
        <is>
          <t>Stainless Steel, AISI-304</t>
        </is>
      </c>
      <c r="I225" s="7" t="inlineStr">
        <is>
          <t>H304</t>
        </is>
      </c>
      <c r="J225" s="7" t="inlineStr">
        <is>
          <t>Stainless Steel, AISI-303</t>
        </is>
      </c>
      <c r="K225" s="7" t="inlineStr">
        <is>
          <t>Stainless Steel, AISI 316</t>
        </is>
      </c>
      <c r="L225" s="2" t="inlineStr">
        <is>
          <t>Coating_Scotchkote134_interior</t>
        </is>
      </c>
      <c r="M225" s="2" t="inlineStr">
        <is>
          <t>RTF</t>
        </is>
      </c>
      <c r="N225" s="7" t="inlineStr"/>
      <c r="O225" s="7" t="inlineStr">
        <is>
          <t>A101768</t>
        </is>
      </c>
      <c r="P225" t="n">
        <v>1465</v>
      </c>
      <c r="Q225" t="inlineStr">
        <is>
          <t>Priced</t>
        </is>
      </c>
      <c r="R225" t="inlineStr">
        <is>
          <t>LT250</t>
        </is>
      </c>
      <c r="S225" s="7" t="n">
        <v>126</v>
      </c>
      <c r="T225" t="inlineStr"/>
      <c r="U225" t="inlineStr"/>
      <c r="V225" t="inlineStr"/>
    </row>
    <row r="226">
      <c r="A226" t="inlineStr"/>
      <c r="B226" t="inlineStr"/>
      <c r="C226" t="inlineStr">
        <is>
          <t>Price_BOM_LFE_Imp_0450</t>
        </is>
      </c>
      <c r="D226" t="inlineStr"/>
      <c r="E226" s="2" t="inlineStr">
        <is>
          <t>20953-2P-20HP-LFE</t>
        </is>
      </c>
      <c r="F226" t="inlineStr">
        <is>
          <t>X3</t>
        </is>
      </c>
      <c r="G226" s="2" t="inlineStr">
        <is>
          <t>ImpMatl_SS_AISI-304</t>
        </is>
      </c>
      <c r="H226" s="7" t="inlineStr">
        <is>
          <t>Stainless Steel, AISI-304</t>
        </is>
      </c>
      <c r="I226" s="7" t="inlineStr">
        <is>
          <t>H304</t>
        </is>
      </c>
      <c r="J226" s="7" t="inlineStr">
        <is>
          <t>Stainless Steel, AISI-303</t>
        </is>
      </c>
      <c r="K226" s="7" t="inlineStr">
        <is>
          <t>Stainless Steel, AISI 316</t>
        </is>
      </c>
      <c r="L226" s="2" t="inlineStr">
        <is>
          <t>Coating_Scotchkote134_interior</t>
        </is>
      </c>
      <c r="M226" s="2" t="inlineStr">
        <is>
          <t>RTF</t>
        </is>
      </c>
      <c r="N226" s="7" t="inlineStr"/>
      <c r="O226" s="7" t="inlineStr">
        <is>
          <t>A101782</t>
        </is>
      </c>
      <c r="P226" t="n">
        <v>1680</v>
      </c>
      <c r="Q226" t="inlineStr">
        <is>
          <t>Priced</t>
        </is>
      </c>
      <c r="R226" t="inlineStr">
        <is>
          <t>LT250</t>
        </is>
      </c>
      <c r="S226" s="7" t="n">
        <v>126</v>
      </c>
      <c r="T226" t="inlineStr"/>
      <c r="U226" t="inlineStr"/>
      <c r="V226" t="inlineStr"/>
    </row>
    <row r="227">
      <c r="A227" t="inlineStr"/>
      <c r="B227" t="inlineStr"/>
      <c r="C227" t="inlineStr">
        <is>
          <t>Price_BOM_LFE_Imp_0451</t>
        </is>
      </c>
      <c r="D227" t="inlineStr"/>
      <c r="E227" s="2" t="inlineStr">
        <is>
          <t>20953-2P-25HP-LFE</t>
        </is>
      </c>
      <c r="F227" t="inlineStr">
        <is>
          <t>X3</t>
        </is>
      </c>
      <c r="G227" s="2" t="inlineStr">
        <is>
          <t>ImpMatl_SS_AISI-304</t>
        </is>
      </c>
      <c r="H227" s="7" t="inlineStr">
        <is>
          <t>Stainless Steel, AISI-304</t>
        </is>
      </c>
      <c r="I227" s="7" t="inlineStr">
        <is>
          <t>H304</t>
        </is>
      </c>
      <c r="J227" s="7" t="inlineStr">
        <is>
          <t>Stainless Steel, AISI-303</t>
        </is>
      </c>
      <c r="K227" s="7" t="inlineStr">
        <is>
          <t>Stainless Steel, AISI 316</t>
        </is>
      </c>
      <c r="L227" s="2" t="inlineStr">
        <is>
          <t>Coating_Scotchkote134_interior</t>
        </is>
      </c>
      <c r="M227" s="2" t="inlineStr">
        <is>
          <t>RTF</t>
        </is>
      </c>
      <c r="N227" s="7" t="inlineStr"/>
      <c r="O227" t="inlineStr">
        <is>
          <t>A101782</t>
        </is>
      </c>
      <c r="P227" t="n">
        <v>1680</v>
      </c>
      <c r="Q227" t="inlineStr">
        <is>
          <t>Priced</t>
        </is>
      </c>
      <c r="R227" t="inlineStr">
        <is>
          <t>LT250</t>
        </is>
      </c>
      <c r="S227" s="7" t="n">
        <v>126</v>
      </c>
      <c r="T227" t="inlineStr"/>
      <c r="U227" t="inlineStr"/>
      <c r="V227" t="inlineStr"/>
    </row>
    <row r="228">
      <c r="A228" t="inlineStr"/>
      <c r="B228" t="inlineStr"/>
      <c r="C228" t="inlineStr">
        <is>
          <t>Price_BOM_LFE_Imp_0452</t>
        </is>
      </c>
      <c r="D228" t="inlineStr"/>
      <c r="E228" s="2" t="inlineStr">
        <is>
          <t>20953-4P-3HP-LFE</t>
        </is>
      </c>
      <c r="F228" t="inlineStr">
        <is>
          <t>X3</t>
        </is>
      </c>
      <c r="G228" s="2" t="inlineStr">
        <is>
          <t>ImpMatl_SS_AISI-304</t>
        </is>
      </c>
      <c r="H228" s="7" t="inlineStr">
        <is>
          <t>Stainless Steel, AISI-304</t>
        </is>
      </c>
      <c r="I228" s="7" t="inlineStr">
        <is>
          <t>H304</t>
        </is>
      </c>
      <c r="J228" s="7" t="inlineStr">
        <is>
          <t>Stainless Steel, AISI-303</t>
        </is>
      </c>
      <c r="K228" s="7" t="inlineStr">
        <is>
          <t>Stainless Steel, AISI 316</t>
        </is>
      </c>
      <c r="L228" s="2" t="inlineStr">
        <is>
          <t>Coating_Scotchkote134_interior</t>
        </is>
      </c>
      <c r="M228" s="2" t="inlineStr">
        <is>
          <t>RTF</t>
        </is>
      </c>
      <c r="N228" s="7" t="inlineStr"/>
      <c r="O228" t="inlineStr">
        <is>
          <t>A101782</t>
        </is>
      </c>
      <c r="P228" t="n">
        <v>1680</v>
      </c>
      <c r="Q228" t="inlineStr">
        <is>
          <t>Priced</t>
        </is>
      </c>
      <c r="R228" t="inlineStr">
        <is>
          <t>LT250</t>
        </is>
      </c>
      <c r="S228" s="7" t="n">
        <v>126</v>
      </c>
      <c r="T228" t="inlineStr"/>
      <c r="U228" t="inlineStr"/>
      <c r="V228" t="inlineStr"/>
    </row>
    <row r="229">
      <c r="A229" t="inlineStr"/>
      <c r="B229" t="inlineStr"/>
      <c r="C229" t="inlineStr">
        <is>
          <t>Price_BOM_LFE_Imp_0453</t>
        </is>
      </c>
      <c r="D229" t="inlineStr"/>
      <c r="E229" s="2" t="inlineStr">
        <is>
          <t>20953-4P-5HP-LFE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Coating_Scotchkote134_interior</t>
        </is>
      </c>
      <c r="M229" s="2" t="inlineStr">
        <is>
          <t>RTF</t>
        </is>
      </c>
      <c r="N229" s="7" t="inlineStr"/>
      <c r="O229" t="inlineStr">
        <is>
          <t>A101782</t>
        </is>
      </c>
      <c r="P229" t="n">
        <v>1680</v>
      </c>
      <c r="Q229" t="inlineStr">
        <is>
          <t>Priced</t>
        </is>
      </c>
      <c r="R229" t="inlineStr">
        <is>
          <t>LT250</t>
        </is>
      </c>
      <c r="S229" s="7" t="n">
        <v>126</v>
      </c>
      <c r="T229" t="inlineStr"/>
      <c r="U229" t="inlineStr"/>
      <c r="V229" t="inlineStr"/>
    </row>
    <row r="230">
      <c r="A230" t="inlineStr"/>
      <c r="B230" t="inlineStr"/>
      <c r="C230" t="inlineStr">
        <is>
          <t>Price_BOM_LFE_Imp_0454</t>
        </is>
      </c>
      <c r="D230" t="inlineStr"/>
      <c r="E230" s="2" t="inlineStr">
        <is>
          <t>20953-4P-7.5HP-LFE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inlineStr"/>
      <c r="O230" t="inlineStr">
        <is>
          <t>A101782</t>
        </is>
      </c>
      <c r="P230" t="n">
        <v>1680</v>
      </c>
      <c r="Q230" t="inlineStr">
        <is>
          <t>Priced</t>
        </is>
      </c>
      <c r="R230" t="inlineStr">
        <is>
          <t>LT250</t>
        </is>
      </c>
      <c r="S230" s="7" t="n">
        <v>126</v>
      </c>
      <c r="T230" t="inlineStr"/>
      <c r="U230" t="inlineStr"/>
      <c r="V230" t="inlineStr"/>
    </row>
    <row r="231">
      <c r="A231" t="inlineStr"/>
      <c r="B231" t="inlineStr"/>
      <c r="C231" t="inlineStr">
        <is>
          <t>Price_BOM_LFE_Imp_0455</t>
        </is>
      </c>
      <c r="D231" t="inlineStr"/>
      <c r="E231" s="69" t="inlineStr">
        <is>
          <t>20953-2P-30HP-LFE</t>
        </is>
      </c>
      <c r="F231" t="inlineStr">
        <is>
          <t>X4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</t>
        </is>
      </c>
      <c r="M231" s="2" t="inlineStr">
        <is>
          <t>RTF</t>
        </is>
      </c>
      <c r="N231" s="7" t="inlineStr"/>
      <c r="O231" t="inlineStr">
        <is>
          <t>A101796</t>
        </is>
      </c>
      <c r="P231" t="n">
        <v>1920</v>
      </c>
      <c r="Q231" t="inlineStr">
        <is>
          <t>Priced</t>
        </is>
      </c>
      <c r="R231" t="inlineStr">
        <is>
          <t>LT250</t>
        </is>
      </c>
      <c r="S231" s="7" t="n">
        <v>126</v>
      </c>
      <c r="T231" t="inlineStr"/>
      <c r="U231" t="inlineStr"/>
      <c r="V231" t="inlineStr"/>
    </row>
    <row r="232">
      <c r="A232" t="inlineStr"/>
      <c r="B232" t="inlineStr"/>
      <c r="C232" t="inlineStr">
        <is>
          <t>Price_BOM_LFE_Imp_0456</t>
        </is>
      </c>
      <c r="D232" t="inlineStr"/>
      <c r="E232" s="2" t="inlineStr">
        <is>
          <t>20121-4P-7.5HP-LFE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</t>
        </is>
      </c>
      <c r="M232" s="2" t="inlineStr">
        <is>
          <t>RTF</t>
        </is>
      </c>
      <c r="N232" s="7" t="inlineStr"/>
      <c r="O232" t="inlineStr">
        <is>
          <t>A101803</t>
        </is>
      </c>
      <c r="P232" t="n">
        <v>1920</v>
      </c>
      <c r="Q232" t="inlineStr">
        <is>
          <t>Priced</t>
        </is>
      </c>
      <c r="R232" t="inlineStr">
        <is>
          <t>LT250</t>
        </is>
      </c>
      <c r="S232" s="7" t="n">
        <v>126</v>
      </c>
      <c r="T232" t="inlineStr"/>
      <c r="U232" t="inlineStr"/>
      <c r="V232" t="inlineStr"/>
    </row>
    <row r="233">
      <c r="A233" t="inlineStr"/>
      <c r="B233" t="inlineStr"/>
      <c r="C233" t="inlineStr">
        <is>
          <t>Price_BOM_LFE_Imp_0457</t>
        </is>
      </c>
      <c r="D233" t="inlineStr"/>
      <c r="E233" s="2" t="inlineStr">
        <is>
          <t>20121-4P-10HP-LFE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</t>
        </is>
      </c>
      <c r="M233" s="2" t="inlineStr">
        <is>
          <t>RTF</t>
        </is>
      </c>
      <c r="N233" s="7" t="inlineStr"/>
      <c r="O233" t="inlineStr">
        <is>
          <t>A101803</t>
        </is>
      </c>
      <c r="P233" t="n">
        <v>1920</v>
      </c>
      <c r="Q233" t="inlineStr">
        <is>
          <t>Priced</t>
        </is>
      </c>
      <c r="R233" t="inlineStr">
        <is>
          <t>LT250</t>
        </is>
      </c>
      <c r="S233" s="7" t="n">
        <v>126</v>
      </c>
      <c r="T233" t="inlineStr"/>
      <c r="U233" t="inlineStr"/>
      <c r="V233" t="inlineStr"/>
    </row>
    <row r="234">
      <c r="A234" t="inlineStr"/>
      <c r="B234" t="inlineStr"/>
      <c r="C234" t="inlineStr">
        <is>
          <t>Price_BOM_LFE_Imp_0458</t>
        </is>
      </c>
      <c r="D234" t="inlineStr"/>
      <c r="E234" s="2" t="inlineStr">
        <is>
          <t>20121-4P-15HP-LFE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Coating_Scotchkote134_interior</t>
        </is>
      </c>
      <c r="M234" s="2" t="inlineStr">
        <is>
          <t>RTF</t>
        </is>
      </c>
      <c r="N234" s="7" t="inlineStr"/>
      <c r="O234" t="inlineStr">
        <is>
          <t>A101803</t>
        </is>
      </c>
      <c r="P234" t="n">
        <v>1920</v>
      </c>
      <c r="Q234" t="inlineStr">
        <is>
          <t>Priced</t>
        </is>
      </c>
      <c r="R234" t="inlineStr">
        <is>
          <t>LT250</t>
        </is>
      </c>
      <c r="S234" s="7" t="n">
        <v>126</v>
      </c>
      <c r="T234" t="inlineStr"/>
      <c r="U234" t="inlineStr"/>
      <c r="V234" t="inlineStr"/>
    </row>
    <row r="235">
      <c r="A235" t="inlineStr"/>
      <c r="B235" t="inlineStr"/>
      <c r="C235" t="inlineStr">
        <is>
          <t>Price_BOM_LFE_Imp_0459</t>
        </is>
      </c>
      <c r="D235" t="inlineStr"/>
      <c r="E235" s="69" t="inlineStr">
        <is>
          <t>25707-2P-7.5HP-LFE</t>
        </is>
      </c>
      <c r="F235" t="inlineStr">
        <is>
          <t>X3</t>
        </is>
      </c>
      <c r="G235" s="2" t="inlineStr">
        <is>
          <t>ImpMatl_SS_AISI-304</t>
        </is>
      </c>
      <c r="H235" s="7" t="inlineStr">
        <is>
          <t>Stainless Steel, AISI-304</t>
        </is>
      </c>
      <c r="I235" s="7" t="inlineStr">
        <is>
          <t>H304</t>
        </is>
      </c>
      <c r="J235" s="7" t="inlineStr">
        <is>
          <t>Stainless Steel, AISI-303</t>
        </is>
      </c>
      <c r="K235" s="7" t="inlineStr">
        <is>
          <t>Stainless Steel, AISI 316</t>
        </is>
      </c>
      <c r="L235" s="2" t="inlineStr">
        <is>
          <t>Coating_Scotchkote134_interior</t>
        </is>
      </c>
      <c r="M235" s="2" t="inlineStr">
        <is>
          <t>RTF</t>
        </is>
      </c>
      <c r="N235" s="7" t="inlineStr"/>
      <c r="O235" t="inlineStr">
        <is>
          <t>A101810</t>
        </is>
      </c>
      <c r="P235" t="n">
        <v>1580</v>
      </c>
      <c r="Q235" t="inlineStr">
        <is>
          <t>Priced</t>
        </is>
      </c>
      <c r="R235" t="inlineStr">
        <is>
          <t>LT250</t>
        </is>
      </c>
      <c r="S235" s="7" t="n">
        <v>126</v>
      </c>
      <c r="T235" t="inlineStr"/>
      <c r="U235" t="inlineStr"/>
      <c r="V235" t="inlineStr"/>
    </row>
    <row r="236">
      <c r="A236" t="inlineStr"/>
      <c r="B236" t="inlineStr"/>
      <c r="C236" t="inlineStr">
        <is>
          <t>Price_BOM_LFE_Imp_0460</t>
        </is>
      </c>
      <c r="D236" t="inlineStr"/>
      <c r="E236" s="69" t="inlineStr">
        <is>
          <t>25707-2P-10HP-LFE</t>
        </is>
      </c>
      <c r="F236" t="inlineStr">
        <is>
          <t>X3</t>
        </is>
      </c>
      <c r="G236" s="2" t="inlineStr">
        <is>
          <t>ImpMatl_SS_AISI-304</t>
        </is>
      </c>
      <c r="H236" s="7" t="inlineStr">
        <is>
          <t>Stainless Steel, AISI-304</t>
        </is>
      </c>
      <c r="I236" s="7" t="inlineStr">
        <is>
          <t>H304</t>
        </is>
      </c>
      <c r="J236" s="7" t="inlineStr">
        <is>
          <t>Stainless Steel, AISI-303</t>
        </is>
      </c>
      <c r="K236" s="7" t="inlineStr">
        <is>
          <t>Stainless Steel, AISI 316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inlineStr"/>
      <c r="O236" t="inlineStr">
        <is>
          <t>A101810</t>
        </is>
      </c>
      <c r="P236" t="n">
        <v>1580</v>
      </c>
      <c r="Q236" t="inlineStr">
        <is>
          <t>Priced</t>
        </is>
      </c>
      <c r="R236" t="inlineStr">
        <is>
          <t>LT250</t>
        </is>
      </c>
      <c r="S236" s="7" t="n">
        <v>126</v>
      </c>
      <c r="T236" t="inlineStr"/>
      <c r="U236" t="inlineStr"/>
      <c r="V236" t="inlineStr"/>
    </row>
    <row r="237">
      <c r="A237" t="inlineStr"/>
      <c r="B237" t="inlineStr"/>
      <c r="C237" t="inlineStr">
        <is>
          <t>Price_BOM_LFE_Imp_0461</t>
        </is>
      </c>
      <c r="D237" t="inlineStr"/>
      <c r="E237" s="2" t="inlineStr">
        <is>
          <t>25707-2P-15HP-LFE</t>
        </is>
      </c>
      <c r="F237" t="inlineStr">
        <is>
          <t>X3</t>
        </is>
      </c>
      <c r="G237" s="2" t="inlineStr">
        <is>
          <t>ImpMatl_SS_AISI-304</t>
        </is>
      </c>
      <c r="H237" s="7" t="inlineStr">
        <is>
          <t>Stainless Steel, AISI-304</t>
        </is>
      </c>
      <c r="I237" s="7" t="inlineStr">
        <is>
          <t>H304</t>
        </is>
      </c>
      <c r="J237" s="7" t="inlineStr">
        <is>
          <t>Stainless Steel, AISI-303</t>
        </is>
      </c>
      <c r="K237" s="7" t="inlineStr">
        <is>
          <t>Stainless Steel, AISI 316</t>
        </is>
      </c>
      <c r="L237" s="2" t="inlineStr">
        <is>
          <t>Coating_Scotchkote134_interior</t>
        </is>
      </c>
      <c r="M237" s="2" t="inlineStr">
        <is>
          <t>RTF</t>
        </is>
      </c>
      <c r="N237" s="7" t="inlineStr"/>
      <c r="O237" t="inlineStr">
        <is>
          <t>A101810</t>
        </is>
      </c>
      <c r="P237" t="n">
        <v>1580</v>
      </c>
      <c r="Q237" t="inlineStr">
        <is>
          <t>Priced</t>
        </is>
      </c>
      <c r="R237" t="inlineStr">
        <is>
          <t>LT250</t>
        </is>
      </c>
      <c r="S237" s="7" t="n">
        <v>126</v>
      </c>
      <c r="T237" t="inlineStr"/>
      <c r="U237" t="inlineStr"/>
      <c r="V237" t="inlineStr"/>
    </row>
    <row r="238">
      <c r="A238" t="inlineStr"/>
      <c r="B238" t="inlineStr"/>
      <c r="C238" t="inlineStr">
        <is>
          <t>Price_BOM_LFE_Imp_0462</t>
        </is>
      </c>
      <c r="D238" t="inlineStr"/>
      <c r="E238" s="2" t="inlineStr">
        <is>
          <t>25707-2P-20HP-LFE</t>
        </is>
      </c>
      <c r="F238" t="inlineStr">
        <is>
          <t>X3</t>
        </is>
      </c>
      <c r="G238" s="2" t="inlineStr">
        <is>
          <t>ImpMatl_SS_AISI-304</t>
        </is>
      </c>
      <c r="H238" s="7" t="inlineStr">
        <is>
          <t>Stainless Steel, AISI-304</t>
        </is>
      </c>
      <c r="I238" s="7" t="inlineStr">
        <is>
          <t>H304</t>
        </is>
      </c>
      <c r="J238" s="7" t="inlineStr">
        <is>
          <t>Stainless Steel, AISI-303</t>
        </is>
      </c>
      <c r="K238" s="7" t="inlineStr">
        <is>
          <t>Stainless Steel, AISI 316</t>
        </is>
      </c>
      <c r="L238" s="2" t="inlineStr">
        <is>
          <t>Coating_Scotchkote134_interior</t>
        </is>
      </c>
      <c r="M238" s="2" t="inlineStr">
        <is>
          <t>RTF</t>
        </is>
      </c>
      <c r="N238" s="7" t="inlineStr"/>
      <c r="O238" s="7" t="inlineStr">
        <is>
          <t>A101810</t>
        </is>
      </c>
      <c r="P238" t="n">
        <v>1580</v>
      </c>
      <c r="Q238" t="inlineStr">
        <is>
          <t>Priced</t>
        </is>
      </c>
      <c r="R238" t="inlineStr">
        <is>
          <t>LT250</t>
        </is>
      </c>
      <c r="S238" t="n">
        <v>126</v>
      </c>
      <c r="T238" t="inlineStr"/>
      <c r="U238" t="inlineStr"/>
      <c r="V238" t="inlineStr"/>
    </row>
    <row r="239">
      <c r="A239" t="inlineStr"/>
      <c r="B239" t="inlineStr"/>
      <c r="C239" t="inlineStr">
        <is>
          <t>Price_BOM_LFE_Imp_0463</t>
        </is>
      </c>
      <c r="D239" t="inlineStr"/>
      <c r="E239" s="2" t="inlineStr">
        <is>
          <t>25707-2P-25HP-LFE</t>
        </is>
      </c>
      <c r="F239" t="inlineStr">
        <is>
          <t>X3</t>
        </is>
      </c>
      <c r="G239" s="2" t="inlineStr">
        <is>
          <t>ImpMatl_SS_AISI-304</t>
        </is>
      </c>
      <c r="H239" s="7" t="inlineStr">
        <is>
          <t>Stainless Steel, AISI-304</t>
        </is>
      </c>
      <c r="I239" s="7" t="inlineStr">
        <is>
          <t>H304</t>
        </is>
      </c>
      <c r="J239" s="7" t="inlineStr">
        <is>
          <t>Stainless Steel, AISI-303</t>
        </is>
      </c>
      <c r="K239" s="7" t="inlineStr">
        <is>
          <t>Stainless Steel, AISI 316</t>
        </is>
      </c>
      <c r="L239" s="2" t="inlineStr">
        <is>
          <t>Coating_Scotchkote134_interior</t>
        </is>
      </c>
      <c r="M239" s="2" t="inlineStr">
        <is>
          <t>RTF</t>
        </is>
      </c>
      <c r="N239" s="7" t="inlineStr"/>
      <c r="O239" s="7" t="inlineStr">
        <is>
          <t>A101810</t>
        </is>
      </c>
      <c r="P239" t="n">
        <v>1580</v>
      </c>
      <c r="Q239" t="inlineStr">
        <is>
          <t>Priced</t>
        </is>
      </c>
      <c r="R239" t="inlineStr">
        <is>
          <t>LT250</t>
        </is>
      </c>
      <c r="S239" s="7" t="n">
        <v>126</v>
      </c>
      <c r="T239" t="inlineStr"/>
      <c r="U239" t="inlineStr"/>
      <c r="V239" t="inlineStr"/>
    </row>
    <row r="240">
      <c r="A240" t="inlineStr"/>
      <c r="B240" t="inlineStr"/>
      <c r="C240" t="inlineStr">
        <is>
          <t>Price_BOM_LFE_Imp_0464</t>
        </is>
      </c>
      <c r="D240" t="inlineStr"/>
      <c r="E240" s="69" t="inlineStr">
        <is>
          <t>25707-4P-3HP-LFE</t>
        </is>
      </c>
      <c r="F240" t="inlineStr">
        <is>
          <t>X3</t>
        </is>
      </c>
      <c r="G240" s="2" t="inlineStr">
        <is>
          <t>ImpMatl_SS_AISI-304</t>
        </is>
      </c>
      <c r="H240" s="7" t="inlineStr">
        <is>
          <t>Stainless Steel, AISI-304</t>
        </is>
      </c>
      <c r="I240" s="7" t="inlineStr">
        <is>
          <t>H304</t>
        </is>
      </c>
      <c r="J240" s="7" t="inlineStr">
        <is>
          <t>Stainless Steel, AISI-303</t>
        </is>
      </c>
      <c r="K240" s="7" t="inlineStr">
        <is>
          <t>Stainless Steel, AISI 316</t>
        </is>
      </c>
      <c r="L240" s="2" t="inlineStr">
        <is>
          <t>Coating_Scotchkote134_interior</t>
        </is>
      </c>
      <c r="M240" s="2" t="inlineStr">
        <is>
          <t>RTF</t>
        </is>
      </c>
      <c r="N240" s="7" t="inlineStr"/>
      <c r="O240" s="7" t="inlineStr">
        <is>
          <t>A101810</t>
        </is>
      </c>
      <c r="P240" t="n">
        <v>1580</v>
      </c>
      <c r="Q240" t="inlineStr">
        <is>
          <t>Priced</t>
        </is>
      </c>
      <c r="R240" t="inlineStr">
        <is>
          <t>LT250</t>
        </is>
      </c>
      <c r="S240" t="n">
        <v>126</v>
      </c>
      <c r="T240" t="inlineStr"/>
      <c r="U240" t="inlineStr"/>
      <c r="V240" t="inlineStr"/>
    </row>
    <row r="241">
      <c r="A241" t="inlineStr"/>
      <c r="B241" t="inlineStr"/>
      <c r="C241" t="inlineStr">
        <is>
          <t>Price_BOM_LFE_Imp_0465</t>
        </is>
      </c>
      <c r="D241" t="inlineStr"/>
      <c r="E241" s="69" t="inlineStr">
        <is>
          <t>25707-4P-5HP-LFE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Coating_Scotchkote134_interior</t>
        </is>
      </c>
      <c r="M241" s="2" t="inlineStr">
        <is>
          <t>RTF</t>
        </is>
      </c>
      <c r="N241" s="7" t="inlineStr"/>
      <c r="O241" s="7" t="inlineStr">
        <is>
          <t>A101810</t>
        </is>
      </c>
      <c r="P241" t="n">
        <v>1580</v>
      </c>
      <c r="Q241" t="inlineStr">
        <is>
          <t>Priced</t>
        </is>
      </c>
      <c r="R241" t="inlineStr">
        <is>
          <t>LT250</t>
        </is>
      </c>
      <c r="S241" t="n">
        <v>126</v>
      </c>
      <c r="T241" t="inlineStr"/>
      <c r="U241" t="inlineStr"/>
      <c r="V241" t="inlineStr"/>
    </row>
    <row r="242">
      <c r="A242" t="inlineStr"/>
      <c r="B242" t="inlineStr"/>
      <c r="C242" t="inlineStr">
        <is>
          <t>Price_BOM_LFE_Imp_0466</t>
        </is>
      </c>
      <c r="D242" t="inlineStr"/>
      <c r="E242" s="69" t="inlineStr">
        <is>
          <t>25707-2P-30HP-LFE</t>
        </is>
      </c>
      <c r="F242" t="inlineStr">
        <is>
          <t>X4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inlineStr"/>
      <c r="O242" s="7" t="inlineStr">
        <is>
          <t>A101817</t>
        </is>
      </c>
      <c r="P242" t="n">
        <v>1580</v>
      </c>
      <c r="Q242" t="inlineStr">
        <is>
          <t>Priced</t>
        </is>
      </c>
      <c r="R242" t="inlineStr">
        <is>
          <t>LT250</t>
        </is>
      </c>
      <c r="S242" s="7" t="n">
        <v>126</v>
      </c>
      <c r="T242" t="inlineStr"/>
      <c r="U242" t="inlineStr"/>
      <c r="V242" t="inlineStr"/>
    </row>
    <row r="243">
      <c r="A243" t="inlineStr"/>
      <c r="B243" t="inlineStr"/>
      <c r="C243" t="inlineStr">
        <is>
          <t>Price_BOM_LFE_Imp_0467</t>
        </is>
      </c>
      <c r="D243" t="inlineStr"/>
      <c r="E243" s="2" t="inlineStr">
        <is>
          <t>25957-2P-25HP-LFE</t>
        </is>
      </c>
      <c r="F243" t="inlineStr">
        <is>
          <t>X3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</t>
        </is>
      </c>
      <c r="M243" s="2" t="inlineStr">
        <is>
          <t>RTF</t>
        </is>
      </c>
      <c r="N243" s="7" t="inlineStr"/>
      <c r="O243" s="7" t="inlineStr">
        <is>
          <t>A101824</t>
        </is>
      </c>
      <c r="P243" t="n">
        <v>1855</v>
      </c>
      <c r="Q243" t="inlineStr">
        <is>
          <t>Priced</t>
        </is>
      </c>
      <c r="R243" t="inlineStr">
        <is>
          <t>LT250</t>
        </is>
      </c>
      <c r="S243" s="7" t="n">
        <v>126</v>
      </c>
      <c r="T243" t="inlineStr"/>
      <c r="U243" t="inlineStr"/>
      <c r="V243" t="inlineStr"/>
    </row>
    <row r="244">
      <c r="A244" t="inlineStr"/>
      <c r="B244" t="inlineStr"/>
      <c r="C244" t="inlineStr">
        <is>
          <t>Price_BOM_LFE_Imp_0468</t>
        </is>
      </c>
      <c r="D244" t="inlineStr"/>
      <c r="E244" s="2" t="inlineStr">
        <is>
          <t>25957-4P-3HP-LFE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</t>
        </is>
      </c>
      <c r="M244" s="2" t="inlineStr">
        <is>
          <t>RTF</t>
        </is>
      </c>
      <c r="N244" s="7" t="inlineStr"/>
      <c r="O244" t="inlineStr">
        <is>
          <t>A101824</t>
        </is>
      </c>
      <c r="P244" t="n">
        <v>1855</v>
      </c>
      <c r="Q244" t="inlineStr">
        <is>
          <t>Priced</t>
        </is>
      </c>
      <c r="R244" t="inlineStr">
        <is>
          <t>LT250</t>
        </is>
      </c>
      <c r="S244" s="7" t="n">
        <v>126</v>
      </c>
      <c r="T244" t="inlineStr"/>
      <c r="U244" t="inlineStr"/>
      <c r="V244" t="inlineStr"/>
    </row>
    <row r="245">
      <c r="A245" t="inlineStr"/>
      <c r="B245" t="inlineStr"/>
      <c r="C245" t="inlineStr">
        <is>
          <t>Price_BOM_LFE_Imp_0469</t>
        </is>
      </c>
      <c r="D245" t="inlineStr"/>
      <c r="E245" s="2" t="inlineStr">
        <is>
          <t>25957-4P-5HP-LFE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</t>
        </is>
      </c>
      <c r="M245" s="2" t="inlineStr">
        <is>
          <t>RTF</t>
        </is>
      </c>
      <c r="N245" s="7" t="inlineStr"/>
      <c r="O245" t="inlineStr">
        <is>
          <t>A101824</t>
        </is>
      </c>
      <c r="P245" t="n">
        <v>1855</v>
      </c>
      <c r="Q245" t="inlineStr">
        <is>
          <t>Priced</t>
        </is>
      </c>
      <c r="R245" t="inlineStr">
        <is>
          <t>LT250</t>
        </is>
      </c>
      <c r="S245" s="7" t="n">
        <v>126</v>
      </c>
      <c r="T245" t="inlineStr"/>
      <c r="U245" t="inlineStr"/>
      <c r="V245" t="inlineStr"/>
    </row>
    <row r="246">
      <c r="A246" t="inlineStr"/>
      <c r="B246" t="inlineStr"/>
      <c r="C246" t="inlineStr">
        <is>
          <t>Price_BOM_LFE_Imp_0470</t>
        </is>
      </c>
      <c r="D246" t="inlineStr"/>
      <c r="E246" s="2" t="inlineStr">
        <is>
          <t>25957-4P-7.5HP-LFE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Coating_Scotchkote134_interior</t>
        </is>
      </c>
      <c r="M246" s="2" t="inlineStr">
        <is>
          <t>RTF</t>
        </is>
      </c>
      <c r="N246" s="7" t="inlineStr"/>
      <c r="O246" t="inlineStr">
        <is>
          <t>A101824</t>
        </is>
      </c>
      <c r="P246" t="n">
        <v>1855</v>
      </c>
      <c r="Q246" t="inlineStr">
        <is>
          <t>Priced</t>
        </is>
      </c>
      <c r="R246" t="inlineStr">
        <is>
          <t>LT250</t>
        </is>
      </c>
      <c r="S246" s="7" t="n">
        <v>126</v>
      </c>
      <c r="T246" t="inlineStr"/>
      <c r="U246" t="inlineStr"/>
      <c r="V246" t="inlineStr"/>
    </row>
    <row r="247">
      <c r="A247" t="inlineStr"/>
      <c r="B247" t="inlineStr"/>
      <c r="C247" t="inlineStr">
        <is>
          <t>Price_BOM_LFE_Imp_0471</t>
        </is>
      </c>
      <c r="D247" t="inlineStr"/>
      <c r="E247" s="2" t="inlineStr">
        <is>
          <t>25957-4P-10HP-LFE</t>
        </is>
      </c>
      <c r="F247" t="inlineStr">
        <is>
          <t>X3</t>
        </is>
      </c>
      <c r="G247" s="2" t="inlineStr">
        <is>
          <t>ImpMatl_SS_AISI-304</t>
        </is>
      </c>
      <c r="H247" s="7" t="inlineStr">
        <is>
          <t>Stainless Steel, AISI-304</t>
        </is>
      </c>
      <c r="I247" s="7" t="inlineStr">
        <is>
          <t>H304</t>
        </is>
      </c>
      <c r="J247" s="7" t="inlineStr">
        <is>
          <t>Stainless Steel, AISI-303</t>
        </is>
      </c>
      <c r="K247" s="7" t="inlineStr">
        <is>
          <t>Stainless Steel, AISI 316</t>
        </is>
      </c>
      <c r="L247" s="2" t="inlineStr">
        <is>
          <t>Coating_Scotchkote134_interior</t>
        </is>
      </c>
      <c r="M247" s="2" t="inlineStr">
        <is>
          <t>RTF</t>
        </is>
      </c>
      <c r="N247" s="7" t="inlineStr"/>
      <c r="O247" t="inlineStr">
        <is>
          <t>A101824</t>
        </is>
      </c>
      <c r="P247" t="n">
        <v>1855</v>
      </c>
      <c r="Q247" t="inlineStr">
        <is>
          <t>Priced</t>
        </is>
      </c>
      <c r="R247" t="inlineStr">
        <is>
          <t>LT250</t>
        </is>
      </c>
      <c r="S247" s="7" t="n">
        <v>126</v>
      </c>
      <c r="T247" t="inlineStr"/>
      <c r="U247" t="inlineStr"/>
      <c r="V247" t="inlineStr"/>
    </row>
    <row r="248">
      <c r="A248" t="inlineStr"/>
      <c r="B248" t="inlineStr"/>
      <c r="C248" t="inlineStr">
        <is>
          <t>Price_BOM_LFE_Imp_0472</t>
        </is>
      </c>
      <c r="D248" t="inlineStr"/>
      <c r="E248" s="2" t="inlineStr">
        <is>
          <t>25957-2P-30HP-LFE</t>
        </is>
      </c>
      <c r="F248" t="inlineStr">
        <is>
          <t>X4</t>
        </is>
      </c>
      <c r="G248" s="2" t="inlineStr">
        <is>
          <t>ImpMatl_SS_AISI-304</t>
        </is>
      </c>
      <c r="H248" s="7" t="inlineStr">
        <is>
          <t>Stainless Steel, AISI-304</t>
        </is>
      </c>
      <c r="I248" s="7" t="inlineStr">
        <is>
          <t>H304</t>
        </is>
      </c>
      <c r="J248" s="7" t="inlineStr">
        <is>
          <t>Stainless Steel, AISI-303</t>
        </is>
      </c>
      <c r="K248" s="7" t="inlineStr">
        <is>
          <t>Stainless Steel, AISI 316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inlineStr"/>
      <c r="O248" t="inlineStr">
        <is>
          <t>A101831</t>
        </is>
      </c>
      <c r="P248" t="n">
        <v>1855</v>
      </c>
      <c r="Q248" t="inlineStr">
        <is>
          <t>Priced</t>
        </is>
      </c>
      <c r="R248" t="inlineStr">
        <is>
          <t>LT250</t>
        </is>
      </c>
      <c r="S248" s="7" t="n">
        <v>126</v>
      </c>
      <c r="T248" t="inlineStr"/>
      <c r="U248" t="inlineStr"/>
      <c r="V248" t="inlineStr"/>
    </row>
    <row r="249">
      <c r="A249" t="inlineStr"/>
      <c r="B249" t="inlineStr"/>
      <c r="C249" t="inlineStr">
        <is>
          <t>Price_BOM_LFE_Imp_0473</t>
        </is>
      </c>
      <c r="D249" t="inlineStr"/>
      <c r="E249" s="69" t="inlineStr">
        <is>
          <t>25123-4P-7.5HP-LFE</t>
        </is>
      </c>
      <c r="F249" t="inlineStr">
        <is>
          <t>X3</t>
        </is>
      </c>
      <c r="G249" s="2" t="inlineStr">
        <is>
          <t>ImpMatl_SS_AISI-304</t>
        </is>
      </c>
      <c r="H249" s="7" t="inlineStr">
        <is>
          <t>Stainless Steel, AISI-304</t>
        </is>
      </c>
      <c r="I249" s="7" t="inlineStr">
        <is>
          <t>H304</t>
        </is>
      </c>
      <c r="J249" s="7" t="inlineStr">
        <is>
          <t>Stainless Steel, AISI-303</t>
        </is>
      </c>
      <c r="K249" s="7" t="inlineStr">
        <is>
          <t>Stainless Steel, AISI 316</t>
        </is>
      </c>
      <c r="L249" s="2" t="inlineStr">
        <is>
          <t>Coating_Scotchkote134_interior</t>
        </is>
      </c>
      <c r="M249" s="2" t="inlineStr">
        <is>
          <t>RTF</t>
        </is>
      </c>
      <c r="N249" s="7" t="inlineStr"/>
      <c r="O249" t="inlineStr">
        <is>
          <t>A101838</t>
        </is>
      </c>
      <c r="P249" t="n">
        <v>2145</v>
      </c>
      <c r="Q249" t="inlineStr">
        <is>
          <t>Priced</t>
        </is>
      </c>
      <c r="R249" t="inlineStr">
        <is>
          <t>LT250</t>
        </is>
      </c>
      <c r="S249" s="7" t="n">
        <v>126</v>
      </c>
      <c r="T249" t="inlineStr"/>
      <c r="U249" t="inlineStr"/>
      <c r="V249" t="inlineStr"/>
    </row>
    <row r="250">
      <c r="A250" t="inlineStr"/>
      <c r="B250" t="inlineStr"/>
      <c r="C250" t="inlineStr">
        <is>
          <t>Price_BOM_LFE_Imp_0474</t>
        </is>
      </c>
      <c r="D250" t="inlineStr"/>
      <c r="E250" s="2" t="inlineStr">
        <is>
          <t>25123-4P-7.5HP-LFE</t>
        </is>
      </c>
      <c r="F250" t="inlineStr">
        <is>
          <t>X3</t>
        </is>
      </c>
      <c r="G250" s="2" t="inlineStr">
        <is>
          <t>ImpMatl_SS_AISI-304</t>
        </is>
      </c>
      <c r="H250" s="7" t="inlineStr">
        <is>
          <t>Stainless Steel, AISI-304</t>
        </is>
      </c>
      <c r="I250" s="7" t="inlineStr">
        <is>
          <t>H304</t>
        </is>
      </c>
      <c r="J250" s="7" t="inlineStr">
        <is>
          <t>Stainless Steel, AISI-303</t>
        </is>
      </c>
      <c r="K250" s="7" t="inlineStr">
        <is>
          <t>Stainless Steel, AISI 316</t>
        </is>
      </c>
      <c r="L250" s="2" t="inlineStr">
        <is>
          <t>Coating_Scotchkote134_interior</t>
        </is>
      </c>
      <c r="M250" s="2" t="inlineStr">
        <is>
          <t>RTF</t>
        </is>
      </c>
      <c r="N250" s="7" t="inlineStr"/>
      <c r="O250" t="inlineStr">
        <is>
          <t>A101838</t>
        </is>
      </c>
      <c r="P250" t="n">
        <v>2145</v>
      </c>
      <c r="Q250" t="inlineStr">
        <is>
          <t>Priced</t>
        </is>
      </c>
      <c r="R250" t="inlineStr">
        <is>
          <t>LT250</t>
        </is>
      </c>
      <c r="S250" s="7" t="n">
        <v>126</v>
      </c>
      <c r="T250" t="inlineStr"/>
      <c r="U250" t="inlineStr"/>
      <c r="V250" t="inlineStr"/>
    </row>
    <row r="251">
      <c r="A251" t="inlineStr"/>
      <c r="B251" t="inlineStr"/>
      <c r="C251" t="inlineStr">
        <is>
          <t>Price_BOM_LFE_Imp_0475</t>
        </is>
      </c>
      <c r="D251" t="inlineStr"/>
      <c r="E251" s="2" t="inlineStr">
        <is>
          <t>25123-4P-10HP-LFE</t>
        </is>
      </c>
      <c r="F251" t="inlineStr">
        <is>
          <t>X3</t>
        </is>
      </c>
      <c r="G251" s="2" t="inlineStr">
        <is>
          <t>ImpMatl_SS_AISI-304</t>
        </is>
      </c>
      <c r="H251" s="7" t="inlineStr">
        <is>
          <t>Stainless Steel, AISI-304</t>
        </is>
      </c>
      <c r="I251" s="7" t="inlineStr">
        <is>
          <t>H304</t>
        </is>
      </c>
      <c r="J251" s="7" t="inlineStr">
        <is>
          <t>Stainless Steel, AISI-303</t>
        </is>
      </c>
      <c r="K251" s="7" t="inlineStr">
        <is>
          <t>Stainless Steel, AISI 316</t>
        </is>
      </c>
      <c r="L251" s="2" t="inlineStr">
        <is>
          <t>Coating_Scotchkote134_interior</t>
        </is>
      </c>
      <c r="M251" s="2" t="inlineStr">
        <is>
          <t>RTF</t>
        </is>
      </c>
      <c r="N251" s="7" t="inlineStr"/>
      <c r="O251" t="inlineStr">
        <is>
          <t>A101838</t>
        </is>
      </c>
      <c r="P251" t="n">
        <v>2145</v>
      </c>
      <c r="Q251" t="inlineStr">
        <is>
          <t>Priced</t>
        </is>
      </c>
      <c r="R251" t="inlineStr">
        <is>
          <t>LT250</t>
        </is>
      </c>
      <c r="S251" s="7" t="n">
        <v>126</v>
      </c>
      <c r="T251" t="inlineStr"/>
      <c r="U251" t="inlineStr"/>
      <c r="V251" t="inlineStr"/>
    </row>
    <row r="252">
      <c r="A252" t="inlineStr"/>
      <c r="B252" t="inlineStr"/>
      <c r="C252" t="inlineStr">
        <is>
          <t>Price_BOM_LFE_Imp_0476</t>
        </is>
      </c>
      <c r="D252" t="inlineStr"/>
      <c r="E252" s="69" t="inlineStr">
        <is>
          <t>25123-4P-15HP-LFE</t>
        </is>
      </c>
      <c r="F252" t="inlineStr">
        <is>
          <t>X3</t>
        </is>
      </c>
      <c r="G252" s="2" t="inlineStr">
        <is>
          <t>ImpMatl_SS_AISI-304</t>
        </is>
      </c>
      <c r="H252" s="7" t="inlineStr">
        <is>
          <t>Stainless Steel, AISI-304</t>
        </is>
      </c>
      <c r="I252" s="7" t="inlineStr">
        <is>
          <t>H304</t>
        </is>
      </c>
      <c r="J252" s="7" t="inlineStr">
        <is>
          <t>Stainless Steel, AISI-303</t>
        </is>
      </c>
      <c r="K252" s="7" t="inlineStr">
        <is>
          <t>Stainless Steel, AISI 316</t>
        </is>
      </c>
      <c r="L252" s="2" t="inlineStr">
        <is>
          <t>Coating_Scotchkote134_interior</t>
        </is>
      </c>
      <c r="M252" s="2" t="inlineStr">
        <is>
          <t>RTF</t>
        </is>
      </c>
      <c r="N252" s="7" t="inlineStr"/>
      <c r="O252" t="inlineStr">
        <is>
          <t>A101838</t>
        </is>
      </c>
      <c r="P252" t="n">
        <v>2145</v>
      </c>
      <c r="Q252" t="inlineStr">
        <is>
          <t>Priced</t>
        </is>
      </c>
      <c r="R252" t="inlineStr">
        <is>
          <t>LT250</t>
        </is>
      </c>
      <c r="S252" s="7" t="n">
        <v>126</v>
      </c>
      <c r="T252" t="inlineStr"/>
      <c r="U252" t="inlineStr"/>
      <c r="V252" t="inlineStr"/>
    </row>
    <row r="253">
      <c r="A253" t="inlineStr"/>
      <c r="B253" t="inlineStr"/>
      <c r="C253" t="inlineStr">
        <is>
          <t>Price_BOM_LFE_Imp_0477</t>
        </is>
      </c>
      <c r="D253" t="inlineStr"/>
      <c r="E253" s="69" t="inlineStr">
        <is>
          <t>25123-4P-20HP-LFE</t>
        </is>
      </c>
      <c r="F253" t="inlineStr">
        <is>
          <t>XA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Coating_Scotchkote134_interior</t>
        </is>
      </c>
      <c r="M253" s="2" t="inlineStr">
        <is>
          <t>RTF</t>
        </is>
      </c>
      <c r="N253" s="7" t="inlineStr"/>
      <c r="O253" t="inlineStr">
        <is>
          <t>A101845</t>
        </is>
      </c>
      <c r="P253" t="n">
        <v>2145</v>
      </c>
      <c r="Q253" t="inlineStr">
        <is>
          <t>Priced</t>
        </is>
      </c>
      <c r="R253" t="inlineStr">
        <is>
          <t>LT250</t>
        </is>
      </c>
      <c r="S253" s="7" t="n">
        <v>126</v>
      </c>
      <c r="T253" t="inlineStr"/>
      <c r="U253" t="inlineStr"/>
      <c r="V253" t="inlineStr"/>
    </row>
    <row r="254">
      <c r="A254" t="inlineStr"/>
      <c r="B254" t="inlineStr"/>
      <c r="C254" t="inlineStr">
        <is>
          <t>Price_BOM_LFE_Imp_0478</t>
        </is>
      </c>
      <c r="D254" t="inlineStr"/>
      <c r="E254" s="69" t="inlineStr">
        <is>
          <t>30707-2P-10HP-LFE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inlineStr"/>
      <c r="O254" t="inlineStr">
        <is>
          <t>A101859</t>
        </is>
      </c>
      <c r="P254" t="n">
        <v>1695</v>
      </c>
      <c r="Q254" t="inlineStr">
        <is>
          <t>Priced</t>
        </is>
      </c>
      <c r="R254" t="inlineStr">
        <is>
          <t>LT250</t>
        </is>
      </c>
      <c r="S254" s="7" t="n">
        <v>126</v>
      </c>
      <c r="T254" t="inlineStr"/>
      <c r="U254" t="inlineStr"/>
      <c r="V254" t="inlineStr"/>
    </row>
    <row r="255">
      <c r="A255" t="inlineStr"/>
      <c r="B255" t="inlineStr"/>
      <c r="C255" t="inlineStr">
        <is>
          <t>Price_BOM_LFE_Imp_0479</t>
        </is>
      </c>
      <c r="D255" t="inlineStr"/>
      <c r="E255" s="2" t="inlineStr">
        <is>
          <t>30707-2P-15HP-LFE</t>
        </is>
      </c>
      <c r="F255" t="inlineStr">
        <is>
          <t>X3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</t>
        </is>
      </c>
      <c r="M255" s="2" t="inlineStr">
        <is>
          <t>RTF</t>
        </is>
      </c>
      <c r="N255" s="7" t="inlineStr"/>
      <c r="O255" t="inlineStr">
        <is>
          <t>A101859</t>
        </is>
      </c>
      <c r="P255" t="n">
        <v>1695</v>
      </c>
      <c r="Q255" t="inlineStr">
        <is>
          <t>Priced</t>
        </is>
      </c>
      <c r="R255" t="inlineStr">
        <is>
          <t>LT250</t>
        </is>
      </c>
      <c r="S255" s="7" t="n">
        <v>126</v>
      </c>
      <c r="T255" t="inlineStr"/>
      <c r="U255" t="inlineStr"/>
      <c r="V255" t="inlineStr"/>
    </row>
    <row r="256">
      <c r="A256" t="inlineStr"/>
      <c r="B256" t="inlineStr"/>
      <c r="C256" t="inlineStr">
        <is>
          <t>Price_BOM_LFE_Imp_0480</t>
        </is>
      </c>
      <c r="D256" t="inlineStr"/>
      <c r="E256" s="69" t="inlineStr">
        <is>
          <t>30707-2P-20HP-LFE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</t>
        </is>
      </c>
      <c r="M256" s="2" t="inlineStr">
        <is>
          <t>RTF</t>
        </is>
      </c>
      <c r="N256" s="7" t="inlineStr"/>
      <c r="O256" t="inlineStr">
        <is>
          <t>A101859</t>
        </is>
      </c>
      <c r="P256" t="n">
        <v>1695</v>
      </c>
      <c r="Q256" t="inlineStr">
        <is>
          <t>Priced</t>
        </is>
      </c>
      <c r="R256" t="inlineStr">
        <is>
          <t>LT250</t>
        </is>
      </c>
      <c r="S256" s="7" t="n">
        <v>126</v>
      </c>
      <c r="T256" t="inlineStr"/>
      <c r="U256" t="inlineStr"/>
      <c r="V256" t="inlineStr"/>
    </row>
    <row r="257">
      <c r="A257" t="inlineStr"/>
      <c r="B257" t="inlineStr"/>
      <c r="C257" t="inlineStr">
        <is>
          <t>Price_BOM_LFE_Imp_0481</t>
        </is>
      </c>
      <c r="D257" t="inlineStr"/>
      <c r="E257" s="69" t="inlineStr">
        <is>
          <t>30707-2P-25HP-LFE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</t>
        </is>
      </c>
      <c r="M257" s="2" t="inlineStr">
        <is>
          <t>RTF</t>
        </is>
      </c>
      <c r="N257" s="7" t="inlineStr"/>
      <c r="O257" t="inlineStr">
        <is>
          <t>A101859</t>
        </is>
      </c>
      <c r="P257" t="n">
        <v>1695</v>
      </c>
      <c r="Q257" t="inlineStr">
        <is>
          <t>Priced</t>
        </is>
      </c>
      <c r="R257" t="inlineStr">
        <is>
          <t>LT250</t>
        </is>
      </c>
      <c r="S257" s="7" t="n">
        <v>126</v>
      </c>
      <c r="T257" t="inlineStr"/>
      <c r="U257" t="inlineStr"/>
      <c r="V257" t="inlineStr"/>
    </row>
    <row r="258">
      <c r="A258" t="inlineStr"/>
      <c r="B258" t="inlineStr"/>
      <c r="C258" t="inlineStr">
        <is>
          <t>Price_BOM_LFE_Imp_0482</t>
        </is>
      </c>
      <c r="D258" t="inlineStr"/>
      <c r="E258" s="69" t="inlineStr">
        <is>
          <t>30707-4P-3HP-LFE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Coating_Scotchkote134_interior</t>
        </is>
      </c>
      <c r="M258" s="2" t="inlineStr">
        <is>
          <t>RTF</t>
        </is>
      </c>
      <c r="N258" s="7" t="inlineStr"/>
      <c r="O258" t="inlineStr">
        <is>
          <t>A101859</t>
        </is>
      </c>
      <c r="P258" t="n">
        <v>1695</v>
      </c>
      <c r="Q258" t="inlineStr">
        <is>
          <t>Priced</t>
        </is>
      </c>
      <c r="R258" t="inlineStr">
        <is>
          <t>LT250</t>
        </is>
      </c>
      <c r="S258" s="7" t="n">
        <v>126</v>
      </c>
      <c r="T258" t="inlineStr"/>
      <c r="U258" t="inlineStr"/>
      <c r="V258" t="inlineStr"/>
    </row>
    <row r="259">
      <c r="A259" t="inlineStr"/>
      <c r="B259" t="inlineStr"/>
      <c r="C259" t="inlineStr">
        <is>
          <t>Price_BOM_LFE_Imp_0483</t>
        </is>
      </c>
      <c r="D259" t="inlineStr"/>
      <c r="E259" s="2" t="inlineStr">
        <is>
          <t>30707-4P-5HP-LFE</t>
        </is>
      </c>
      <c r="F259" t="inlineStr">
        <is>
          <t>X3</t>
        </is>
      </c>
      <c r="G259" s="2" t="inlineStr">
        <is>
          <t>ImpMatl_SS_AISI-304</t>
        </is>
      </c>
      <c r="H259" s="7" t="inlineStr">
        <is>
          <t>Stainless Steel, AISI-304</t>
        </is>
      </c>
      <c r="I259" s="7" t="inlineStr">
        <is>
          <t>H304</t>
        </is>
      </c>
      <c r="J259" s="7" t="inlineStr">
        <is>
          <t>Stainless Steel, AISI-303</t>
        </is>
      </c>
      <c r="K259" s="7" t="inlineStr">
        <is>
          <t>Stainless Steel, AISI 316</t>
        </is>
      </c>
      <c r="L259" s="2" t="inlineStr">
        <is>
          <t>Coating_Scotchkote134_interior</t>
        </is>
      </c>
      <c r="M259" s="2" t="inlineStr">
        <is>
          <t>RTF</t>
        </is>
      </c>
      <c r="N259" s="7" t="inlineStr"/>
      <c r="O259" t="inlineStr">
        <is>
          <t>A101859</t>
        </is>
      </c>
      <c r="P259" t="n">
        <v>1695</v>
      </c>
      <c r="Q259" t="inlineStr">
        <is>
          <t>Priced</t>
        </is>
      </c>
      <c r="R259" t="inlineStr">
        <is>
          <t>LT250</t>
        </is>
      </c>
      <c r="S259" s="7" t="n">
        <v>126</v>
      </c>
      <c r="T259" t="inlineStr"/>
      <c r="U259" t="inlineStr"/>
      <c r="V259" t="inlineStr"/>
    </row>
    <row r="260">
      <c r="A260" t="inlineStr"/>
      <c r="B260" t="inlineStr"/>
      <c r="C260" t="inlineStr">
        <is>
          <t>Price_BOM_LFE_Imp_0484</t>
        </is>
      </c>
      <c r="D260" t="inlineStr"/>
      <c r="E260" s="2" t="inlineStr">
        <is>
          <t>30707-4P-7.5HP-LFE</t>
        </is>
      </c>
      <c r="F260" t="inlineStr">
        <is>
          <t>X3</t>
        </is>
      </c>
      <c r="G260" s="2" t="inlineStr">
        <is>
          <t>ImpMatl_SS_AISI-304</t>
        </is>
      </c>
      <c r="H260" s="7" t="inlineStr">
        <is>
          <t>Stainless Steel, AISI-304</t>
        </is>
      </c>
      <c r="I260" s="7" t="inlineStr">
        <is>
          <t>H304</t>
        </is>
      </c>
      <c r="J260" s="7" t="inlineStr">
        <is>
          <t>Stainless Steel, AISI-303</t>
        </is>
      </c>
      <c r="K260" s="7" t="inlineStr">
        <is>
          <t>Stainless Steel, AISI 316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inlineStr"/>
      <c r="O260" t="inlineStr">
        <is>
          <t>A101859</t>
        </is>
      </c>
      <c r="P260" t="n">
        <v>1695</v>
      </c>
      <c r="Q260" t="inlineStr">
        <is>
          <t>Priced</t>
        </is>
      </c>
      <c r="R260" t="inlineStr">
        <is>
          <t>LT250</t>
        </is>
      </c>
      <c r="S260" s="7" t="n">
        <v>126</v>
      </c>
      <c r="T260" t="inlineStr"/>
      <c r="U260" t="inlineStr"/>
      <c r="V260" t="inlineStr"/>
    </row>
    <row r="261">
      <c r="A261" t="inlineStr"/>
      <c r="B261" t="inlineStr"/>
      <c r="C261" t="inlineStr">
        <is>
          <t>Price_BOM_LFE_Imp_0485</t>
        </is>
      </c>
      <c r="D261" t="inlineStr"/>
      <c r="E261" s="2" t="inlineStr">
        <is>
          <t>30707-2P-30HP-LFE</t>
        </is>
      </c>
      <c r="F261" t="inlineStr">
        <is>
          <t>X4</t>
        </is>
      </c>
      <c r="G261" s="2" t="inlineStr">
        <is>
          <t>ImpMatl_SS_AISI-304</t>
        </is>
      </c>
      <c r="H261" s="7" t="inlineStr">
        <is>
          <t>Stainless Steel, AISI-304</t>
        </is>
      </c>
      <c r="I261" s="7" t="inlineStr">
        <is>
          <t>H304</t>
        </is>
      </c>
      <c r="J261" s="7" t="inlineStr">
        <is>
          <t>Stainless Steel, AISI-303</t>
        </is>
      </c>
      <c r="K261" s="7" t="inlineStr">
        <is>
          <t>Stainless Steel, AISI 316</t>
        </is>
      </c>
      <c r="L261" s="2" t="inlineStr">
        <is>
          <t>Coating_Scotchkote134_interior</t>
        </is>
      </c>
      <c r="M261" s="2" t="inlineStr">
        <is>
          <t>RTF</t>
        </is>
      </c>
      <c r="N261" s="7" t="inlineStr"/>
      <c r="O261" t="inlineStr">
        <is>
          <t>A101866</t>
        </is>
      </c>
      <c r="P261" t="n">
        <v>1695</v>
      </c>
      <c r="Q261" t="inlineStr">
        <is>
          <t>Priced</t>
        </is>
      </c>
      <c r="R261" t="inlineStr">
        <is>
          <t>LT250</t>
        </is>
      </c>
      <c r="S261" s="7" t="n">
        <v>126</v>
      </c>
      <c r="T261" t="inlineStr"/>
      <c r="U261" t="inlineStr"/>
      <c r="V261" t="inlineStr"/>
    </row>
    <row r="262">
      <c r="A262" t="inlineStr"/>
      <c r="B262" t="inlineStr"/>
      <c r="C262" t="inlineStr">
        <is>
          <t>Price_BOM_LFE_Imp_0486</t>
        </is>
      </c>
      <c r="D262" t="inlineStr"/>
      <c r="E262" s="2" t="inlineStr">
        <is>
          <t>30957-4P-5HP-LFE</t>
        </is>
      </c>
      <c r="F262" t="inlineStr">
        <is>
          <t>X3</t>
        </is>
      </c>
      <c r="G262" s="2" t="inlineStr">
        <is>
          <t>ImpMatl_SS_AISI-304</t>
        </is>
      </c>
      <c r="H262" s="7" t="inlineStr">
        <is>
          <t>Stainless Steel, AISI-304</t>
        </is>
      </c>
      <c r="I262" s="7" t="inlineStr">
        <is>
          <t>H304</t>
        </is>
      </c>
      <c r="J262" s="7" t="inlineStr">
        <is>
          <t>Stainless Steel, AISI-303</t>
        </is>
      </c>
      <c r="K262" s="7" t="inlineStr">
        <is>
          <t>Stainless Steel, AISI 316</t>
        </is>
      </c>
      <c r="L262" s="2" t="inlineStr">
        <is>
          <t>Coating_Scotchkote134_interior</t>
        </is>
      </c>
      <c r="M262" s="2" t="inlineStr">
        <is>
          <t>RTF</t>
        </is>
      </c>
      <c r="N262" s="7" t="inlineStr"/>
      <c r="O262" t="inlineStr">
        <is>
          <t>A101873</t>
        </is>
      </c>
      <c r="P262" t="n">
        <v>2025</v>
      </c>
      <c r="Q262" t="inlineStr">
        <is>
          <t>Priced</t>
        </is>
      </c>
      <c r="R262" t="inlineStr">
        <is>
          <t>LT250</t>
        </is>
      </c>
      <c r="S262" s="7" t="n">
        <v>126</v>
      </c>
      <c r="T262" t="inlineStr"/>
      <c r="U262" t="inlineStr"/>
      <c r="V262" t="inlineStr"/>
    </row>
    <row r="263">
      <c r="A263" t="inlineStr"/>
      <c r="B263" t="inlineStr"/>
      <c r="C263" t="inlineStr">
        <is>
          <t>Price_BOM_LFE_Imp_0487</t>
        </is>
      </c>
      <c r="D263" t="inlineStr"/>
      <c r="E263" s="2" t="inlineStr">
        <is>
          <t>30957-4P-7.5HP-LFE</t>
        </is>
      </c>
      <c r="F263" t="inlineStr">
        <is>
          <t>X3</t>
        </is>
      </c>
      <c r="G263" s="2" t="inlineStr">
        <is>
          <t>ImpMatl_SS_AISI-304</t>
        </is>
      </c>
      <c r="H263" s="7" t="inlineStr">
        <is>
          <t>Stainless Steel, AISI-304</t>
        </is>
      </c>
      <c r="I263" s="7" t="inlineStr">
        <is>
          <t>H304</t>
        </is>
      </c>
      <c r="J263" s="7" t="inlineStr">
        <is>
          <t>Stainless Steel, AISI-303</t>
        </is>
      </c>
      <c r="K263" s="7" t="inlineStr">
        <is>
          <t>Stainless Steel, AISI 316</t>
        </is>
      </c>
      <c r="L263" s="2" t="inlineStr">
        <is>
          <t>Coating_Scotchkote134_interior</t>
        </is>
      </c>
      <c r="M263" s="2" t="inlineStr">
        <is>
          <t>RTF</t>
        </is>
      </c>
      <c r="N263" s="7" t="inlineStr"/>
      <c r="O263" t="inlineStr">
        <is>
          <t>A101873</t>
        </is>
      </c>
      <c r="P263" t="n">
        <v>2025</v>
      </c>
      <c r="Q263" t="inlineStr">
        <is>
          <t>Priced</t>
        </is>
      </c>
      <c r="R263" t="inlineStr">
        <is>
          <t>LT250</t>
        </is>
      </c>
      <c r="S263" s="7" t="n">
        <v>126</v>
      </c>
      <c r="T263" t="inlineStr"/>
      <c r="U263" t="inlineStr"/>
      <c r="V263" t="inlineStr"/>
    </row>
    <row r="264">
      <c r="A264" t="inlineStr"/>
      <c r="B264" t="inlineStr"/>
      <c r="C264" t="inlineStr">
        <is>
          <t>Price_BOM_LFE_Imp_0488</t>
        </is>
      </c>
      <c r="D264" t="inlineStr"/>
      <c r="E264" s="69" t="inlineStr">
        <is>
          <t>30957-4P-10HP-LFE</t>
        </is>
      </c>
      <c r="F264" t="inlineStr">
        <is>
          <t>X3</t>
        </is>
      </c>
      <c r="G264" s="2" t="inlineStr">
        <is>
          <t>ImpMatl_SS_AISI-304</t>
        </is>
      </c>
      <c r="H264" s="7" t="inlineStr">
        <is>
          <t>Stainless Steel, AISI-304</t>
        </is>
      </c>
      <c r="I264" s="7" t="inlineStr">
        <is>
          <t>H304</t>
        </is>
      </c>
      <c r="J264" s="7" t="inlineStr">
        <is>
          <t>Stainless Steel, AISI-303</t>
        </is>
      </c>
      <c r="K264" s="7" t="inlineStr">
        <is>
          <t>Stainless Steel, AISI 316</t>
        </is>
      </c>
      <c r="L264" s="2" t="inlineStr">
        <is>
          <t>Coating_Scotchkote134_interior</t>
        </is>
      </c>
      <c r="M264" s="2" t="inlineStr">
        <is>
          <t>RTF</t>
        </is>
      </c>
      <c r="N264" s="7" t="inlineStr"/>
      <c r="O264" t="inlineStr">
        <is>
          <t>A101873</t>
        </is>
      </c>
      <c r="P264" t="n">
        <v>2025</v>
      </c>
      <c r="Q264" t="inlineStr">
        <is>
          <t>Priced</t>
        </is>
      </c>
      <c r="R264" t="inlineStr">
        <is>
          <t>LT250</t>
        </is>
      </c>
      <c r="S264" s="7" t="n">
        <v>126</v>
      </c>
      <c r="T264" t="inlineStr"/>
      <c r="U264" t="inlineStr"/>
      <c r="V264" t="inlineStr"/>
    </row>
    <row r="265">
      <c r="A265" t="inlineStr"/>
      <c r="B265" t="inlineStr"/>
      <c r="C265" t="inlineStr">
        <is>
          <t>Price_BOM_LFE_Imp_0489</t>
        </is>
      </c>
      <c r="D265" t="inlineStr"/>
      <c r="E265" s="69" t="inlineStr">
        <is>
          <t>30957-4P-15HP-LFE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Coating_Scotchkote134_interior</t>
        </is>
      </c>
      <c r="M265" s="2" t="inlineStr">
        <is>
          <t>RTF</t>
        </is>
      </c>
      <c r="N265" s="7" t="inlineStr"/>
      <c r="O265" t="inlineStr">
        <is>
          <t>A101873</t>
        </is>
      </c>
      <c r="P265" t="n">
        <v>2025</v>
      </c>
      <c r="Q265" t="inlineStr">
        <is>
          <t>Priced</t>
        </is>
      </c>
      <c r="R265" t="inlineStr">
        <is>
          <t>LT250</t>
        </is>
      </c>
      <c r="S265" s="7" t="n">
        <v>126</v>
      </c>
      <c r="T265" t="inlineStr"/>
      <c r="U265" t="inlineStr"/>
      <c r="V265" t="inlineStr"/>
    </row>
    <row r="266">
      <c r="A266" t="inlineStr"/>
      <c r="B266" t="inlineStr"/>
      <c r="C266" t="inlineStr">
        <is>
          <t>Price_BOM_LFE_Imp_0490</t>
        </is>
      </c>
      <c r="D266" t="inlineStr"/>
      <c r="E266" s="2" t="inlineStr">
        <is>
          <t>30121-4P-15HP-LFE</t>
        </is>
      </c>
      <c r="F266" t="inlineStr">
        <is>
          <t>XA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inlineStr"/>
      <c r="O266" t="inlineStr">
        <is>
          <t>A101887</t>
        </is>
      </c>
      <c r="P266" t="n">
        <v>2375</v>
      </c>
      <c r="Q266" t="inlineStr">
        <is>
          <t>Priced</t>
        </is>
      </c>
      <c r="R266" t="inlineStr">
        <is>
          <t>LT250</t>
        </is>
      </c>
      <c r="S266" s="7" t="n">
        <v>126</v>
      </c>
      <c r="T266" t="inlineStr"/>
      <c r="U266" t="inlineStr"/>
      <c r="V266" t="inlineStr"/>
    </row>
    <row r="267">
      <c r="A267" t="inlineStr"/>
      <c r="B267" t="inlineStr"/>
      <c r="C267" t="inlineStr">
        <is>
          <t>Price_BOM_LFE_Imp_0491</t>
        </is>
      </c>
      <c r="D267" t="inlineStr"/>
      <c r="E267" s="2" t="inlineStr">
        <is>
          <t>30121-4P-20HP-LFE</t>
        </is>
      </c>
      <c r="F267" t="inlineStr">
        <is>
          <t>XA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</t>
        </is>
      </c>
      <c r="M267" s="2" t="inlineStr">
        <is>
          <t>RTF</t>
        </is>
      </c>
      <c r="N267" s="7" t="inlineStr"/>
      <c r="O267" t="inlineStr">
        <is>
          <t>A101887</t>
        </is>
      </c>
      <c r="P267" t="n">
        <v>2375</v>
      </c>
      <c r="Q267" t="inlineStr">
        <is>
          <t>Priced</t>
        </is>
      </c>
      <c r="R267" t="inlineStr">
        <is>
          <t>LT250</t>
        </is>
      </c>
      <c r="S267" s="7" t="n">
        <v>126</v>
      </c>
      <c r="T267" t="inlineStr"/>
      <c r="U267" t="inlineStr"/>
      <c r="V267" t="inlineStr"/>
    </row>
    <row r="268">
      <c r="A268" t="inlineStr"/>
      <c r="B268" t="inlineStr"/>
      <c r="C268" t="inlineStr">
        <is>
          <t>Price_BOM_LFE_Imp_0492</t>
        </is>
      </c>
      <c r="D268" t="inlineStr"/>
      <c r="E268" s="69" t="inlineStr">
        <is>
          <t>30121-4P-25HP-LFE</t>
        </is>
      </c>
      <c r="F268" t="inlineStr">
        <is>
          <t>XA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</t>
        </is>
      </c>
      <c r="M268" s="2" t="inlineStr">
        <is>
          <t>RTF</t>
        </is>
      </c>
      <c r="N268" s="7" t="inlineStr"/>
      <c r="O268" t="inlineStr">
        <is>
          <t>A101887</t>
        </is>
      </c>
      <c r="P268" t="n">
        <v>2375</v>
      </c>
      <c r="Q268" t="inlineStr">
        <is>
          <t>Priced</t>
        </is>
      </c>
      <c r="R268" t="inlineStr">
        <is>
          <t>LT250</t>
        </is>
      </c>
      <c r="S268" s="7" t="n">
        <v>126</v>
      </c>
      <c r="T268" t="inlineStr"/>
      <c r="U268" t="inlineStr"/>
      <c r="V268" t="inlineStr"/>
    </row>
    <row r="269">
      <c r="A269" t="inlineStr"/>
      <c r="B269" t="inlineStr"/>
      <c r="C269" t="inlineStr">
        <is>
          <t>Price_BOM_LFE_Imp_0493</t>
        </is>
      </c>
      <c r="D269" t="inlineStr"/>
      <c r="E269" s="69" t="inlineStr">
        <is>
          <t>30127-4P-15HP-LFE</t>
        </is>
      </c>
      <c r="F269" t="inlineStr">
        <is>
          <t>XA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</t>
        </is>
      </c>
      <c r="M269" s="2" t="inlineStr">
        <is>
          <t>RTF</t>
        </is>
      </c>
      <c r="N269" s="7" t="inlineStr"/>
      <c r="O269" t="inlineStr">
        <is>
          <t>A101894</t>
        </is>
      </c>
      <c r="P269" t="n">
        <v>2375</v>
      </c>
      <c r="Q269" t="inlineStr">
        <is>
          <t>Priced</t>
        </is>
      </c>
      <c r="R269" t="inlineStr">
        <is>
          <t>LT250</t>
        </is>
      </c>
      <c r="S269" s="7" t="n">
        <v>126</v>
      </c>
      <c r="T269" t="inlineStr"/>
      <c r="U269" t="inlineStr"/>
      <c r="V269" t="inlineStr"/>
    </row>
    <row r="270">
      <c r="A270" t="inlineStr"/>
      <c r="B270" t="inlineStr"/>
      <c r="C270" t="inlineStr">
        <is>
          <t>Price_BOM_LFE_Imp_0494</t>
        </is>
      </c>
      <c r="D270" t="inlineStr"/>
      <c r="E270" s="69" t="inlineStr">
        <is>
          <t>30127-4P-20HP-LFE</t>
        </is>
      </c>
      <c r="F270" t="inlineStr">
        <is>
          <t>XA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Coating_Scotchkote134_interior</t>
        </is>
      </c>
      <c r="M270" s="2" t="inlineStr">
        <is>
          <t>RTF</t>
        </is>
      </c>
      <c r="N270" s="7" t="inlineStr"/>
      <c r="O270" t="inlineStr">
        <is>
          <t>A101894</t>
        </is>
      </c>
      <c r="P270" t="n">
        <v>2375</v>
      </c>
      <c r="Q270" t="inlineStr">
        <is>
          <t>Priced</t>
        </is>
      </c>
      <c r="R270" t="inlineStr">
        <is>
          <t>LT250</t>
        </is>
      </c>
      <c r="S270" s="7" t="n">
        <v>126</v>
      </c>
      <c r="T270" t="inlineStr"/>
      <c r="U270" t="inlineStr"/>
      <c r="V270" t="inlineStr"/>
    </row>
    <row r="271">
      <c r="A271" t="inlineStr"/>
      <c r="B271" t="inlineStr"/>
      <c r="C271" t="inlineStr">
        <is>
          <t>Price_BOM_LFE_Imp_0495</t>
        </is>
      </c>
      <c r="D271" t="inlineStr"/>
      <c r="E271" s="69" t="inlineStr">
        <is>
          <t>30127-4P-25HP-LFE</t>
        </is>
      </c>
      <c r="F271" t="inlineStr">
        <is>
          <t>XA</t>
        </is>
      </c>
      <c r="G271" s="2" t="inlineStr">
        <is>
          <t>ImpMatl_SS_AISI-304</t>
        </is>
      </c>
      <c r="H271" s="7" t="inlineStr">
        <is>
          <t>Stainless Steel, AISI-304</t>
        </is>
      </c>
      <c r="I271" s="7" t="inlineStr">
        <is>
          <t>H304</t>
        </is>
      </c>
      <c r="J271" s="7" t="inlineStr">
        <is>
          <t>Stainless Steel, AISI-303</t>
        </is>
      </c>
      <c r="K271" s="7" t="inlineStr">
        <is>
          <t>Stainless Steel, AISI 316</t>
        </is>
      </c>
      <c r="L271" s="2" t="inlineStr">
        <is>
          <t>Coating_Scotchkote134_interior</t>
        </is>
      </c>
      <c r="M271" s="2" t="inlineStr">
        <is>
          <t>RTF</t>
        </is>
      </c>
      <c r="N271" s="7" t="inlineStr"/>
      <c r="O271" t="inlineStr">
        <is>
          <t>A101894</t>
        </is>
      </c>
      <c r="P271" t="n">
        <v>2375</v>
      </c>
      <c r="Q271" t="inlineStr">
        <is>
          <t>Priced</t>
        </is>
      </c>
      <c r="R271" t="inlineStr">
        <is>
          <t>LT250</t>
        </is>
      </c>
      <c r="S271" s="7" t="n">
        <v>126</v>
      </c>
      <c r="T271" t="inlineStr"/>
      <c r="U271" t="inlineStr"/>
      <c r="V271" t="inlineStr"/>
    </row>
    <row r="272">
      <c r="A272" t="inlineStr"/>
      <c r="B272" t="inlineStr"/>
      <c r="C272" t="inlineStr">
        <is>
          <t>Price_BOM_LFE_Imp_0496</t>
        </is>
      </c>
      <c r="D272" t="inlineStr"/>
      <c r="E272" s="2" t="inlineStr">
        <is>
          <t>40707-2P-25HP-LFE</t>
        </is>
      </c>
      <c r="F272" t="inlineStr">
        <is>
          <t>X3</t>
        </is>
      </c>
      <c r="G272" s="2" t="inlineStr">
        <is>
          <t>ImpMatl_SS_AISI-304</t>
        </is>
      </c>
      <c r="H272" s="7" t="inlineStr">
        <is>
          <t>Stainless Steel, AISI-304</t>
        </is>
      </c>
      <c r="I272" s="7" t="inlineStr">
        <is>
          <t>H304</t>
        </is>
      </c>
      <c r="J272" s="7" t="inlineStr">
        <is>
          <t>Stainless Steel, AISI-303</t>
        </is>
      </c>
      <c r="K272" s="7" t="inlineStr">
        <is>
          <t>Stainless Steel, AISI 316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inlineStr"/>
      <c r="O272" t="inlineStr">
        <is>
          <t>A101908</t>
        </is>
      </c>
      <c r="P272" t="n">
        <v>1925</v>
      </c>
      <c r="Q272" t="inlineStr">
        <is>
          <t>Priced</t>
        </is>
      </c>
      <c r="R272" t="inlineStr">
        <is>
          <t>LT250</t>
        </is>
      </c>
      <c r="S272" s="7" t="n">
        <v>126</v>
      </c>
      <c r="T272" t="inlineStr"/>
      <c r="U272" t="inlineStr"/>
      <c r="V272" t="inlineStr"/>
    </row>
    <row r="273">
      <c r="A273" t="inlineStr"/>
      <c r="B273" t="inlineStr"/>
      <c r="C273" t="inlineStr">
        <is>
          <t>Price_BOM_LFE_Imp_0497</t>
        </is>
      </c>
      <c r="D273" t="inlineStr"/>
      <c r="E273" s="69" t="inlineStr">
        <is>
          <t>40707-4P-3HP-LFE</t>
        </is>
      </c>
      <c r="F273" t="inlineStr">
        <is>
          <t>X3</t>
        </is>
      </c>
      <c r="G273" s="2" t="inlineStr">
        <is>
          <t>ImpMatl_SS_AISI-304</t>
        </is>
      </c>
      <c r="H273" s="7" t="inlineStr">
        <is>
          <t>Stainless Steel, AISI-304</t>
        </is>
      </c>
      <c r="I273" s="7" t="inlineStr">
        <is>
          <t>H304</t>
        </is>
      </c>
      <c r="J273" s="7" t="inlineStr">
        <is>
          <t>Stainless Steel, AISI-303</t>
        </is>
      </c>
      <c r="K273" s="7" t="inlineStr">
        <is>
          <t>Stainless Steel, AISI 316</t>
        </is>
      </c>
      <c r="L273" s="2" t="inlineStr">
        <is>
          <t>Coating_Scotchkote134_interior</t>
        </is>
      </c>
      <c r="M273" s="2" t="inlineStr">
        <is>
          <t>RTF</t>
        </is>
      </c>
      <c r="N273" s="7" t="inlineStr"/>
      <c r="O273" t="inlineStr">
        <is>
          <t>A101908</t>
        </is>
      </c>
      <c r="P273" t="n">
        <v>1925</v>
      </c>
      <c r="Q273" t="inlineStr">
        <is>
          <t>Priced</t>
        </is>
      </c>
      <c r="R273" t="inlineStr">
        <is>
          <t>LT250</t>
        </is>
      </c>
      <c r="S273" s="7" t="n">
        <v>126</v>
      </c>
      <c r="T273" t="inlineStr"/>
      <c r="U273" t="inlineStr"/>
      <c r="V273" t="inlineStr"/>
    </row>
    <row r="274">
      <c r="A274" t="inlineStr"/>
      <c r="B274" t="inlineStr"/>
      <c r="C274" t="inlineStr">
        <is>
          <t>Price_BOM_LFE_Imp_0498</t>
        </is>
      </c>
      <c r="D274" t="inlineStr"/>
      <c r="E274" s="69" t="inlineStr">
        <is>
          <t>40707-4P-5HP-LFE</t>
        </is>
      </c>
      <c r="F274" t="inlineStr">
        <is>
          <t>X3</t>
        </is>
      </c>
      <c r="G274" s="2" t="inlineStr">
        <is>
          <t>ImpMatl_SS_AISI-304</t>
        </is>
      </c>
      <c r="H274" s="7" t="inlineStr">
        <is>
          <t>Stainless Steel, AISI-304</t>
        </is>
      </c>
      <c r="I274" s="7" t="inlineStr">
        <is>
          <t>H304</t>
        </is>
      </c>
      <c r="J274" s="7" t="inlineStr">
        <is>
          <t>Stainless Steel, AISI-303</t>
        </is>
      </c>
      <c r="K274" s="7" t="inlineStr">
        <is>
          <t>Stainless Steel, AISI 316</t>
        </is>
      </c>
      <c r="L274" s="2" t="inlineStr">
        <is>
          <t>Coating_Scotchkote134_interior</t>
        </is>
      </c>
      <c r="M274" s="2" t="inlineStr">
        <is>
          <t>RTF</t>
        </is>
      </c>
      <c r="N274" s="7" t="inlineStr"/>
      <c r="O274" t="inlineStr">
        <is>
          <t>A101908</t>
        </is>
      </c>
      <c r="P274" t="n">
        <v>1925</v>
      </c>
      <c r="Q274" t="inlineStr">
        <is>
          <t>Priced</t>
        </is>
      </c>
      <c r="R274" t="inlineStr">
        <is>
          <t>LT250</t>
        </is>
      </c>
      <c r="S274" s="7" t="n">
        <v>126</v>
      </c>
      <c r="T274" t="inlineStr"/>
      <c r="U274" t="inlineStr"/>
      <c r="V274" t="inlineStr"/>
    </row>
    <row r="275">
      <c r="A275" t="inlineStr"/>
      <c r="B275" t="inlineStr"/>
      <c r="C275" t="inlineStr">
        <is>
          <t>Price_BOM_LFE_Imp_0499</t>
        </is>
      </c>
      <c r="D275" t="inlineStr"/>
      <c r="E275" s="69" t="inlineStr">
        <is>
          <t>40707-4P-7.5HP-LFE</t>
        </is>
      </c>
      <c r="F275" t="inlineStr">
        <is>
          <t>X3</t>
        </is>
      </c>
      <c r="G275" s="2" t="inlineStr">
        <is>
          <t>ImpMatl_SS_AISI-304</t>
        </is>
      </c>
      <c r="H275" s="7" t="inlineStr">
        <is>
          <t>Stainless Steel, AISI-304</t>
        </is>
      </c>
      <c r="I275" s="7" t="inlineStr">
        <is>
          <t>H304</t>
        </is>
      </c>
      <c r="J275" s="7" t="inlineStr">
        <is>
          <t>Stainless Steel, AISI-303</t>
        </is>
      </c>
      <c r="K275" s="7" t="inlineStr">
        <is>
          <t>Stainless Steel, AISI 316</t>
        </is>
      </c>
      <c r="L275" s="2" t="inlineStr">
        <is>
          <t>Coating_Scotchkote134_interior</t>
        </is>
      </c>
      <c r="M275" s="2" t="inlineStr">
        <is>
          <t>RTF</t>
        </is>
      </c>
      <c r="N275" s="7" t="inlineStr"/>
      <c r="O275" t="inlineStr">
        <is>
          <t>A101908</t>
        </is>
      </c>
      <c r="P275" t="n">
        <v>1925</v>
      </c>
      <c r="Q275" t="inlineStr">
        <is>
          <t>Priced</t>
        </is>
      </c>
      <c r="R275" t="inlineStr">
        <is>
          <t>LT250</t>
        </is>
      </c>
      <c r="S275" s="7" t="n">
        <v>126</v>
      </c>
      <c r="T275" t="inlineStr"/>
      <c r="U275" t="inlineStr"/>
      <c r="V275" t="inlineStr"/>
    </row>
    <row r="276">
      <c r="A276" t="inlineStr"/>
      <c r="B276" t="inlineStr"/>
      <c r="C276" t="inlineStr">
        <is>
          <t>Price_BOM_LFE_Imp_0500</t>
        </is>
      </c>
      <c r="D276" t="inlineStr"/>
      <c r="E276" s="69" t="inlineStr">
        <is>
          <t>40707-2P-30HP-LFE</t>
        </is>
      </c>
      <c r="F276" t="inlineStr">
        <is>
          <t>X4</t>
        </is>
      </c>
      <c r="G276" s="2" t="inlineStr">
        <is>
          <t>ImpMatl_SS_AISI-304</t>
        </is>
      </c>
      <c r="H276" s="7" t="inlineStr">
        <is>
          <t>Stainless Steel, AISI-304</t>
        </is>
      </c>
      <c r="I276" s="7" t="inlineStr">
        <is>
          <t>H304</t>
        </is>
      </c>
      <c r="J276" s="7" t="inlineStr">
        <is>
          <t>Stainless Steel, AISI-303</t>
        </is>
      </c>
      <c r="K276" s="7" t="inlineStr">
        <is>
          <t>Stainless Steel, AISI 316</t>
        </is>
      </c>
      <c r="L276" s="2" t="inlineStr">
        <is>
          <t>Coating_Scotchkote134_interior</t>
        </is>
      </c>
      <c r="M276" s="2" t="inlineStr">
        <is>
          <t>RTF</t>
        </is>
      </c>
      <c r="N276" s="7" t="inlineStr"/>
      <c r="O276" t="inlineStr">
        <is>
          <t>A101915</t>
        </is>
      </c>
      <c r="P276" t="n">
        <v>1925</v>
      </c>
      <c r="Q276" t="inlineStr">
        <is>
          <t>Priced</t>
        </is>
      </c>
      <c r="R276" t="inlineStr">
        <is>
          <t>LT250</t>
        </is>
      </c>
      <c r="S276" s="7" t="n">
        <v>126</v>
      </c>
      <c r="T276" t="inlineStr"/>
      <c r="U276" t="inlineStr"/>
      <c r="V276" t="inlineStr"/>
    </row>
    <row r="277">
      <c r="A277" t="inlineStr"/>
      <c r="B277" t="inlineStr"/>
      <c r="C277" t="inlineStr">
        <is>
          <t>Price_BOM_LFE_Imp_0501</t>
        </is>
      </c>
      <c r="D277" t="inlineStr"/>
      <c r="E277" s="69" t="inlineStr">
        <is>
          <t>40957-4P-10HP-LFE</t>
        </is>
      </c>
      <c r="F277" t="inlineStr">
        <is>
          <t>X3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Coating_Scotchkote134_interior</t>
        </is>
      </c>
      <c r="M277" s="2" t="inlineStr">
        <is>
          <t>RTF</t>
        </is>
      </c>
      <c r="N277" s="7" t="inlineStr"/>
      <c r="O277" t="inlineStr">
        <is>
          <t>A101922</t>
        </is>
      </c>
      <c r="P277" t="n">
        <v>2365</v>
      </c>
      <c r="Q277" t="inlineStr">
        <is>
          <t>Priced</t>
        </is>
      </c>
      <c r="R277" t="inlineStr">
        <is>
          <t>LT250</t>
        </is>
      </c>
      <c r="S277" s="7" t="n">
        <v>126</v>
      </c>
      <c r="T277" t="inlineStr"/>
      <c r="U277" t="inlineStr"/>
      <c r="V277" t="inlineStr"/>
    </row>
    <row r="278">
      <c r="A278" t="inlineStr"/>
      <c r="B278" t="inlineStr"/>
      <c r="C278" t="inlineStr">
        <is>
          <t>Price_BOM_LFE_Imp_0502</t>
        </is>
      </c>
      <c r="D278" t="inlineStr"/>
      <c r="E278" s="2" t="inlineStr">
        <is>
          <t>40957-4P-15HP-LFE</t>
        </is>
      </c>
      <c r="F278" t="inlineStr">
        <is>
          <t>X3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inlineStr"/>
      <c r="O278" t="inlineStr">
        <is>
          <t>A101922</t>
        </is>
      </c>
      <c r="P278" t="n">
        <v>2365</v>
      </c>
      <c r="Q278" t="inlineStr">
        <is>
          <t>Priced</t>
        </is>
      </c>
      <c r="R278" t="inlineStr">
        <is>
          <t>LT250</t>
        </is>
      </c>
      <c r="S278" s="7" t="n">
        <v>126</v>
      </c>
      <c r="T278" t="inlineStr"/>
      <c r="U278" t="inlineStr"/>
      <c r="V278" t="inlineStr"/>
    </row>
    <row r="279">
      <c r="A279" t="inlineStr"/>
      <c r="B279" t="inlineStr"/>
      <c r="C279" t="inlineStr">
        <is>
          <t>Price_BOM_LFE_Imp_0503</t>
        </is>
      </c>
      <c r="D279" t="inlineStr"/>
      <c r="E279" s="2" t="inlineStr">
        <is>
          <t>40957-4P-20HP-LFE</t>
        </is>
      </c>
      <c r="F279" t="inlineStr">
        <is>
          <t>X4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</t>
        </is>
      </c>
      <c r="M279" s="2" t="inlineStr">
        <is>
          <t>RTF</t>
        </is>
      </c>
      <c r="N279" s="7" t="inlineStr"/>
      <c r="O279" t="inlineStr">
        <is>
          <t>A101929</t>
        </is>
      </c>
      <c r="P279" t="n">
        <v>2365</v>
      </c>
      <c r="Q279" t="inlineStr">
        <is>
          <t>Priced</t>
        </is>
      </c>
      <c r="R279" t="inlineStr">
        <is>
          <t>LT250</t>
        </is>
      </c>
      <c r="S279" s="7" t="n">
        <v>126</v>
      </c>
      <c r="T279" t="inlineStr"/>
      <c r="U279" t="inlineStr"/>
      <c r="V279" t="inlineStr"/>
    </row>
    <row r="280">
      <c r="A280" t="inlineStr"/>
      <c r="B280" t="inlineStr"/>
      <c r="C280" t="inlineStr">
        <is>
          <t>Price_BOM_LFE_Imp_0504</t>
        </is>
      </c>
      <c r="D280" t="inlineStr"/>
      <c r="E280" s="2" t="inlineStr">
        <is>
          <t>40129-4P-15HP-LFE</t>
        </is>
      </c>
      <c r="F280" t="inlineStr">
        <is>
          <t>XA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</t>
        </is>
      </c>
      <c r="M280" s="2" t="inlineStr">
        <is>
          <t>RTF</t>
        </is>
      </c>
      <c r="N280" s="7" t="inlineStr"/>
      <c r="O280" t="inlineStr">
        <is>
          <t>A101943</t>
        </is>
      </c>
      <c r="P280" t="n">
        <v>2835</v>
      </c>
      <c r="Q280" t="inlineStr">
        <is>
          <t>Priced</t>
        </is>
      </c>
      <c r="R280" t="inlineStr">
        <is>
          <t>LT250</t>
        </is>
      </c>
      <c r="S280" s="7" t="n">
        <v>126</v>
      </c>
      <c r="T280" t="inlineStr"/>
      <c r="U280" t="inlineStr"/>
      <c r="V280" t="inlineStr"/>
    </row>
    <row r="281">
      <c r="A281" t="inlineStr"/>
      <c r="B281" t="inlineStr"/>
      <c r="C281" t="inlineStr">
        <is>
          <t>Price_BOM_LFE_Imp_0505</t>
        </is>
      </c>
      <c r="D281" t="inlineStr"/>
      <c r="E281" s="2" t="inlineStr">
        <is>
          <t>40129-4P-20HP-LFE</t>
        </is>
      </c>
      <c r="F281" t="inlineStr">
        <is>
          <t>XA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</t>
        </is>
      </c>
      <c r="M281" s="2" t="inlineStr">
        <is>
          <t>RTF</t>
        </is>
      </c>
      <c r="N281" s="7" t="inlineStr"/>
      <c r="O281" t="inlineStr">
        <is>
          <t>A101943</t>
        </is>
      </c>
      <c r="P281" t="n">
        <v>2835</v>
      </c>
      <c r="Q281" t="inlineStr">
        <is>
          <t>Priced</t>
        </is>
      </c>
      <c r="R281" t="inlineStr">
        <is>
          <t>LT250</t>
        </is>
      </c>
      <c r="S281" s="7" t="n">
        <v>126</v>
      </c>
      <c r="T281" t="inlineStr"/>
      <c r="U281" t="inlineStr"/>
      <c r="V281" t="inlineStr"/>
    </row>
    <row r="282">
      <c r="A282" t="inlineStr"/>
      <c r="B282" t="inlineStr"/>
      <c r="C282" t="inlineStr">
        <is>
          <t>Price_BOM_LFE_Imp_0506</t>
        </is>
      </c>
      <c r="D282" t="inlineStr"/>
      <c r="E282" s="69" t="inlineStr">
        <is>
          <t>40129-4P-25HP-LFE</t>
        </is>
      </c>
      <c r="F282" t="inlineStr">
        <is>
          <t>XA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Coating_Scotchkote134_interior</t>
        </is>
      </c>
      <c r="M282" s="2" t="inlineStr">
        <is>
          <t>RTF</t>
        </is>
      </c>
      <c r="N282" s="7" t="inlineStr"/>
      <c r="O282" t="inlineStr">
        <is>
          <t>A101943</t>
        </is>
      </c>
      <c r="P282" t="n">
        <v>2835</v>
      </c>
      <c r="Q282" t="inlineStr">
        <is>
          <t>Priced</t>
        </is>
      </c>
      <c r="R282" t="inlineStr">
        <is>
          <t>LT250</t>
        </is>
      </c>
      <c r="S282" s="7" t="n">
        <v>126</v>
      </c>
      <c r="T282" t="inlineStr"/>
      <c r="U282" t="inlineStr"/>
      <c r="V282" t="inlineStr"/>
    </row>
    <row r="283">
      <c r="A283" t="inlineStr"/>
      <c r="B283" t="inlineStr"/>
      <c r="C283" t="inlineStr">
        <is>
          <t>Price_BOM_LFE_Imp_0507</t>
        </is>
      </c>
      <c r="D283" t="inlineStr"/>
      <c r="E283" s="69" t="inlineStr">
        <is>
          <t>4012A-4P-15HP-LFE</t>
        </is>
      </c>
      <c r="F283" t="inlineStr">
        <is>
          <t>XA</t>
        </is>
      </c>
      <c r="G283" s="2" t="inlineStr">
        <is>
          <t>ImpMatl_SS_AISI-304</t>
        </is>
      </c>
      <c r="H283" s="7" t="inlineStr">
        <is>
          <t>Stainless Steel, AISI-304</t>
        </is>
      </c>
      <c r="I283" s="7" t="inlineStr">
        <is>
          <t>H304</t>
        </is>
      </c>
      <c r="J283" s="7" t="inlineStr">
        <is>
          <t>Stainless Steel, AISI-303</t>
        </is>
      </c>
      <c r="K283" s="7" t="inlineStr">
        <is>
          <t>Stainless Steel, AISI 316</t>
        </is>
      </c>
      <c r="L283" s="2" t="inlineStr">
        <is>
          <t>Coating_Scotchkote134_interior</t>
        </is>
      </c>
      <c r="M283" s="2" t="inlineStr">
        <is>
          <t>RTF</t>
        </is>
      </c>
      <c r="N283" s="7" t="inlineStr"/>
      <c r="O283" t="inlineStr">
        <is>
          <t>A101950</t>
        </is>
      </c>
      <c r="P283" t="n">
        <v>2835</v>
      </c>
      <c r="Q283" t="inlineStr">
        <is>
          <t>Priced</t>
        </is>
      </c>
      <c r="R283" t="inlineStr">
        <is>
          <t>LT250</t>
        </is>
      </c>
      <c r="S283" s="7" t="n">
        <v>126</v>
      </c>
      <c r="T283" t="inlineStr"/>
      <c r="U283" t="inlineStr"/>
      <c r="V283" t="inlineStr"/>
    </row>
    <row r="284">
      <c r="A284" t="inlineStr"/>
      <c r="B284" t="inlineStr"/>
      <c r="C284" t="inlineStr">
        <is>
          <t>Price_BOM_LFE_Imp_0508</t>
        </is>
      </c>
      <c r="D284" t="inlineStr"/>
      <c r="E284" s="69" t="inlineStr">
        <is>
          <t>4012A-4P-20HP-LFE</t>
        </is>
      </c>
      <c r="F284" t="inlineStr">
        <is>
          <t>XA</t>
        </is>
      </c>
      <c r="G284" s="2" t="inlineStr">
        <is>
          <t>ImpMatl_SS_AISI-304</t>
        </is>
      </c>
      <c r="H284" s="7" t="inlineStr">
        <is>
          <t>Stainless Steel, AISI-304</t>
        </is>
      </c>
      <c r="I284" s="7" t="inlineStr">
        <is>
          <t>H304</t>
        </is>
      </c>
      <c r="J284" s="7" t="inlineStr">
        <is>
          <t>Stainless Steel, AISI-303</t>
        </is>
      </c>
      <c r="K284" s="7" t="inlineStr">
        <is>
          <t>Stainless Steel, AISI 316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inlineStr"/>
      <c r="O284" t="inlineStr">
        <is>
          <t>A101950</t>
        </is>
      </c>
      <c r="P284" t="n">
        <v>2835</v>
      </c>
      <c r="Q284" t="inlineStr">
        <is>
          <t>Priced</t>
        </is>
      </c>
      <c r="R284" t="inlineStr">
        <is>
          <t>LT250</t>
        </is>
      </c>
      <c r="S284" s="7" t="n">
        <v>126</v>
      </c>
      <c r="T284" t="inlineStr"/>
      <c r="U284" t="inlineStr"/>
      <c r="V284" t="inlineStr"/>
    </row>
    <row r="285">
      <c r="A285" t="inlineStr"/>
      <c r="B285" t="inlineStr"/>
      <c r="C285" t="inlineStr">
        <is>
          <t>Price_BOM_LFE_Imp_0509</t>
        </is>
      </c>
      <c r="D285" t="inlineStr"/>
      <c r="E285" s="2" t="inlineStr">
        <is>
          <t>4012A-4P-25HP-LFE</t>
        </is>
      </c>
      <c r="F285" t="inlineStr">
        <is>
          <t>XA</t>
        </is>
      </c>
      <c r="G285" s="2" t="inlineStr">
        <is>
          <t>ImpMatl_SS_AISI-304</t>
        </is>
      </c>
      <c r="H285" s="7" t="inlineStr">
        <is>
          <t>Stainless Steel, AISI-304</t>
        </is>
      </c>
      <c r="I285" s="7" t="inlineStr">
        <is>
          <t>H304</t>
        </is>
      </c>
      <c r="J285" s="7" t="inlineStr">
        <is>
          <t>Stainless Steel, AISI-303</t>
        </is>
      </c>
      <c r="K285" s="7" t="inlineStr">
        <is>
          <t>Stainless Steel, AISI 316</t>
        </is>
      </c>
      <c r="L285" s="2" t="inlineStr">
        <is>
          <t>Coating_Scotchkote134_interior</t>
        </is>
      </c>
      <c r="M285" s="2" t="inlineStr">
        <is>
          <t>RTF</t>
        </is>
      </c>
      <c r="N285" s="7" t="inlineStr"/>
      <c r="O285" t="inlineStr">
        <is>
          <t>A101950</t>
        </is>
      </c>
      <c r="P285" t="n">
        <v>2835</v>
      </c>
      <c r="Q285" t="inlineStr">
        <is>
          <t>Priced</t>
        </is>
      </c>
      <c r="R285" t="inlineStr">
        <is>
          <t>LT250</t>
        </is>
      </c>
      <c r="S285" s="7" t="n">
        <v>126</v>
      </c>
      <c r="T285" t="inlineStr"/>
      <c r="U285" t="inlineStr"/>
      <c r="V285" t="inlineStr"/>
    </row>
    <row r="286">
      <c r="A286" t="inlineStr"/>
      <c r="B286" t="inlineStr"/>
      <c r="C286" t="inlineStr">
        <is>
          <t>Price_BOM_LFE_Imp_0510</t>
        </is>
      </c>
      <c r="D286" t="inlineStr"/>
      <c r="E286" s="69" t="inlineStr">
        <is>
          <t>50957-4P-15HP-LFE</t>
        </is>
      </c>
      <c r="F286" t="inlineStr">
        <is>
          <t>X4</t>
        </is>
      </c>
      <c r="G286" s="2" t="inlineStr">
        <is>
          <t>ImpMatl_SS_AISI-304</t>
        </is>
      </c>
      <c r="H286" s="7" t="inlineStr">
        <is>
          <t>Stainless Steel, AISI-304</t>
        </is>
      </c>
      <c r="I286" s="7" t="inlineStr">
        <is>
          <t>H304</t>
        </is>
      </c>
      <c r="J286" s="7" t="inlineStr">
        <is>
          <t>Stainless Steel, AISI-303</t>
        </is>
      </c>
      <c r="K286" s="7" t="inlineStr">
        <is>
          <t>Stainless Steel, AISI 316</t>
        </is>
      </c>
      <c r="L286" s="2" t="inlineStr">
        <is>
          <t>Coating_Scotchkote134_interior</t>
        </is>
      </c>
      <c r="M286" s="2" t="inlineStr">
        <is>
          <t>RTF</t>
        </is>
      </c>
      <c r="N286" s="7" t="inlineStr"/>
      <c r="O286" t="inlineStr">
        <is>
          <t>A101971</t>
        </is>
      </c>
      <c r="P286" t="n">
        <v>2705</v>
      </c>
      <c r="Q286" t="inlineStr">
        <is>
          <t>Priced</t>
        </is>
      </c>
      <c r="R286" t="inlineStr">
        <is>
          <t>LT250</t>
        </is>
      </c>
      <c r="S286" s="7" t="n">
        <v>126</v>
      </c>
      <c r="T286" t="inlineStr"/>
      <c r="U286" t="inlineStr"/>
      <c r="V286" t="inlineStr"/>
    </row>
    <row r="287">
      <c r="A287" t="inlineStr"/>
      <c r="B287" t="inlineStr"/>
      <c r="C287" t="inlineStr">
        <is>
          <t>Price_BOM_LFE_Imp_0511</t>
        </is>
      </c>
      <c r="D287" t="inlineStr"/>
      <c r="E287" s="69" t="inlineStr">
        <is>
          <t>50957-4P-20HP-LFE</t>
        </is>
      </c>
      <c r="F287" t="inlineStr">
        <is>
          <t>X4</t>
        </is>
      </c>
      <c r="G287" s="2" t="inlineStr">
        <is>
          <t>ImpMatl_SS_AISI-304</t>
        </is>
      </c>
      <c r="H287" s="7" t="inlineStr">
        <is>
          <t>Stainless Steel, AISI-304</t>
        </is>
      </c>
      <c r="I287" s="7" t="inlineStr">
        <is>
          <t>H304</t>
        </is>
      </c>
      <c r="J287" s="7" t="inlineStr">
        <is>
          <t>Stainless Steel, AISI-303</t>
        </is>
      </c>
      <c r="K287" s="7" t="inlineStr">
        <is>
          <t>Stainless Steel, AISI 316</t>
        </is>
      </c>
      <c r="L287" s="2" t="inlineStr">
        <is>
          <t>Coating_Scotchkote134_interior</t>
        </is>
      </c>
      <c r="M287" s="2" t="inlineStr">
        <is>
          <t>RTF</t>
        </is>
      </c>
      <c r="N287" s="7" t="inlineStr"/>
      <c r="O287" t="inlineStr">
        <is>
          <t>A101971</t>
        </is>
      </c>
      <c r="P287" t="n">
        <v>2705</v>
      </c>
      <c r="Q287" t="inlineStr">
        <is>
          <t>Priced</t>
        </is>
      </c>
      <c r="R287" t="inlineStr">
        <is>
          <t>LT250</t>
        </is>
      </c>
      <c r="S287" s="7" t="n">
        <v>126</v>
      </c>
      <c r="T287" t="inlineStr"/>
      <c r="U287" t="inlineStr"/>
      <c r="V287" t="inlineStr"/>
    </row>
    <row r="288">
      <c r="A288" t="inlineStr"/>
      <c r="B288" t="inlineStr"/>
      <c r="C288" t="inlineStr">
        <is>
          <t>Price_BOM_LFE_Imp_0512</t>
        </is>
      </c>
      <c r="D288" t="inlineStr"/>
      <c r="E288" s="69" t="inlineStr">
        <is>
          <t>50957-4P-25HP-LFE</t>
        </is>
      </c>
      <c r="F288" t="inlineStr">
        <is>
          <t>X4</t>
        </is>
      </c>
      <c r="G288" s="2" t="inlineStr">
        <is>
          <t>ImpMatl_SS_AISI-304</t>
        </is>
      </c>
      <c r="H288" s="7" t="inlineStr">
        <is>
          <t>Stainless Steel, AISI-304</t>
        </is>
      </c>
      <c r="I288" s="7" t="inlineStr">
        <is>
          <t>H304</t>
        </is>
      </c>
      <c r="J288" s="7" t="inlineStr">
        <is>
          <t>Stainless Steel, AISI-303</t>
        </is>
      </c>
      <c r="K288" s="7" t="inlineStr">
        <is>
          <t>Stainless Steel, AISI 316</t>
        </is>
      </c>
      <c r="L288" s="2" t="inlineStr">
        <is>
          <t>Coating_Scotchkote134_interior</t>
        </is>
      </c>
      <c r="M288" s="2" t="inlineStr">
        <is>
          <t>RTF</t>
        </is>
      </c>
      <c r="N288" s="7" t="inlineStr"/>
      <c r="O288" t="inlineStr">
        <is>
          <t>A101971</t>
        </is>
      </c>
      <c r="P288" t="n">
        <v>2705</v>
      </c>
      <c r="Q288" t="inlineStr">
        <is>
          <t>Priced</t>
        </is>
      </c>
      <c r="R288" t="inlineStr">
        <is>
          <t>LT250</t>
        </is>
      </c>
      <c r="S288" s="7" t="n">
        <v>126</v>
      </c>
      <c r="T288" t="inlineStr"/>
      <c r="U288" t="inlineStr"/>
      <c r="V288" t="inlineStr"/>
    </row>
    <row r="289">
      <c r="A289" t="inlineStr"/>
      <c r="B289" t="inlineStr"/>
      <c r="C289" t="inlineStr">
        <is>
          <t>Price_BOM_LFE_Imp_0513</t>
        </is>
      </c>
      <c r="D289" t="inlineStr"/>
      <c r="E289" s="69" t="inlineStr">
        <is>
          <t>50123-4P-25HP-LFE</t>
        </is>
      </c>
      <c r="F289" t="inlineStr">
        <is>
          <t>XA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Coating_Scotchkote134_interior</t>
        </is>
      </c>
      <c r="M289" s="2" t="inlineStr">
        <is>
          <t>RTF</t>
        </is>
      </c>
      <c r="N289" s="7" t="inlineStr"/>
      <c r="O289" t="inlineStr">
        <is>
          <t>A101978</t>
        </is>
      </c>
      <c r="P289" t="n">
        <v>3295</v>
      </c>
      <c r="Q289" t="inlineStr">
        <is>
          <t>Priced</t>
        </is>
      </c>
      <c r="R289" t="inlineStr">
        <is>
          <t>LT250</t>
        </is>
      </c>
      <c r="S289" s="7" t="n">
        <v>126</v>
      </c>
      <c r="T289" t="inlineStr"/>
      <c r="U289" t="inlineStr"/>
      <c r="V289" t="inlineStr"/>
    </row>
    <row r="290">
      <c r="A290" t="inlineStr"/>
      <c r="B290" t="inlineStr"/>
      <c r="C290" t="inlineStr">
        <is>
          <t>Price_BOM_LFE_Imp_0514</t>
        </is>
      </c>
      <c r="D290" t="inlineStr"/>
      <c r="E290" s="69" t="inlineStr">
        <is>
          <t>60951-4P-20HP-LFE</t>
        </is>
      </c>
      <c r="F290" t="inlineStr">
        <is>
          <t>XA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inlineStr"/>
      <c r="O290" t="inlineStr">
        <is>
          <t>A101999</t>
        </is>
      </c>
      <c r="P290" t="n">
        <v>3045</v>
      </c>
      <c r="Q290" t="inlineStr">
        <is>
          <t>Priced</t>
        </is>
      </c>
      <c r="R290" t="inlineStr">
        <is>
          <t>LT250</t>
        </is>
      </c>
      <c r="S290" s="7" t="n">
        <v>126</v>
      </c>
      <c r="T290" t="inlineStr"/>
      <c r="U290" t="inlineStr"/>
      <c r="V290" t="inlineStr"/>
    </row>
    <row r="291">
      <c r="A291" t="inlineStr"/>
      <c r="B291" t="inlineStr"/>
      <c r="C291" t="inlineStr">
        <is>
          <t>Price_BOM_LFE_Imp_0515</t>
        </is>
      </c>
      <c r="D291" t="inlineStr"/>
      <c r="E291" s="69" t="inlineStr">
        <is>
          <t>60951-4P-25HP-LFE</t>
        </is>
      </c>
      <c r="F291" t="inlineStr">
        <is>
          <t>XA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</t>
        </is>
      </c>
      <c r="M291" s="2" t="inlineStr">
        <is>
          <t>RTF</t>
        </is>
      </c>
      <c r="N291" s="7" t="inlineStr"/>
      <c r="O291" t="inlineStr">
        <is>
          <t>A101999</t>
        </is>
      </c>
      <c r="P291" t="n">
        <v>3045</v>
      </c>
      <c r="Q291" t="inlineStr">
        <is>
          <t>Priced</t>
        </is>
      </c>
      <c r="R291" t="inlineStr">
        <is>
          <t>LT250</t>
        </is>
      </c>
      <c r="S291" s="7" t="n">
        <v>126</v>
      </c>
      <c r="T291" t="inlineStr"/>
      <c r="U291" t="inlineStr"/>
      <c r="V291" t="inlineStr"/>
    </row>
    <row r="292">
      <c r="A292" t="inlineStr"/>
      <c r="B292" t="inlineStr"/>
      <c r="C292" t="inlineStr">
        <is>
          <t>Price_BOM_LFE_Imp_0525</t>
        </is>
      </c>
      <c r="D292" t="inlineStr"/>
      <c r="E292" s="69" t="inlineStr">
        <is>
          <t>15705-2P-5HP-LFE</t>
        </is>
      </c>
      <c r="F292" t="inlineStr">
        <is>
          <t>X3</t>
        </is>
      </c>
      <c r="G292" s="2" t="inlineStr">
        <is>
          <t>ImpMatl_NiAl-Bronze_ASTM-B148_C95400</t>
        </is>
      </c>
      <c r="H292" s="7" t="inlineStr">
        <is>
          <t>Nickel Aluminum Bronze ASTM B148 UNS C95400</t>
        </is>
      </c>
      <c r="I292" s="7" t="inlineStr">
        <is>
          <t>B22</t>
        </is>
      </c>
      <c r="J292" s="7" t="inlineStr">
        <is>
          <t>Stainless Steel, AISI-303</t>
        </is>
      </c>
      <c r="K292" s="7" t="inlineStr">
        <is>
          <t>Steel, Cold Drawn C1018</t>
        </is>
      </c>
      <c r="L292" s="2" t="inlineStr">
        <is>
          <t>Coating_Scotchkote134_interior</t>
        </is>
      </c>
      <c r="M292" s="2" t="inlineStr">
        <is>
          <t>RTF</t>
        </is>
      </c>
      <c r="N292" s="7" t="inlineStr"/>
      <c r="O292" t="inlineStr">
        <is>
          <t>A102216</t>
        </is>
      </c>
      <c r="P292" t="n">
        <v>86</v>
      </c>
      <c r="Q292" t="inlineStr">
        <is>
          <t>Priced</t>
        </is>
      </c>
      <c r="R292" t="inlineStr">
        <is>
          <t>LT250</t>
        </is>
      </c>
      <c r="S292" s="7" t="inlineStr"/>
      <c r="T292" t="inlineStr"/>
      <c r="U292" t="inlineStr"/>
      <c r="V292" t="inlineStr"/>
    </row>
    <row r="293">
      <c r="A293" t="inlineStr"/>
      <c r="B293" t="inlineStr"/>
      <c r="C293" t="inlineStr">
        <is>
          <t>Price_BOM_LFE_Imp_0526</t>
        </is>
      </c>
      <c r="D293" t="inlineStr"/>
      <c r="E293" s="69" t="inlineStr">
        <is>
          <t>15705-2P-7.5HP-LFE</t>
        </is>
      </c>
      <c r="F293" t="inlineStr">
        <is>
          <t>X3</t>
        </is>
      </c>
      <c r="G293" s="2" t="inlineStr">
        <is>
          <t>ImpMatl_NiAl-Bronze_ASTM-B148_C95400</t>
        </is>
      </c>
      <c r="H293" s="7" t="inlineStr">
        <is>
          <t>Nickel Aluminum Bronze ASTM B148 UNS C95400</t>
        </is>
      </c>
      <c r="I293" s="7" t="inlineStr">
        <is>
          <t>B22</t>
        </is>
      </c>
      <c r="J293" s="7" t="inlineStr">
        <is>
          <t>Stainless Steel, AISI-303</t>
        </is>
      </c>
      <c r="K293" s="7" t="inlineStr">
        <is>
          <t>Steel, Cold Drawn C1018</t>
        </is>
      </c>
      <c r="L293" s="2" t="inlineStr">
        <is>
          <t>Coating_Scotchkote134_interior</t>
        </is>
      </c>
      <c r="M293" s="2" t="inlineStr">
        <is>
          <t>RTF</t>
        </is>
      </c>
      <c r="N293" s="7" t="inlineStr"/>
      <c r="O293" t="inlineStr">
        <is>
          <t>A102216</t>
        </is>
      </c>
      <c r="P293" t="n">
        <v>86</v>
      </c>
      <c r="Q293" t="inlineStr">
        <is>
          <t>Priced</t>
        </is>
      </c>
      <c r="R293" t="inlineStr">
        <is>
          <t>LT250</t>
        </is>
      </c>
      <c r="S293" s="7" t="inlineStr"/>
      <c r="T293" t="inlineStr"/>
      <c r="U293" t="inlineStr"/>
      <c r="V293" t="inlineStr"/>
    </row>
    <row r="294">
      <c r="A294" t="inlineStr"/>
      <c r="B294" t="inlineStr"/>
      <c r="C294" t="inlineStr">
        <is>
          <t>Price_BOM_LFE_Imp_0527</t>
        </is>
      </c>
      <c r="D294" t="inlineStr"/>
      <c r="E294" s="69" t="inlineStr">
        <is>
          <t>15705-2P-10HP-LFE</t>
        </is>
      </c>
      <c r="F294" t="inlineStr">
        <is>
          <t>X3</t>
        </is>
      </c>
      <c r="G294" s="2" t="inlineStr">
        <is>
          <t>ImpMatl_NiAl-Bronze_ASTM-B148_C95400</t>
        </is>
      </c>
      <c r="H294" s="7" t="inlineStr">
        <is>
          <t>Nickel Aluminum Bronze ASTM B148 UNS C95400</t>
        </is>
      </c>
      <c r="I294" s="7" t="inlineStr">
        <is>
          <t>B22</t>
        </is>
      </c>
      <c r="J294" s="7" t="inlineStr">
        <is>
          <t>Stainless Steel, AISI-303</t>
        </is>
      </c>
      <c r="K294" s="7" t="inlineStr">
        <is>
          <t>Steel, Cold Drawn C1018</t>
        </is>
      </c>
      <c r="L294" s="2" t="inlineStr">
        <is>
          <t>Coating_Scotchkote134_interior</t>
        </is>
      </c>
      <c r="M294" s="2" t="inlineStr">
        <is>
          <t>RTF</t>
        </is>
      </c>
      <c r="N294" s="7" t="inlineStr"/>
      <c r="O294" t="inlineStr">
        <is>
          <t>A102216</t>
        </is>
      </c>
      <c r="P294" t="n">
        <v>86</v>
      </c>
      <c r="Q294" t="inlineStr">
        <is>
          <t>Priced</t>
        </is>
      </c>
      <c r="R294" t="inlineStr">
        <is>
          <t>LT250</t>
        </is>
      </c>
      <c r="S294" s="7" t="inlineStr"/>
      <c r="T294" t="inlineStr"/>
      <c r="U294" t="inlineStr"/>
      <c r="V294" t="inlineStr"/>
    </row>
    <row r="295">
      <c r="A295" t="inlineStr"/>
      <c r="B295" t="inlineStr"/>
      <c r="C295" t="inlineStr">
        <is>
          <t>Price_BOM_LFE_Imp_0528</t>
        </is>
      </c>
      <c r="D295" t="inlineStr"/>
      <c r="E295" s="69" t="inlineStr">
        <is>
          <t>15705-2P-15HP-LFE</t>
        </is>
      </c>
      <c r="F295" t="inlineStr">
        <is>
          <t>X3</t>
        </is>
      </c>
      <c r="G295" s="2" t="inlineStr">
        <is>
          <t>ImpMatl_NiAl-Bronze_ASTM-B148_C95400</t>
        </is>
      </c>
      <c r="H295" s="7" t="inlineStr">
        <is>
          <t>Nickel Aluminum Bronze ASTM B148 UNS C95400</t>
        </is>
      </c>
      <c r="I295" s="7" t="inlineStr">
        <is>
          <t>B22</t>
        </is>
      </c>
      <c r="J295" s="7" t="inlineStr">
        <is>
          <t>Stainless Steel, AISI-303</t>
        </is>
      </c>
      <c r="K295" s="7" t="inlineStr">
        <is>
          <t>Steel, Cold Drawn C1018</t>
        </is>
      </c>
      <c r="L295" s="2" t="inlineStr">
        <is>
          <t>Coating_Scotchkote134_interior</t>
        </is>
      </c>
      <c r="M295" s="2" t="inlineStr">
        <is>
          <t>RTF</t>
        </is>
      </c>
      <c r="N295" s="7" t="inlineStr"/>
      <c r="O295" t="inlineStr">
        <is>
          <t>A102216</t>
        </is>
      </c>
      <c r="P295" t="n">
        <v>86</v>
      </c>
      <c r="Q295" t="inlineStr">
        <is>
          <t>Priced</t>
        </is>
      </c>
      <c r="R295" t="inlineStr">
        <is>
          <t>LT250</t>
        </is>
      </c>
      <c r="S295" s="7" t="inlineStr"/>
      <c r="T295" t="inlineStr"/>
      <c r="U295" t="inlineStr"/>
      <c r="V295" t="inlineStr"/>
    </row>
    <row r="296">
      <c r="A296" t="inlineStr"/>
      <c r="B296" t="inlineStr"/>
      <c r="C296" t="inlineStr">
        <is>
          <t>Price_BOM_LFE_Imp_0529</t>
        </is>
      </c>
      <c r="D296" t="inlineStr"/>
      <c r="E296" s="2" t="inlineStr">
        <is>
          <t>15705-2P-20HP-LFE</t>
        </is>
      </c>
      <c r="F296" t="inlineStr">
        <is>
          <t>X3</t>
        </is>
      </c>
      <c r="G296" s="2" t="inlineStr">
        <is>
          <t>ImpMatl_NiAl-Bronze_ASTM-B148_C95400</t>
        </is>
      </c>
      <c r="H296" s="7" t="inlineStr">
        <is>
          <t>Nickel Aluminum Bronze ASTM B148 UNS C95400</t>
        </is>
      </c>
      <c r="I296" s="7" t="inlineStr">
        <is>
          <t>B22</t>
        </is>
      </c>
      <c r="J296" s="7" t="inlineStr">
        <is>
          <t>Stainless Steel, AISI-303</t>
        </is>
      </c>
      <c r="K296" s="7" t="inlineStr">
        <is>
          <t>Steel, Cold Drawn C1018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inlineStr"/>
      <c r="O296" t="inlineStr">
        <is>
          <t>A102216</t>
        </is>
      </c>
      <c r="P296" t="n">
        <v>86</v>
      </c>
      <c r="Q296" t="inlineStr">
        <is>
          <t>Priced</t>
        </is>
      </c>
      <c r="R296" t="inlineStr">
        <is>
          <t>LT250</t>
        </is>
      </c>
      <c r="S296" s="7" t="inlineStr"/>
      <c r="T296" t="inlineStr"/>
      <c r="U296" t="inlineStr"/>
      <c r="V296" t="inlineStr"/>
    </row>
    <row r="297">
      <c r="A297" t="inlineStr"/>
      <c r="B297" t="inlineStr"/>
      <c r="C297" t="inlineStr">
        <is>
          <t>Price_BOM_LFE_Imp_0530</t>
        </is>
      </c>
      <c r="D297" t="inlineStr"/>
      <c r="E297" s="69" t="inlineStr">
        <is>
          <t>15951-2P-10HP-LFE</t>
        </is>
      </c>
      <c r="F297" t="inlineStr">
        <is>
          <t>X3</t>
        </is>
      </c>
      <c r="G297" s="2" t="inlineStr">
        <is>
          <t>ImpMatl_NiAl-Bronze_ASTM-B148_C95400</t>
        </is>
      </c>
      <c r="H297" s="7" t="inlineStr">
        <is>
          <t>Nickel Aluminum Bronze ASTM B148 UNS C95400</t>
        </is>
      </c>
      <c r="I297" s="7" t="inlineStr">
        <is>
          <t>B22</t>
        </is>
      </c>
      <c r="J297" s="7" t="inlineStr">
        <is>
          <t>Stainless Steel, AISI-303</t>
        </is>
      </c>
      <c r="K297" s="7" t="inlineStr">
        <is>
          <t>Steel, Cold Drawn C1018</t>
        </is>
      </c>
      <c r="L297" s="2" t="inlineStr">
        <is>
          <t>Coating_Scotchkote134_interior</t>
        </is>
      </c>
      <c r="M297" s="2" t="inlineStr">
        <is>
          <t>RTF</t>
        </is>
      </c>
      <c r="N297" s="7" t="inlineStr"/>
      <c r="O297" t="inlineStr">
        <is>
          <t>A102217</t>
        </is>
      </c>
      <c r="P297" t="n">
        <v>203</v>
      </c>
      <c r="Q297" t="inlineStr">
        <is>
          <t>Priced</t>
        </is>
      </c>
      <c r="R297" t="inlineStr">
        <is>
          <t>LT250</t>
        </is>
      </c>
      <c r="S297" s="7" t="inlineStr"/>
      <c r="T297" t="inlineStr"/>
      <c r="U297" t="inlineStr"/>
      <c r="V297" t="inlineStr"/>
    </row>
    <row r="298">
      <c r="A298" t="inlineStr"/>
      <c r="B298" t="inlineStr"/>
      <c r="C298" t="inlineStr">
        <is>
          <t>Price_BOM_LFE_Imp_0531</t>
        </is>
      </c>
      <c r="D298" t="inlineStr"/>
      <c r="E298" s="69" t="inlineStr">
        <is>
          <t>15951-2P-15HP-LFE</t>
        </is>
      </c>
      <c r="F298" t="inlineStr">
        <is>
          <t>X3</t>
        </is>
      </c>
      <c r="G298" s="2" t="inlineStr">
        <is>
          <t>ImpMatl_NiAl-Bronze_ASTM-B148_C95400</t>
        </is>
      </c>
      <c r="H298" s="7" t="inlineStr">
        <is>
          <t>Nickel Aluminum Bronze ASTM B148 UNS C95400</t>
        </is>
      </c>
      <c r="I298" s="7" t="inlineStr">
        <is>
          <t>B22</t>
        </is>
      </c>
      <c r="J298" s="7" t="inlineStr">
        <is>
          <t>Stainless Steel, AISI-303</t>
        </is>
      </c>
      <c r="K298" s="7" t="inlineStr">
        <is>
          <t>Steel, Cold Drawn C1018</t>
        </is>
      </c>
      <c r="L298" s="2" t="inlineStr">
        <is>
          <t>Coating_Scotchkote134_interior</t>
        </is>
      </c>
      <c r="M298" s="2" t="inlineStr">
        <is>
          <t>RTF</t>
        </is>
      </c>
      <c r="N298" s="7" t="inlineStr"/>
      <c r="O298" t="inlineStr">
        <is>
          <t>A102217</t>
        </is>
      </c>
      <c r="P298" t="n">
        <v>203</v>
      </c>
      <c r="Q298" t="inlineStr">
        <is>
          <t>Priced</t>
        </is>
      </c>
      <c r="R298" t="inlineStr">
        <is>
          <t>LT250</t>
        </is>
      </c>
      <c r="S298" s="7" t="inlineStr"/>
      <c r="T298" t="inlineStr"/>
      <c r="U298" t="inlineStr"/>
      <c r="V298" t="inlineStr"/>
    </row>
    <row r="299">
      <c r="A299" t="inlineStr"/>
      <c r="B299" t="inlineStr"/>
      <c r="C299" t="inlineStr">
        <is>
          <t>Price_BOM_LFE_Imp_0532</t>
        </is>
      </c>
      <c r="D299" t="inlineStr"/>
      <c r="E299" s="69" t="inlineStr">
        <is>
          <t>15951-2P-20HP-LFE</t>
        </is>
      </c>
      <c r="F299" t="inlineStr">
        <is>
          <t>X3</t>
        </is>
      </c>
      <c r="G299" s="2" t="inlineStr">
        <is>
          <t>ImpMatl_NiAl-Bronze_ASTM-B148_C95400</t>
        </is>
      </c>
      <c r="H299" s="7" t="inlineStr">
        <is>
          <t>Nickel Aluminum Bronze ASTM B148 UNS C95400</t>
        </is>
      </c>
      <c r="I299" s="7" t="inlineStr">
        <is>
          <t>B22</t>
        </is>
      </c>
      <c r="J299" s="7" t="inlineStr">
        <is>
          <t>Stainless Steel, AISI-303</t>
        </is>
      </c>
      <c r="K299" s="7" t="inlineStr">
        <is>
          <t>Steel, Cold Drawn C1018</t>
        </is>
      </c>
      <c r="L299" s="2" t="inlineStr">
        <is>
          <t>Coating_Scotchkote134_interior</t>
        </is>
      </c>
      <c r="M299" s="2" t="inlineStr">
        <is>
          <t>RTF</t>
        </is>
      </c>
      <c r="N299" s="7" t="inlineStr"/>
      <c r="O299" t="inlineStr">
        <is>
          <t>A102217</t>
        </is>
      </c>
      <c r="P299" t="n">
        <v>203</v>
      </c>
      <c r="Q299" t="inlineStr">
        <is>
          <t>Priced</t>
        </is>
      </c>
      <c r="R299" t="inlineStr">
        <is>
          <t>LT250</t>
        </is>
      </c>
      <c r="S299" s="7" t="inlineStr"/>
      <c r="T299" t="inlineStr"/>
      <c r="U299" t="inlineStr"/>
      <c r="V299" t="inlineStr"/>
    </row>
    <row r="300">
      <c r="A300" t="inlineStr"/>
      <c r="B300" t="inlineStr"/>
      <c r="C300" t="inlineStr">
        <is>
          <t>Price_BOM_LFE_Imp_0533</t>
        </is>
      </c>
      <c r="D300" t="inlineStr"/>
      <c r="E300" s="2" t="inlineStr">
        <is>
          <t>15951-2P-25HP-LFE</t>
        </is>
      </c>
      <c r="F300" t="inlineStr">
        <is>
          <t>X3</t>
        </is>
      </c>
      <c r="G300" s="2" t="inlineStr">
        <is>
          <t>ImpMatl_NiAl-Bronze_ASTM-B148_C95400</t>
        </is>
      </c>
      <c r="H300" s="7" t="inlineStr">
        <is>
          <t>Nickel Aluminum Bronze ASTM B148 UNS C95400</t>
        </is>
      </c>
      <c r="I300" s="7" t="inlineStr">
        <is>
          <t>B22</t>
        </is>
      </c>
      <c r="J300" s="7" t="inlineStr">
        <is>
          <t>Stainless Steel, AISI-303</t>
        </is>
      </c>
      <c r="K300" s="7" t="inlineStr">
        <is>
          <t>Steel, Cold Drawn C1018</t>
        </is>
      </c>
      <c r="L300" s="2" t="inlineStr">
        <is>
          <t>Coating_Scotchkote134_interior</t>
        </is>
      </c>
      <c r="M300" s="2" t="inlineStr">
        <is>
          <t>RTF</t>
        </is>
      </c>
      <c r="N300" s="7" t="inlineStr"/>
      <c r="O300" t="inlineStr">
        <is>
          <t>A102217</t>
        </is>
      </c>
      <c r="P300" t="n">
        <v>203</v>
      </c>
      <c r="Q300" t="inlineStr">
        <is>
          <t>Priced</t>
        </is>
      </c>
      <c r="R300" t="inlineStr">
        <is>
          <t>LT250</t>
        </is>
      </c>
      <c r="S300" s="7" t="inlineStr"/>
      <c r="T300" t="inlineStr"/>
      <c r="U300" t="inlineStr"/>
      <c r="V300" t="inlineStr"/>
    </row>
    <row r="301">
      <c r="A301" t="inlineStr"/>
      <c r="B301" t="inlineStr"/>
      <c r="C301" t="inlineStr">
        <is>
          <t>Price_BOM_LFE_Imp_0534</t>
        </is>
      </c>
      <c r="D301" t="inlineStr"/>
      <c r="E301" s="69" t="inlineStr">
        <is>
          <t>15951-4P-3HP-LFE</t>
        </is>
      </c>
      <c r="F301" t="inlineStr">
        <is>
          <t>X3</t>
        </is>
      </c>
      <c r="G301" s="2" t="inlineStr">
        <is>
          <t>ImpMatl_NiAl-Bronze_ASTM-B148_C95400</t>
        </is>
      </c>
      <c r="H301" s="7" t="inlineStr">
        <is>
          <t>Nickel Aluminum Bronze ASTM B148 UNS C95400</t>
        </is>
      </c>
      <c r="I301" s="7" t="inlineStr">
        <is>
          <t>B22</t>
        </is>
      </c>
      <c r="J301" s="7" t="inlineStr">
        <is>
          <t>Stainless Steel, AISI-303</t>
        </is>
      </c>
      <c r="K301" s="7" t="inlineStr">
        <is>
          <t>Steel, Cold Drawn C1018</t>
        </is>
      </c>
      <c r="L301" s="2" t="inlineStr">
        <is>
          <t>Coating_Scotchkote134_interior</t>
        </is>
      </c>
      <c r="M301" s="2" t="inlineStr">
        <is>
          <t>RTF</t>
        </is>
      </c>
      <c r="N301" s="7" t="inlineStr"/>
      <c r="O301" t="inlineStr">
        <is>
          <t>A102217</t>
        </is>
      </c>
      <c r="P301" t="n">
        <v>203</v>
      </c>
      <c r="Q301" t="inlineStr">
        <is>
          <t>Priced</t>
        </is>
      </c>
      <c r="R301" t="inlineStr">
        <is>
          <t>LT250</t>
        </is>
      </c>
      <c r="S301" s="7" t="inlineStr"/>
      <c r="T301" t="inlineStr"/>
      <c r="U301" t="inlineStr"/>
      <c r="V301" t="inlineStr"/>
    </row>
    <row r="302">
      <c r="A302" t="inlineStr"/>
      <c r="B302" t="inlineStr"/>
      <c r="C302" t="inlineStr">
        <is>
          <t>Price_BOM_LFE_Imp_0535</t>
        </is>
      </c>
      <c r="D302" t="inlineStr"/>
      <c r="E302" s="69" t="inlineStr">
        <is>
          <t>15955-2P-15HP-LFE</t>
        </is>
      </c>
      <c r="F302" t="inlineStr">
        <is>
          <t>X3</t>
        </is>
      </c>
      <c r="G302" s="2" t="inlineStr">
        <is>
          <t>ImpMatl_NiAl-Bronze_ASTM-B148_C95400</t>
        </is>
      </c>
      <c r="H302" s="7" t="inlineStr">
        <is>
          <t>Nickel Aluminum Bronze ASTM B148 UNS C95400</t>
        </is>
      </c>
      <c r="I302" s="7" t="inlineStr">
        <is>
          <t>B22</t>
        </is>
      </c>
      <c r="J302" s="7" t="inlineStr">
        <is>
          <t>Stainless Steel, AISI-303</t>
        </is>
      </c>
      <c r="K302" s="7" t="inlineStr">
        <is>
          <t>Steel, Cold Drawn C1018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inlineStr"/>
      <c r="O302" t="inlineStr">
        <is>
          <t>A102219</t>
        </is>
      </c>
      <c r="P302" t="n">
        <v>136</v>
      </c>
      <c r="Q302" t="inlineStr">
        <is>
          <t>Priced</t>
        </is>
      </c>
      <c r="R302" t="inlineStr">
        <is>
          <t>LT250</t>
        </is>
      </c>
      <c r="S302" s="7" t="inlineStr"/>
      <c r="T302" t="inlineStr"/>
      <c r="U302" t="inlineStr"/>
      <c r="V302" t="inlineStr"/>
    </row>
    <row r="303">
      <c r="A303" t="inlineStr"/>
      <c r="B303" t="inlineStr"/>
      <c r="C303" t="inlineStr">
        <is>
          <t>Price_BOM_LFE_Imp_0536</t>
        </is>
      </c>
      <c r="D303" t="inlineStr"/>
      <c r="E303" s="69" t="inlineStr">
        <is>
          <t>15955-2P-20HP-LFE</t>
        </is>
      </c>
      <c r="F303" t="inlineStr">
        <is>
          <t>X3</t>
        </is>
      </c>
      <c r="G303" s="2" t="inlineStr">
        <is>
          <t>ImpMatl_NiAl-Bronze_ASTM-B148_C95400</t>
        </is>
      </c>
      <c r="H303" s="7" t="inlineStr">
        <is>
          <t>Nickel Aluminum Bronze ASTM B148 UNS C95400</t>
        </is>
      </c>
      <c r="I303" s="7" t="inlineStr">
        <is>
          <t>B22</t>
        </is>
      </c>
      <c r="J303" s="7" t="inlineStr">
        <is>
          <t>Stainless Steel, AISI-303</t>
        </is>
      </c>
      <c r="K303" s="7" t="inlineStr">
        <is>
          <t>Steel, Cold Drawn C1018</t>
        </is>
      </c>
      <c r="L303" s="2" t="inlineStr">
        <is>
          <t>Coating_Scotchkote134_interior</t>
        </is>
      </c>
      <c r="M303" s="2" t="inlineStr">
        <is>
          <t>RTF</t>
        </is>
      </c>
      <c r="N303" s="7" t="inlineStr"/>
      <c r="O303" t="inlineStr">
        <is>
          <t>A102219</t>
        </is>
      </c>
      <c r="P303" t="n">
        <v>136</v>
      </c>
      <c r="Q303" t="inlineStr">
        <is>
          <t>Priced</t>
        </is>
      </c>
      <c r="R303" t="inlineStr">
        <is>
          <t>LT250</t>
        </is>
      </c>
      <c r="S303" s="7" t="inlineStr"/>
      <c r="T303" t="inlineStr"/>
      <c r="U303" t="inlineStr"/>
      <c r="V303" t="inlineStr"/>
    </row>
    <row r="304">
      <c r="A304" t="inlineStr"/>
      <c r="B304" t="inlineStr"/>
      <c r="C304" t="inlineStr">
        <is>
          <t>Price_BOM_LFE_Imp_0537</t>
        </is>
      </c>
      <c r="D304" t="inlineStr"/>
      <c r="E304" s="69" t="inlineStr">
        <is>
          <t>15955-2P-25HP-LFE</t>
        </is>
      </c>
      <c r="F304" t="inlineStr">
        <is>
          <t>X3</t>
        </is>
      </c>
      <c r="G304" s="2" t="inlineStr">
        <is>
          <t>ImpMatl_NiAl-Bronze_ASTM-B148_C95400</t>
        </is>
      </c>
      <c r="H304" s="7" t="inlineStr">
        <is>
          <t>Nickel Aluminum Bronze ASTM B148 UNS C95400</t>
        </is>
      </c>
      <c r="I304" s="7" t="inlineStr">
        <is>
          <t>B22</t>
        </is>
      </c>
      <c r="J304" s="7" t="inlineStr">
        <is>
          <t>Stainless Steel, AISI-303</t>
        </is>
      </c>
      <c r="K304" s="7" t="inlineStr">
        <is>
          <t>Steel, Cold Drawn C1018</t>
        </is>
      </c>
      <c r="L304" s="2" t="inlineStr">
        <is>
          <t>Coating_Scotchkote134_interior</t>
        </is>
      </c>
      <c r="M304" s="2" t="inlineStr">
        <is>
          <t>RTF</t>
        </is>
      </c>
      <c r="N304" s="7" t="inlineStr"/>
      <c r="O304" t="inlineStr">
        <is>
          <t>A102219</t>
        </is>
      </c>
      <c r="P304" t="n">
        <v>136</v>
      </c>
      <c r="Q304" t="inlineStr">
        <is>
          <t>Priced</t>
        </is>
      </c>
      <c r="R304" t="inlineStr">
        <is>
          <t>LT250</t>
        </is>
      </c>
      <c r="S304" s="7" t="inlineStr"/>
      <c r="T304" t="inlineStr"/>
      <c r="U304" t="inlineStr"/>
      <c r="V304" t="inlineStr"/>
    </row>
    <row r="305">
      <c r="A305" t="inlineStr"/>
      <c r="B305" t="inlineStr"/>
      <c r="C305" t="inlineStr">
        <is>
          <t>Price_BOM_LFE_Imp_0538</t>
        </is>
      </c>
      <c r="D305" t="inlineStr"/>
      <c r="E305" s="69" t="inlineStr">
        <is>
          <t>15955-4P-3HP-LFE</t>
        </is>
      </c>
      <c r="F305" t="inlineStr">
        <is>
          <t>X3</t>
        </is>
      </c>
      <c r="G305" s="2" t="inlineStr">
        <is>
          <t>ImpMatl_NiAl-Bronze_ASTM-B148_C95400</t>
        </is>
      </c>
      <c r="H305" s="7" t="inlineStr">
        <is>
          <t>Nickel Aluminum Bronze ASTM B148 UNS C95400</t>
        </is>
      </c>
      <c r="I305" s="7" t="inlineStr">
        <is>
          <t>B22</t>
        </is>
      </c>
      <c r="J305" s="7" t="inlineStr">
        <is>
          <t>Stainless Steel, AISI-303</t>
        </is>
      </c>
      <c r="K305" s="7" t="inlineStr">
        <is>
          <t>Steel, Cold Drawn C1018</t>
        </is>
      </c>
      <c r="L305" s="2" t="inlineStr">
        <is>
          <t>Coating_Scotchkote134_interior</t>
        </is>
      </c>
      <c r="M305" s="2" t="inlineStr">
        <is>
          <t>RTF</t>
        </is>
      </c>
      <c r="N305" s="7" t="inlineStr"/>
      <c r="O305" t="inlineStr">
        <is>
          <t>A102219</t>
        </is>
      </c>
      <c r="P305" t="n">
        <v>136</v>
      </c>
      <c r="Q305" t="inlineStr">
        <is>
          <t>Priced</t>
        </is>
      </c>
      <c r="R305" t="inlineStr">
        <is>
          <t>LT250</t>
        </is>
      </c>
      <c r="S305" s="7" t="inlineStr"/>
      <c r="T305" t="inlineStr"/>
      <c r="U305" t="inlineStr"/>
      <c r="V305" t="inlineStr"/>
    </row>
    <row r="306">
      <c r="A306" t="inlineStr"/>
      <c r="B306" t="inlineStr"/>
      <c r="C306" t="inlineStr">
        <is>
          <t>Price_BOM_LFE_Imp_0539</t>
        </is>
      </c>
      <c r="D306" t="inlineStr"/>
      <c r="E306" s="69" t="inlineStr">
        <is>
          <t>15955-4P-5HP-LFE</t>
        </is>
      </c>
      <c r="F306" t="inlineStr">
        <is>
          <t>X3</t>
        </is>
      </c>
      <c r="G306" s="2" t="inlineStr">
        <is>
          <t>ImpMatl_NiAl-Bronze_ASTM-B148_C95400</t>
        </is>
      </c>
      <c r="H306" s="7" t="inlineStr">
        <is>
          <t>Nickel Aluminum Bronze ASTM B148 UNS C95400</t>
        </is>
      </c>
      <c r="I306" s="7" t="inlineStr">
        <is>
          <t>B22</t>
        </is>
      </c>
      <c r="J306" s="7" t="inlineStr">
        <is>
          <t>Stainless Steel, AISI-303</t>
        </is>
      </c>
      <c r="K306" s="7" t="inlineStr">
        <is>
          <t>Steel, Cold Drawn C1018</t>
        </is>
      </c>
      <c r="L306" s="2" t="inlineStr">
        <is>
          <t>Coating_Scotchkote134_interior</t>
        </is>
      </c>
      <c r="M306" s="2" t="inlineStr">
        <is>
          <t>RTF</t>
        </is>
      </c>
      <c r="N306" s="7" t="inlineStr"/>
      <c r="O306" t="inlineStr">
        <is>
          <t>A102219</t>
        </is>
      </c>
      <c r="P306" t="n">
        <v>136</v>
      </c>
      <c r="Q306" t="inlineStr">
        <is>
          <t>Priced</t>
        </is>
      </c>
      <c r="R306" t="inlineStr">
        <is>
          <t>LT250</t>
        </is>
      </c>
      <c r="S306" s="7" t="inlineStr"/>
      <c r="T306" t="inlineStr"/>
      <c r="U306" t="inlineStr"/>
      <c r="V306" t="inlineStr"/>
    </row>
    <row r="307">
      <c r="A307" t="inlineStr"/>
      <c r="B307" t="inlineStr"/>
      <c r="C307" t="inlineStr">
        <is>
          <t>Price_BOM_LFE_Imp_0540</t>
        </is>
      </c>
      <c r="D307" t="inlineStr"/>
      <c r="E307" s="69" t="inlineStr">
        <is>
          <t>15955-2P-30HP-LFE</t>
        </is>
      </c>
      <c r="F307" t="inlineStr">
        <is>
          <t>X4</t>
        </is>
      </c>
      <c r="G307" s="2" t="inlineStr">
        <is>
          <t>ImpMatl_NiAl-Bronze_ASTM-B148_C95400</t>
        </is>
      </c>
      <c r="H307" s="7" t="inlineStr">
        <is>
          <t>Nickel Aluminum Bronze ASTM B148 UNS C95400</t>
        </is>
      </c>
      <c r="I307" s="7" t="inlineStr">
        <is>
          <t>B22</t>
        </is>
      </c>
      <c r="J307" s="7" t="inlineStr">
        <is>
          <t>Stainless Steel, AISI-303</t>
        </is>
      </c>
      <c r="K307" s="7" t="inlineStr">
        <is>
          <t>Steel, Cold Drawn C1018</t>
        </is>
      </c>
      <c r="L307" s="2" t="inlineStr">
        <is>
          <t>Coating_Scotchkote134_interior</t>
        </is>
      </c>
      <c r="M307" s="2" t="inlineStr">
        <is>
          <t>RTF</t>
        </is>
      </c>
      <c r="N307" s="7" t="inlineStr"/>
      <c r="O307" t="inlineStr">
        <is>
          <t>A102220</t>
        </is>
      </c>
      <c r="P307" t="n">
        <v>136</v>
      </c>
      <c r="Q307" t="inlineStr">
        <is>
          <t>Priced</t>
        </is>
      </c>
      <c r="R307" t="inlineStr">
        <is>
          <t>LT250</t>
        </is>
      </c>
      <c r="S307" s="7" t="inlineStr"/>
      <c r="T307" t="inlineStr"/>
      <c r="U307" t="inlineStr"/>
      <c r="V307" t="inlineStr"/>
    </row>
    <row r="308">
      <c r="A308" t="inlineStr"/>
      <c r="B308" t="inlineStr"/>
      <c r="C308" t="inlineStr">
        <is>
          <t>Price_BOM_LFE_Imp_0541</t>
        </is>
      </c>
      <c r="D308" t="inlineStr"/>
      <c r="E308" s="69" t="inlineStr">
        <is>
          <t>15959-2P-20HP-LFE</t>
        </is>
      </c>
      <c r="F308" t="inlineStr">
        <is>
          <t>X3</t>
        </is>
      </c>
      <c r="G308" s="2" t="inlineStr">
        <is>
          <t>ImpMatl_NiAl-Bronze_ASTM-B148_C95400</t>
        </is>
      </c>
      <c r="H308" s="7" t="inlineStr">
        <is>
          <t>Nickel Aluminum Bronze ASTM B148 UNS C95400</t>
        </is>
      </c>
      <c r="I308" s="7" t="inlineStr">
        <is>
          <t>B22</t>
        </is>
      </c>
      <c r="J308" s="7" t="inlineStr">
        <is>
          <t>Stainless Steel, AISI-303</t>
        </is>
      </c>
      <c r="K308" s="7" t="inlineStr">
        <is>
          <t>Steel, Cold Drawn C1018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inlineStr"/>
      <c r="O308" t="inlineStr">
        <is>
          <t>A102221</t>
        </is>
      </c>
      <c r="P308" t="n">
        <v>136</v>
      </c>
      <c r="Q308" t="inlineStr">
        <is>
          <t>Priced</t>
        </is>
      </c>
      <c r="R308" t="inlineStr">
        <is>
          <t>LT250</t>
        </is>
      </c>
      <c r="S308" s="7" t="inlineStr"/>
      <c r="T308" t="inlineStr"/>
      <c r="U308" t="inlineStr"/>
      <c r="V308" t="inlineStr"/>
    </row>
    <row r="309">
      <c r="A309" t="inlineStr"/>
      <c r="B309" t="inlineStr"/>
      <c r="C309" t="inlineStr">
        <is>
          <t>Price_BOM_LFE_Imp_0542</t>
        </is>
      </c>
      <c r="D309" t="inlineStr"/>
      <c r="E309" s="69" t="inlineStr">
        <is>
          <t>15959-2P-25HP-LFE</t>
        </is>
      </c>
      <c r="F309" t="inlineStr">
        <is>
          <t>X3</t>
        </is>
      </c>
      <c r="G309" s="2" t="inlineStr">
        <is>
          <t>ImpMatl_NiAl-Bronze_ASTM-B148_C95400</t>
        </is>
      </c>
      <c r="H309" s="7" t="inlineStr">
        <is>
          <t>Nickel Aluminum Bronze ASTM B148 UNS C95400</t>
        </is>
      </c>
      <c r="I309" s="7" t="inlineStr">
        <is>
          <t>B22</t>
        </is>
      </c>
      <c r="J309" s="7" t="inlineStr">
        <is>
          <t>Stainless Steel, AISI-303</t>
        </is>
      </c>
      <c r="K309" s="7" t="inlineStr">
        <is>
          <t>Steel, Cold Drawn C1018</t>
        </is>
      </c>
      <c r="L309" s="2" t="inlineStr">
        <is>
          <t>Coating_Scotchkote134_interior</t>
        </is>
      </c>
      <c r="M309" s="2" t="inlineStr">
        <is>
          <t>RTF</t>
        </is>
      </c>
      <c r="N309" s="7" t="inlineStr"/>
      <c r="O309" t="inlineStr">
        <is>
          <t>A102221</t>
        </is>
      </c>
      <c r="P309" t="n">
        <v>136</v>
      </c>
      <c r="Q309" t="inlineStr">
        <is>
          <t>Priced</t>
        </is>
      </c>
      <c r="R309" t="inlineStr">
        <is>
          <t>LT250</t>
        </is>
      </c>
      <c r="S309" s="7" t="inlineStr"/>
      <c r="T309" t="inlineStr"/>
      <c r="U309" t="inlineStr"/>
      <c r="V309" t="inlineStr"/>
    </row>
    <row r="310">
      <c r="A310" t="inlineStr"/>
      <c r="B310" t="inlineStr"/>
      <c r="C310" t="inlineStr">
        <is>
          <t>Price_BOM_LFE_Imp_0543</t>
        </is>
      </c>
      <c r="D310" t="inlineStr"/>
      <c r="E310" s="69" t="inlineStr">
        <is>
          <t>15959-4P-3HP-LFE</t>
        </is>
      </c>
      <c r="F310" t="inlineStr">
        <is>
          <t>X3</t>
        </is>
      </c>
      <c r="G310" s="2" t="inlineStr">
        <is>
          <t>ImpMatl_NiAl-Bronze_ASTM-B148_C95400</t>
        </is>
      </c>
      <c r="H310" s="7" t="inlineStr">
        <is>
          <t>Nickel Aluminum Bronze ASTM B148 UNS C95400</t>
        </is>
      </c>
      <c r="I310" s="7" t="inlineStr">
        <is>
          <t>B22</t>
        </is>
      </c>
      <c r="J310" s="7" t="inlineStr">
        <is>
          <t>Stainless Steel, AISI-303</t>
        </is>
      </c>
      <c r="K310" s="7" t="inlineStr">
        <is>
          <t>Steel, Cold Drawn C1018</t>
        </is>
      </c>
      <c r="L310" s="2" t="inlineStr">
        <is>
          <t>Coating_Scotchkote134_interior</t>
        </is>
      </c>
      <c r="M310" s="2" t="inlineStr">
        <is>
          <t>RTF</t>
        </is>
      </c>
      <c r="N310" s="7" t="inlineStr"/>
      <c r="O310" t="inlineStr">
        <is>
          <t>A102221</t>
        </is>
      </c>
      <c r="P310" t="n">
        <v>136</v>
      </c>
      <c r="Q310" t="inlineStr">
        <is>
          <t>Priced</t>
        </is>
      </c>
      <c r="R310" t="inlineStr">
        <is>
          <t>LT250</t>
        </is>
      </c>
      <c r="S310" s="7" t="inlineStr"/>
      <c r="T310" t="inlineStr"/>
      <c r="U310" t="inlineStr"/>
      <c r="V310" t="inlineStr"/>
    </row>
    <row r="311">
      <c r="A311" t="inlineStr"/>
      <c r="B311" t="inlineStr"/>
      <c r="C311" t="inlineStr">
        <is>
          <t>Price_BOM_LFE_Imp_0544</t>
        </is>
      </c>
      <c r="D311" t="inlineStr"/>
      <c r="E311" s="69" t="inlineStr">
        <is>
          <t>15959-4P-5HP-LFE</t>
        </is>
      </c>
      <c r="F311" t="inlineStr">
        <is>
          <t>X3</t>
        </is>
      </c>
      <c r="G311" s="2" t="inlineStr">
        <is>
          <t>ImpMatl_NiAl-Bronze_ASTM-B148_C95400</t>
        </is>
      </c>
      <c r="H311" s="7" t="inlineStr">
        <is>
          <t>Nickel Aluminum Bronze ASTM B148 UNS C95400</t>
        </is>
      </c>
      <c r="I311" s="7" t="inlineStr">
        <is>
          <t>B22</t>
        </is>
      </c>
      <c r="J311" s="7" t="inlineStr">
        <is>
          <t>Stainless Steel, AISI-303</t>
        </is>
      </c>
      <c r="K311" s="7" t="inlineStr">
        <is>
          <t>Steel, Cold Drawn C1018</t>
        </is>
      </c>
      <c r="L311" s="2" t="inlineStr">
        <is>
          <t>Coating_Scotchkote134_interior</t>
        </is>
      </c>
      <c r="M311" s="2" t="inlineStr">
        <is>
          <t>RTF</t>
        </is>
      </c>
      <c r="N311" s="7" t="inlineStr"/>
      <c r="O311" t="inlineStr">
        <is>
          <t>A102221</t>
        </is>
      </c>
      <c r="P311" t="n">
        <v>136</v>
      </c>
      <c r="Q311" t="inlineStr">
        <is>
          <t>Priced</t>
        </is>
      </c>
      <c r="R311" t="inlineStr">
        <is>
          <t>LT250</t>
        </is>
      </c>
      <c r="S311" s="7" t="inlineStr"/>
      <c r="T311" t="inlineStr"/>
      <c r="U311" t="inlineStr"/>
      <c r="V311" t="inlineStr"/>
    </row>
    <row r="312">
      <c r="A312" t="inlineStr"/>
      <c r="B312" t="inlineStr"/>
      <c r="C312" t="inlineStr">
        <is>
          <t>Price_BOM_LFE_Imp_0545</t>
        </is>
      </c>
      <c r="D312" t="inlineStr"/>
      <c r="E312" s="69" t="inlineStr">
        <is>
          <t>15959-4P-7.5HP-LFE</t>
        </is>
      </c>
      <c r="F312" t="inlineStr">
        <is>
          <t>X3</t>
        </is>
      </c>
      <c r="G312" s="2" t="inlineStr">
        <is>
          <t>ImpMatl_NiAl-Bronze_ASTM-B148_C95400</t>
        </is>
      </c>
      <c r="H312" s="7" t="inlineStr">
        <is>
          <t>Nickel Aluminum Bronze ASTM B148 UNS C95400</t>
        </is>
      </c>
      <c r="I312" s="7" t="inlineStr">
        <is>
          <t>B22</t>
        </is>
      </c>
      <c r="J312" s="7" t="inlineStr">
        <is>
          <t>Stainless Steel, AISI-303</t>
        </is>
      </c>
      <c r="K312" s="7" t="inlineStr">
        <is>
          <t>Steel, Cold Drawn C1018</t>
        </is>
      </c>
      <c r="L312" s="2" t="inlineStr">
        <is>
          <t>Coating_Scotchkote134_interior</t>
        </is>
      </c>
      <c r="M312" s="2" t="inlineStr">
        <is>
          <t>RTF</t>
        </is>
      </c>
      <c r="N312" s="7" t="inlineStr"/>
      <c r="O312" t="inlineStr">
        <is>
          <t>A102221</t>
        </is>
      </c>
      <c r="P312" t="n">
        <v>136</v>
      </c>
      <c r="Q312" t="inlineStr">
        <is>
          <t>Priced</t>
        </is>
      </c>
      <c r="R312" t="inlineStr">
        <is>
          <t>LT250</t>
        </is>
      </c>
      <c r="S312" s="7" t="inlineStr"/>
      <c r="T312" t="inlineStr"/>
      <c r="U312" t="inlineStr"/>
      <c r="V312" t="inlineStr"/>
    </row>
    <row r="313">
      <c r="A313" t="inlineStr"/>
      <c r="B313" t="inlineStr"/>
      <c r="C313" t="inlineStr">
        <is>
          <t>Price_BOM_LFE_Imp_0546</t>
        </is>
      </c>
      <c r="D313" t="inlineStr"/>
      <c r="E313" s="69" t="inlineStr">
        <is>
          <t>15959-2P-30HP-LFE</t>
        </is>
      </c>
      <c r="F313" t="inlineStr">
        <is>
          <t>X4</t>
        </is>
      </c>
      <c r="G313" s="2" t="inlineStr">
        <is>
          <t>ImpMatl_NiAl-Bronze_ASTM-B148_C95400</t>
        </is>
      </c>
      <c r="H313" s="7" t="inlineStr">
        <is>
          <t>Nickel Aluminum Bronze ASTM B148 UNS C95400</t>
        </is>
      </c>
      <c r="I313" s="7" t="inlineStr">
        <is>
          <t>B22</t>
        </is>
      </c>
      <c r="J313" s="7" t="inlineStr">
        <is>
          <t>Stainless Steel, AISI-303</t>
        </is>
      </c>
      <c r="K313" s="7" t="inlineStr">
        <is>
          <t>Steel, Cold Drawn C1018</t>
        </is>
      </c>
      <c r="L313" s="2" t="inlineStr">
        <is>
          <t>Coating_Scotchkote134_interior</t>
        </is>
      </c>
      <c r="M313" s="2" t="inlineStr">
        <is>
          <t>RTF</t>
        </is>
      </c>
      <c r="N313" s="7" t="inlineStr"/>
      <c r="O313" t="inlineStr">
        <is>
          <t>A102222</t>
        </is>
      </c>
      <c r="P313" t="n">
        <v>136</v>
      </c>
      <c r="Q313" t="inlineStr">
        <is>
          <t>Priced</t>
        </is>
      </c>
      <c r="R313" t="inlineStr">
        <is>
          <t>LT250</t>
        </is>
      </c>
      <c r="S313" s="7" t="inlineStr"/>
      <c r="T313" t="inlineStr"/>
      <c r="U313" t="inlineStr"/>
      <c r="V313" t="inlineStr"/>
    </row>
    <row r="314">
      <c r="A314" t="inlineStr"/>
      <c r="B314" t="inlineStr"/>
      <c r="C314" t="inlineStr">
        <is>
          <t>Price_BOM_LFE_Imp_0547</t>
        </is>
      </c>
      <c r="D314" t="inlineStr"/>
      <c r="E314" s="69" t="inlineStr">
        <is>
          <t>20709-2P-7.5HP-LFE</t>
        </is>
      </c>
      <c r="F314" t="inlineStr">
        <is>
          <t>X3</t>
        </is>
      </c>
      <c r="G314" s="2" t="inlineStr">
        <is>
          <t>ImpMatl_NiAl-Bronze_ASTM-B148_C95400</t>
        </is>
      </c>
      <c r="H314" s="7" t="inlineStr">
        <is>
          <t>Nickel Aluminum Bronze ASTM B148 UNS C95400</t>
        </is>
      </c>
      <c r="I314" s="7" t="inlineStr">
        <is>
          <t>B22</t>
        </is>
      </c>
      <c r="J314" s="7" t="inlineStr">
        <is>
          <t>Stainless Steel, AISI-303</t>
        </is>
      </c>
      <c r="K314" s="7" t="inlineStr">
        <is>
          <t>Steel, Cold Drawn C1018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inlineStr"/>
      <c r="O314" t="inlineStr">
        <is>
          <t>A102224</t>
        </is>
      </c>
      <c r="P314" t="n">
        <v>88</v>
      </c>
      <c r="Q314" t="inlineStr">
        <is>
          <t>Priced</t>
        </is>
      </c>
      <c r="R314" t="inlineStr">
        <is>
          <t>LT250</t>
        </is>
      </c>
      <c r="S314" s="7" t="inlineStr"/>
      <c r="T314" t="inlineStr"/>
      <c r="U314" t="inlineStr"/>
      <c r="V314" t="inlineStr"/>
    </row>
    <row r="315">
      <c r="A315" t="inlineStr"/>
      <c r="B315" t="inlineStr"/>
      <c r="C315" t="inlineStr">
        <is>
          <t>Price_BOM_LFE_Imp_0548</t>
        </is>
      </c>
      <c r="D315" t="inlineStr"/>
      <c r="E315" s="69" t="inlineStr">
        <is>
          <t>20709-2P-10HP-LFE</t>
        </is>
      </c>
      <c r="F315" t="inlineStr">
        <is>
          <t>X3</t>
        </is>
      </c>
      <c r="G315" s="2" t="inlineStr">
        <is>
          <t>ImpMatl_NiAl-Bronze_ASTM-B148_C95400</t>
        </is>
      </c>
      <c r="H315" s="7" t="inlineStr">
        <is>
          <t>Nickel Aluminum Bronze ASTM B148 UNS C95400</t>
        </is>
      </c>
      <c r="I315" s="7" t="inlineStr">
        <is>
          <t>B22</t>
        </is>
      </c>
      <c r="J315" s="7" t="inlineStr">
        <is>
          <t>Stainless Steel, AISI-303</t>
        </is>
      </c>
      <c r="K315" s="7" t="inlineStr">
        <is>
          <t>Steel, Cold Drawn C1018</t>
        </is>
      </c>
      <c r="L315" s="2" t="inlineStr">
        <is>
          <t>Coating_Scotchkote134_interior</t>
        </is>
      </c>
      <c r="M315" s="2" t="inlineStr">
        <is>
          <t>RTF</t>
        </is>
      </c>
      <c r="N315" s="7" t="inlineStr"/>
      <c r="O315" t="inlineStr">
        <is>
          <t>A102224</t>
        </is>
      </c>
      <c r="P315" t="n">
        <v>88</v>
      </c>
      <c r="Q315" t="inlineStr">
        <is>
          <t>Priced</t>
        </is>
      </c>
      <c r="R315" t="inlineStr">
        <is>
          <t>LT250</t>
        </is>
      </c>
      <c r="S315" s="7" t="inlineStr"/>
      <c r="T315" t="inlineStr"/>
      <c r="U315" t="inlineStr"/>
      <c r="V315" t="inlineStr"/>
    </row>
    <row r="316">
      <c r="A316" t="inlineStr"/>
      <c r="B316" t="inlineStr"/>
      <c r="C316" t="inlineStr">
        <is>
          <t>Price_BOM_LFE_Imp_0549</t>
        </is>
      </c>
      <c r="D316" t="inlineStr"/>
      <c r="E316" s="2" t="inlineStr">
        <is>
          <t>20709-2P-15HP-LFE</t>
        </is>
      </c>
      <c r="F316" t="inlineStr">
        <is>
          <t>X3</t>
        </is>
      </c>
      <c r="G316" t="inlineStr">
        <is>
          <t>ImpMatl_NiAl-Bronze_ASTM-B148_C95400</t>
        </is>
      </c>
      <c r="H316" s="7" t="inlineStr">
        <is>
          <t>Nickel Aluminum Bronze ASTM B148 UNS C95400</t>
        </is>
      </c>
      <c r="I316" s="7" t="inlineStr">
        <is>
          <t>B22</t>
        </is>
      </c>
      <c r="J316" s="7" t="inlineStr">
        <is>
          <t>Stainless Steel, AISI-303</t>
        </is>
      </c>
      <c r="K316" s="7" t="inlineStr">
        <is>
          <t>Steel, Cold Drawn C1018</t>
        </is>
      </c>
      <c r="L316" s="2" t="inlineStr">
        <is>
          <t>Coating_Scotchkote134_interior</t>
        </is>
      </c>
      <c r="M316" s="2" t="inlineStr">
        <is>
          <t>RTF</t>
        </is>
      </c>
      <c r="N316" s="7" t="inlineStr"/>
      <c r="O316" t="inlineStr">
        <is>
          <t>A102224</t>
        </is>
      </c>
      <c r="P316" t="n">
        <v>88</v>
      </c>
      <c r="Q316" s="120" t="inlineStr">
        <is>
          <t>Priced</t>
        </is>
      </c>
      <c r="R316" t="inlineStr">
        <is>
          <t>LT250</t>
        </is>
      </c>
      <c r="S316" t="inlineStr"/>
      <c r="T316" t="inlineStr"/>
      <c r="U316" t="inlineStr"/>
      <c r="V316" t="inlineStr"/>
    </row>
    <row r="317">
      <c r="A317" t="inlineStr"/>
      <c r="B317" t="inlineStr"/>
      <c r="C317" t="inlineStr">
        <is>
          <t>Price_BOM_LFE_Imp_0550</t>
        </is>
      </c>
      <c r="D317" t="inlineStr"/>
      <c r="E317" s="2" t="inlineStr">
        <is>
          <t>20709-2P-20HP-LFE</t>
        </is>
      </c>
      <c r="F317" t="inlineStr">
        <is>
          <t>X3</t>
        </is>
      </c>
      <c r="G317" t="inlineStr">
        <is>
          <t>ImpMatl_NiAl-Bronze_ASTM-B148_C95400</t>
        </is>
      </c>
      <c r="H317" s="7" t="inlineStr">
        <is>
          <t>Nickel Aluminum Bronze ASTM B148 UNS C95400</t>
        </is>
      </c>
      <c r="I317" s="7" t="inlineStr">
        <is>
          <t>B22</t>
        </is>
      </c>
      <c r="J317" s="7" t="inlineStr">
        <is>
          <t>Stainless Steel, AISI-303</t>
        </is>
      </c>
      <c r="K317" s="7" t="inlineStr">
        <is>
          <t>Steel, Cold Drawn C1018</t>
        </is>
      </c>
      <c r="L317" s="2" t="inlineStr">
        <is>
          <t>Coating_Scotchkote134_interior</t>
        </is>
      </c>
      <c r="M317" s="2" t="inlineStr">
        <is>
          <t>RTF</t>
        </is>
      </c>
      <c r="N317" s="7" t="inlineStr"/>
      <c r="O317" t="inlineStr">
        <is>
          <t>A102224</t>
        </is>
      </c>
      <c r="P317" t="n">
        <v>88</v>
      </c>
      <c r="Q317" s="120" t="inlineStr">
        <is>
          <t>Priced</t>
        </is>
      </c>
      <c r="R317" t="inlineStr">
        <is>
          <t>LT250</t>
        </is>
      </c>
      <c r="S317" t="inlineStr"/>
      <c r="T317" t="inlineStr"/>
      <c r="U317" t="inlineStr"/>
      <c r="V317" t="inlineStr"/>
    </row>
    <row r="318">
      <c r="A318" t="inlineStr"/>
      <c r="B318" t="inlineStr"/>
      <c r="C318" t="inlineStr">
        <is>
          <t>Price_BOM_LFE_Imp_0551</t>
        </is>
      </c>
      <c r="D318" t="inlineStr"/>
      <c r="E318" s="2" t="inlineStr">
        <is>
          <t>20709-2P-25HP-LFE</t>
        </is>
      </c>
      <c r="F318" t="inlineStr">
        <is>
          <t>X3</t>
        </is>
      </c>
      <c r="G318" t="inlineStr">
        <is>
          <t>ImpMatl_NiAl-Bronze_ASTM-B148_C95400</t>
        </is>
      </c>
      <c r="H318" s="7" t="inlineStr">
        <is>
          <t>Nickel Aluminum Bronze ASTM B148 UNS C95400</t>
        </is>
      </c>
      <c r="I318" s="7" t="inlineStr">
        <is>
          <t>B22</t>
        </is>
      </c>
      <c r="J318" s="7" t="inlineStr">
        <is>
          <t>Stainless Steel, AISI-303</t>
        </is>
      </c>
      <c r="K318" s="7" t="inlineStr">
        <is>
          <t>Steel, Cold Drawn C1018</t>
        </is>
      </c>
      <c r="L318" s="2" t="inlineStr">
        <is>
          <t>Coating_Scotchkote134_interior</t>
        </is>
      </c>
      <c r="M318" s="2" t="inlineStr">
        <is>
          <t>RTF</t>
        </is>
      </c>
      <c r="N318" s="7" t="inlineStr"/>
      <c r="O318" t="inlineStr">
        <is>
          <t>A102224</t>
        </is>
      </c>
      <c r="P318" t="n">
        <v>88</v>
      </c>
      <c r="Q318" s="120" t="inlineStr">
        <is>
          <t>Priced</t>
        </is>
      </c>
      <c r="R318" t="inlineStr">
        <is>
          <t>LT250</t>
        </is>
      </c>
      <c r="S318" t="inlineStr"/>
      <c r="T318" t="inlineStr"/>
      <c r="U318" t="inlineStr"/>
      <c r="V318" t="inlineStr"/>
    </row>
    <row r="319">
      <c r="A319" t="inlineStr"/>
      <c r="B319" t="inlineStr"/>
      <c r="C319" t="inlineStr">
        <is>
          <t>Price_BOM_LFE_Imp_0552</t>
        </is>
      </c>
      <c r="D319" t="inlineStr"/>
      <c r="E319" s="2" t="inlineStr">
        <is>
          <t>20709-4P-3HP-LFE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Coating_Scotchkote134_interior</t>
        </is>
      </c>
      <c r="M319" s="2" t="inlineStr">
        <is>
          <t>RTF</t>
        </is>
      </c>
      <c r="N319" s="7" t="inlineStr"/>
      <c r="O319" t="inlineStr">
        <is>
          <t>A102224</t>
        </is>
      </c>
      <c r="P319" t="n">
        <v>88</v>
      </c>
      <c r="Q319" s="120" t="inlineStr">
        <is>
          <t>Priced</t>
        </is>
      </c>
      <c r="R319" t="inlineStr">
        <is>
          <t>LT250</t>
        </is>
      </c>
      <c r="S319" t="inlineStr"/>
      <c r="T319" t="inlineStr"/>
      <c r="U319" t="inlineStr"/>
      <c r="V319" t="inlineStr"/>
    </row>
    <row r="320">
      <c r="A320" t="inlineStr"/>
      <c r="B320" t="inlineStr"/>
      <c r="C320" t="inlineStr">
        <is>
          <t>Price_BOM_LFE_Imp_0553</t>
        </is>
      </c>
      <c r="D320" t="inlineStr"/>
      <c r="E320" s="2" t="inlineStr">
        <is>
          <t>20953-2P-20HP-LFE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inlineStr"/>
      <c r="O320" t="inlineStr">
        <is>
          <t>A102226</t>
        </is>
      </c>
      <c r="P320" t="n">
        <v>151</v>
      </c>
      <c r="Q320" s="120" t="inlineStr">
        <is>
          <t>Priced</t>
        </is>
      </c>
      <c r="R320" t="inlineStr">
        <is>
          <t>LT250</t>
        </is>
      </c>
      <c r="S320" t="inlineStr"/>
      <c r="T320" t="inlineStr"/>
      <c r="U320" t="inlineStr"/>
      <c r="V320" t="inlineStr"/>
    </row>
    <row r="321">
      <c r="A321" t="inlineStr"/>
      <c r="B321" t="inlineStr"/>
      <c r="C321" t="inlineStr">
        <is>
          <t>Price_BOM_LFE_Imp_0554</t>
        </is>
      </c>
      <c r="D321" t="inlineStr"/>
      <c r="E321" s="2" t="inlineStr">
        <is>
          <t>20953-2P-25HP-LFE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</t>
        </is>
      </c>
      <c r="M321" s="2" t="inlineStr">
        <is>
          <t>RTF</t>
        </is>
      </c>
      <c r="N321" s="7" t="inlineStr"/>
      <c r="O321" t="inlineStr">
        <is>
          <t>A102226</t>
        </is>
      </c>
      <c r="P321" t="n">
        <v>151</v>
      </c>
      <c r="Q321" s="120" t="inlineStr">
        <is>
          <t>Priced</t>
        </is>
      </c>
      <c r="R321" t="inlineStr">
        <is>
          <t>LT250</t>
        </is>
      </c>
      <c r="S321" t="inlineStr"/>
      <c r="T321" t="inlineStr"/>
      <c r="U321" t="inlineStr"/>
      <c r="V321" t="inlineStr"/>
    </row>
    <row r="322">
      <c r="A322" t="inlineStr"/>
      <c r="B322" t="inlineStr"/>
      <c r="C322" t="inlineStr">
        <is>
          <t>Price_BOM_LFE_Imp_0555</t>
        </is>
      </c>
      <c r="D322" t="inlineStr"/>
      <c r="E322" s="2" t="inlineStr">
        <is>
          <t>20953-4P-3HP-LFE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</t>
        </is>
      </c>
      <c r="M322" s="2" t="inlineStr">
        <is>
          <t>RTF</t>
        </is>
      </c>
      <c r="N322" s="7" t="inlineStr"/>
      <c r="O322" t="inlineStr">
        <is>
          <t>A102226</t>
        </is>
      </c>
      <c r="P322" t="n">
        <v>151</v>
      </c>
      <c r="Q322" s="120" t="inlineStr">
        <is>
          <t>Priced</t>
        </is>
      </c>
      <c r="R322" t="inlineStr">
        <is>
          <t>LT250</t>
        </is>
      </c>
      <c r="S322" t="inlineStr"/>
      <c r="T322" t="inlineStr"/>
      <c r="U322" t="inlineStr"/>
      <c r="V322" t="inlineStr"/>
    </row>
    <row r="323">
      <c r="A323" t="inlineStr"/>
      <c r="B323" t="inlineStr"/>
      <c r="C323" t="inlineStr">
        <is>
          <t>Price_BOM_LFE_Imp_0556</t>
        </is>
      </c>
      <c r="D323" t="inlineStr"/>
      <c r="E323" s="2" t="inlineStr">
        <is>
          <t>20953-4P-5HP-LFE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</t>
        </is>
      </c>
      <c r="M323" s="2" t="inlineStr">
        <is>
          <t>RTF</t>
        </is>
      </c>
      <c r="N323" s="7" t="inlineStr"/>
      <c r="O323" t="inlineStr">
        <is>
          <t>A102226</t>
        </is>
      </c>
      <c r="P323" t="n">
        <v>151</v>
      </c>
      <c r="Q323" s="120" t="inlineStr">
        <is>
          <t>Priced</t>
        </is>
      </c>
      <c r="R323" t="inlineStr">
        <is>
          <t>LT250</t>
        </is>
      </c>
      <c r="S323" t="inlineStr"/>
      <c r="T323" t="inlineStr"/>
      <c r="U323" t="inlineStr"/>
      <c r="V323" t="inlineStr"/>
    </row>
    <row r="324">
      <c r="A324" t="inlineStr"/>
      <c r="B324" t="inlineStr"/>
      <c r="C324" t="inlineStr">
        <is>
          <t>Price_BOM_LFE_Imp_0557</t>
        </is>
      </c>
      <c r="D324" t="inlineStr"/>
      <c r="E324" s="2" t="inlineStr">
        <is>
          <t>20953-4P-7.5HP-LFE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Coating_Scotchkote134_interior</t>
        </is>
      </c>
      <c r="M324" s="2" t="inlineStr">
        <is>
          <t>RTF</t>
        </is>
      </c>
      <c r="N324" s="7" t="inlineStr"/>
      <c r="O324" t="inlineStr">
        <is>
          <t>A102226</t>
        </is>
      </c>
      <c r="P324" t="n">
        <v>151</v>
      </c>
      <c r="Q324" s="120" t="inlineStr">
        <is>
          <t>Priced</t>
        </is>
      </c>
      <c r="R324" t="inlineStr">
        <is>
          <t>LT250</t>
        </is>
      </c>
      <c r="S324" t="inlineStr"/>
      <c r="T324" t="inlineStr"/>
      <c r="U324" t="inlineStr"/>
      <c r="V324" t="inlineStr"/>
    </row>
    <row r="325">
      <c r="A325" t="inlineStr"/>
      <c r="B325" t="inlineStr"/>
      <c r="C325" t="inlineStr">
        <is>
          <t>Price_BOM_LFE_Imp_0558</t>
        </is>
      </c>
      <c r="D325" t="inlineStr"/>
      <c r="E325" s="2" t="inlineStr">
        <is>
          <t>20953-2P-30HP-LFE</t>
        </is>
      </c>
      <c r="F325" t="inlineStr">
        <is>
          <t>X4</t>
        </is>
      </c>
      <c r="G325" t="inlineStr">
        <is>
          <t>ImpMatl_NiAl-Bronze_ASTM-B148_C95400</t>
        </is>
      </c>
      <c r="H325" s="7" t="inlineStr">
        <is>
          <t>Nickel Aluminum Bronze ASTM B148 UNS C95400</t>
        </is>
      </c>
      <c r="I325" s="7" t="inlineStr">
        <is>
          <t>B22</t>
        </is>
      </c>
      <c r="J325" s="7" t="inlineStr">
        <is>
          <t>Stainless Steel, AISI-303</t>
        </is>
      </c>
      <c r="K325" s="7" t="inlineStr">
        <is>
          <t>Steel, Cold Drawn C1018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inlineStr"/>
      <c r="O325" t="inlineStr">
        <is>
          <t>A102227</t>
        </is>
      </c>
      <c r="P325" t="n">
        <v>151</v>
      </c>
      <c r="Q325" s="120" t="inlineStr">
        <is>
          <t>Priced</t>
        </is>
      </c>
      <c r="R325" t="inlineStr">
        <is>
          <t>LT250</t>
        </is>
      </c>
      <c r="S325" t="inlineStr"/>
      <c r="T325" t="inlineStr"/>
      <c r="U325" t="inlineStr"/>
      <c r="V325" t="inlineStr"/>
    </row>
    <row r="326">
      <c r="A326" t="inlineStr"/>
      <c r="B326" t="inlineStr"/>
      <c r="C326" t="inlineStr">
        <is>
          <t>Price_BOM_LFE_Imp_0559</t>
        </is>
      </c>
      <c r="D326" t="inlineStr"/>
      <c r="E326" s="2" t="inlineStr">
        <is>
          <t>20121-4P-7.5HP-LFE</t>
        </is>
      </c>
      <c r="F326" t="inlineStr">
        <is>
          <t>X3</t>
        </is>
      </c>
      <c r="G326" t="inlineStr">
        <is>
          <t>ImpMatl_NiAl-Bronze_ASTM-B148_C95400</t>
        </is>
      </c>
      <c r="H326" s="7" t="inlineStr">
        <is>
          <t>Nickel Aluminum Bronze ASTM B148 UNS C95400</t>
        </is>
      </c>
      <c r="I326" s="7" t="inlineStr">
        <is>
          <t>B22</t>
        </is>
      </c>
      <c r="J326" s="7" t="inlineStr">
        <is>
          <t>Stainless Steel, AISI-303</t>
        </is>
      </c>
      <c r="K326" s="7" t="inlineStr">
        <is>
          <t>Steel, Cold Drawn C1018</t>
        </is>
      </c>
      <c r="L326" s="2" t="inlineStr">
        <is>
          <t>Coating_Scotchkote134_interior</t>
        </is>
      </c>
      <c r="M326" s="2" t="inlineStr">
        <is>
          <t>RTF</t>
        </is>
      </c>
      <c r="N326" s="7" t="inlineStr"/>
      <c r="O326" t="inlineStr">
        <is>
          <t>A102228</t>
        </is>
      </c>
      <c r="P326" t="n">
        <v>307</v>
      </c>
      <c r="Q326" s="120" t="inlineStr">
        <is>
          <t>Priced</t>
        </is>
      </c>
      <c r="R326" t="inlineStr">
        <is>
          <t>LT250</t>
        </is>
      </c>
      <c r="S326" t="inlineStr"/>
      <c r="T326" t="inlineStr"/>
      <c r="U326" t="inlineStr"/>
      <c r="V326" t="inlineStr"/>
    </row>
    <row r="327">
      <c r="A327" t="inlineStr"/>
      <c r="B327" t="inlineStr"/>
      <c r="C327" t="inlineStr">
        <is>
          <t>Price_BOM_LFE_Imp_0560</t>
        </is>
      </c>
      <c r="D327" t="inlineStr"/>
      <c r="E327" s="2" t="inlineStr">
        <is>
          <t>20121-4P-10HP-LFE</t>
        </is>
      </c>
      <c r="F327" t="inlineStr">
        <is>
          <t>X3</t>
        </is>
      </c>
      <c r="G327" t="inlineStr">
        <is>
          <t>ImpMatl_NiAl-Bronze_ASTM-B148_C95400</t>
        </is>
      </c>
      <c r="H327" s="7" t="inlineStr">
        <is>
          <t>Nickel Aluminum Bronze ASTM B148 UNS C95400</t>
        </is>
      </c>
      <c r="I327" s="7" t="inlineStr">
        <is>
          <t>B22</t>
        </is>
      </c>
      <c r="J327" s="7" t="inlineStr">
        <is>
          <t>Stainless Steel, AISI-303</t>
        </is>
      </c>
      <c r="K327" s="7" t="inlineStr">
        <is>
          <t>Steel, Cold Drawn C1018</t>
        </is>
      </c>
      <c r="L327" s="2" t="inlineStr">
        <is>
          <t>Coating_Scotchkote134_interior</t>
        </is>
      </c>
      <c r="M327" s="2" t="inlineStr">
        <is>
          <t>RTF</t>
        </is>
      </c>
      <c r="N327" s="7" t="inlineStr"/>
      <c r="O327" t="inlineStr">
        <is>
          <t>A102228</t>
        </is>
      </c>
      <c r="P327" t="n">
        <v>307</v>
      </c>
      <c r="Q327" s="120" t="inlineStr">
        <is>
          <t>Priced</t>
        </is>
      </c>
      <c r="R327" t="inlineStr">
        <is>
          <t>LT250</t>
        </is>
      </c>
      <c r="S327" t="inlineStr"/>
      <c r="T327" t="inlineStr"/>
      <c r="U327" t="inlineStr"/>
      <c r="V327" t="inlineStr"/>
    </row>
    <row r="328">
      <c r="A328" t="inlineStr"/>
      <c r="B328" t="inlineStr"/>
      <c r="C328" t="inlineStr">
        <is>
          <t>Price_BOM_LFE_Imp_0561</t>
        </is>
      </c>
      <c r="D328" t="inlineStr"/>
      <c r="E328" s="2" t="inlineStr">
        <is>
          <t>20121-4P-15HP-LFE</t>
        </is>
      </c>
      <c r="F328" t="inlineStr">
        <is>
          <t>X3</t>
        </is>
      </c>
      <c r="G328" t="inlineStr">
        <is>
          <t>ImpMatl_NiAl-Bronze_ASTM-B148_C95400</t>
        </is>
      </c>
      <c r="H328" s="7" t="inlineStr">
        <is>
          <t>Nickel Aluminum Bronze ASTM B148 UNS C95400</t>
        </is>
      </c>
      <c r="I328" s="7" t="inlineStr">
        <is>
          <t>B22</t>
        </is>
      </c>
      <c r="J328" s="7" t="inlineStr">
        <is>
          <t>Stainless Steel, AISI-303</t>
        </is>
      </c>
      <c r="K328" s="7" t="inlineStr">
        <is>
          <t>Steel, Cold Drawn C1018</t>
        </is>
      </c>
      <c r="L328" s="2" t="inlineStr">
        <is>
          <t>Coating_Scotchkote134_interior</t>
        </is>
      </c>
      <c r="M328" s="2" t="inlineStr">
        <is>
          <t>RTF</t>
        </is>
      </c>
      <c r="N328" s="7" t="inlineStr"/>
      <c r="O328" t="inlineStr">
        <is>
          <t>A102228</t>
        </is>
      </c>
      <c r="P328" t="n">
        <v>307</v>
      </c>
      <c r="Q328" s="120" t="inlineStr">
        <is>
          <t>Priced</t>
        </is>
      </c>
      <c r="R328" t="inlineStr">
        <is>
          <t>LT250</t>
        </is>
      </c>
      <c r="S328" t="inlineStr"/>
      <c r="T328" t="inlineStr"/>
      <c r="U328" t="inlineStr"/>
      <c r="V328" t="inlineStr"/>
    </row>
    <row r="329">
      <c r="A329" t="inlineStr"/>
      <c r="B329" t="inlineStr"/>
      <c r="C329" t="inlineStr">
        <is>
          <t>Price_BOM_LFE_Imp_0569</t>
        </is>
      </c>
      <c r="D329" t="inlineStr"/>
      <c r="E329" s="2" t="inlineStr">
        <is>
          <t>25707-2P-30HP-LFE</t>
        </is>
      </c>
      <c r="F329" t="inlineStr">
        <is>
          <t>X4</t>
        </is>
      </c>
      <c r="G329" t="inlineStr">
        <is>
          <t>ImpMatl_NiAl-Bronze_ASTM-B148_C95400</t>
        </is>
      </c>
      <c r="H329" s="7" t="inlineStr">
        <is>
          <t>Nickel Aluminum Bronze ASTM B148 UNS C95400</t>
        </is>
      </c>
      <c r="I329" s="7" t="inlineStr">
        <is>
          <t>B22</t>
        </is>
      </c>
      <c r="J329" s="7" t="inlineStr">
        <is>
          <t>Stainless Steel, AISI-303</t>
        </is>
      </c>
      <c r="K329" s="7" t="inlineStr">
        <is>
          <t>Steel, Cold Drawn C1018</t>
        </is>
      </c>
      <c r="L329" s="2" t="inlineStr">
        <is>
          <t>Coating_Scotchkote134_interior</t>
        </is>
      </c>
      <c r="M329" s="2" t="inlineStr">
        <is>
          <t>RTF</t>
        </is>
      </c>
      <c r="N329" s="7" t="inlineStr"/>
      <c r="O329" t="inlineStr">
        <is>
          <t>A102231</t>
        </is>
      </c>
      <c r="P329" t="n">
        <v>98</v>
      </c>
      <c r="Q329" s="120" t="inlineStr">
        <is>
          <t>Priced</t>
        </is>
      </c>
      <c r="R329" t="inlineStr">
        <is>
          <t>LT250</t>
        </is>
      </c>
      <c r="S329" t="inlineStr"/>
      <c r="T329" t="inlineStr"/>
      <c r="U329" t="inlineStr"/>
      <c r="V329" t="inlineStr"/>
    </row>
    <row r="330">
      <c r="A330" t="inlineStr"/>
      <c r="B330" t="inlineStr"/>
      <c r="C330" t="inlineStr">
        <is>
          <t>Price_BOM_LFE_Imp_0570</t>
        </is>
      </c>
      <c r="D330" t="inlineStr"/>
      <c r="E330" s="2" t="inlineStr">
        <is>
          <t>25957-2P-25HP-LFE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Coating_Scotchkote134_interior</t>
        </is>
      </c>
      <c r="M330" s="2" t="inlineStr">
        <is>
          <t>RTF</t>
        </is>
      </c>
      <c r="N330" s="7" t="inlineStr"/>
      <c r="O330" t="inlineStr">
        <is>
          <t>A102232</t>
        </is>
      </c>
      <c r="P330" t="n">
        <v>158</v>
      </c>
      <c r="Q330" s="120" t="inlineStr">
        <is>
          <t>Priced</t>
        </is>
      </c>
      <c r="R330" t="inlineStr">
        <is>
          <t>LT250</t>
        </is>
      </c>
      <c r="S330" t="inlineStr"/>
      <c r="T330" t="inlineStr"/>
      <c r="U330" t="inlineStr"/>
      <c r="V330" t="inlineStr"/>
    </row>
    <row r="331">
      <c r="A331" t="inlineStr"/>
      <c r="B331" t="inlineStr"/>
      <c r="C331" t="inlineStr">
        <is>
          <t>Price_BOM_LFE_Imp_0571</t>
        </is>
      </c>
      <c r="D331" t="inlineStr"/>
      <c r="E331" s="2" t="inlineStr">
        <is>
          <t>25957-4P-3HP-LFE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inlineStr"/>
      <c r="O331" t="inlineStr">
        <is>
          <t>A102232</t>
        </is>
      </c>
      <c r="P331" t="n">
        <v>158</v>
      </c>
      <c r="Q331" s="120" t="inlineStr">
        <is>
          <t>Priced</t>
        </is>
      </c>
      <c r="R331" t="inlineStr">
        <is>
          <t>LT250</t>
        </is>
      </c>
      <c r="S331" t="inlineStr"/>
      <c r="T331" t="inlineStr"/>
      <c r="U331" t="inlineStr"/>
      <c r="V331" t="inlineStr"/>
    </row>
    <row r="332">
      <c r="A332" t="inlineStr"/>
      <c r="B332" t="inlineStr"/>
      <c r="C332" t="inlineStr">
        <is>
          <t>Price_BOM_LFE_Imp_0572</t>
        </is>
      </c>
      <c r="D332" t="inlineStr"/>
      <c r="E332" s="2" t="inlineStr">
        <is>
          <t>25957-4P-5HP-LFE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</t>
        </is>
      </c>
      <c r="M332" s="2" t="inlineStr">
        <is>
          <t>RTF</t>
        </is>
      </c>
      <c r="N332" s="7" t="inlineStr"/>
      <c r="O332" t="inlineStr">
        <is>
          <t>A102232</t>
        </is>
      </c>
      <c r="P332" t="n">
        <v>158</v>
      </c>
      <c r="Q332" s="120" t="inlineStr">
        <is>
          <t>Priced</t>
        </is>
      </c>
      <c r="R332" t="inlineStr">
        <is>
          <t>LT250</t>
        </is>
      </c>
      <c r="S332" t="inlineStr"/>
      <c r="T332" t="inlineStr"/>
      <c r="U332" t="inlineStr"/>
      <c r="V332" t="inlineStr"/>
    </row>
    <row r="333">
      <c r="A333" t="inlineStr"/>
      <c r="B333" t="inlineStr"/>
      <c r="C333" t="inlineStr">
        <is>
          <t>Price_BOM_LFE_Imp_0573</t>
        </is>
      </c>
      <c r="D333" t="inlineStr"/>
      <c r="E333" s="2" t="inlineStr">
        <is>
          <t>25957-4P-7.5HP-LFE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</t>
        </is>
      </c>
      <c r="M333" s="2" t="inlineStr">
        <is>
          <t>RTF</t>
        </is>
      </c>
      <c r="N333" s="7" t="inlineStr"/>
      <c r="O333" t="inlineStr">
        <is>
          <t>A102232</t>
        </is>
      </c>
      <c r="P333" t="n">
        <v>158</v>
      </c>
      <c r="Q333" s="120" t="inlineStr">
        <is>
          <t>Priced</t>
        </is>
      </c>
      <c r="R333" t="inlineStr">
        <is>
          <t>LT250</t>
        </is>
      </c>
      <c r="S333" t="inlineStr"/>
      <c r="T333" t="inlineStr"/>
      <c r="U333" t="inlineStr"/>
      <c r="V333" t="inlineStr"/>
    </row>
    <row r="334">
      <c r="A334" t="inlineStr"/>
      <c r="B334" t="inlineStr"/>
      <c r="C334" t="inlineStr">
        <is>
          <t>Price_BOM_LFE_Imp_0574</t>
        </is>
      </c>
      <c r="D334" t="inlineStr"/>
      <c r="E334" s="69" t="inlineStr">
        <is>
          <t>25957-4P-10HP-LFE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</t>
        </is>
      </c>
      <c r="M334" s="2" t="inlineStr">
        <is>
          <t>RTF</t>
        </is>
      </c>
      <c r="N334" s="7" t="inlineStr"/>
      <c r="O334" t="inlineStr">
        <is>
          <t>A102232</t>
        </is>
      </c>
      <c r="P334" t="n">
        <v>158</v>
      </c>
      <c r="Q334" s="120" t="inlineStr">
        <is>
          <t>Priced</t>
        </is>
      </c>
      <c r="R334" t="inlineStr">
        <is>
          <t>LT250</t>
        </is>
      </c>
      <c r="S334" t="inlineStr"/>
      <c r="T334" t="inlineStr"/>
      <c r="U334" t="inlineStr"/>
      <c r="V334" t="inlineStr"/>
    </row>
    <row r="335">
      <c r="A335" t="inlineStr"/>
      <c r="B335" t="inlineStr"/>
      <c r="C335" t="inlineStr">
        <is>
          <t>Price_BOM_LFE_Imp_0575</t>
        </is>
      </c>
      <c r="D335" t="inlineStr"/>
      <c r="E335" s="2" t="inlineStr">
        <is>
          <t>25957-2P-30HP-LFE</t>
        </is>
      </c>
      <c r="F335" t="inlineStr">
        <is>
          <t>X4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Coating_Scotchkote134_interior</t>
        </is>
      </c>
      <c r="M335" s="2" t="inlineStr">
        <is>
          <t>RTF</t>
        </is>
      </c>
      <c r="N335" s="7" t="inlineStr"/>
      <c r="O335" t="inlineStr">
        <is>
          <t>A102233</t>
        </is>
      </c>
      <c r="P335" t="n">
        <v>158</v>
      </c>
      <c r="Q335" s="120" t="inlineStr">
        <is>
          <t>Priced</t>
        </is>
      </c>
      <c r="R335" t="inlineStr">
        <is>
          <t>LT250</t>
        </is>
      </c>
      <c r="S335" t="inlineStr"/>
      <c r="T335" t="inlineStr"/>
      <c r="U335" t="inlineStr"/>
      <c r="V335" t="inlineStr"/>
    </row>
    <row r="336">
      <c r="A336" t="inlineStr"/>
      <c r="B336" t="inlineStr"/>
      <c r="C336" t="inlineStr">
        <is>
          <t>Price_BOM_LFE_Imp_0576</t>
        </is>
      </c>
      <c r="D336" t="inlineStr"/>
      <c r="E336" s="2" t="inlineStr">
        <is>
          <t>25123-4P-7.5HP-LFE</t>
        </is>
      </c>
      <c r="F336" t="inlineStr">
        <is>
          <t>X3</t>
        </is>
      </c>
      <c r="G336" t="inlineStr">
        <is>
          <t>ImpMatl_NiAl-Bronze_ASTM-B148_C95400</t>
        </is>
      </c>
      <c r="H336" s="7" t="inlineStr">
        <is>
          <t>Nickel Aluminum Bronze ASTM B148 UNS C95400</t>
        </is>
      </c>
      <c r="I336" s="7" t="inlineStr">
        <is>
          <t>B22</t>
        </is>
      </c>
      <c r="J336" s="7" t="inlineStr">
        <is>
          <t>Stainless Steel, AISI-303</t>
        </is>
      </c>
      <c r="K336" s="7" t="inlineStr">
        <is>
          <t>Steel, Cold Drawn C1018</t>
        </is>
      </c>
      <c r="L336" s="2" t="inlineStr">
        <is>
          <t>Coating_Scotchkote134_interior</t>
        </is>
      </c>
      <c r="M336" s="2" t="inlineStr">
        <is>
          <t>RTF</t>
        </is>
      </c>
      <c r="N336" s="7" t="inlineStr"/>
      <c r="O336" t="inlineStr">
        <is>
          <t>A102234</t>
        </is>
      </c>
      <c r="P336" t="n">
        <v>220</v>
      </c>
      <c r="Q336" s="120" t="inlineStr">
        <is>
          <t>Priced</t>
        </is>
      </c>
      <c r="R336" t="inlineStr">
        <is>
          <t>LT250</t>
        </is>
      </c>
      <c r="S336" t="inlineStr"/>
      <c r="T336" t="inlineStr"/>
      <c r="U336" t="inlineStr"/>
      <c r="V336" t="inlineStr"/>
    </row>
    <row r="337">
      <c r="A337" t="inlineStr"/>
      <c r="B337" t="inlineStr"/>
      <c r="C337" t="inlineStr">
        <is>
          <t>Price_BOM_LFE_Imp_0577</t>
        </is>
      </c>
      <c r="D337" t="inlineStr"/>
      <c r="E337" s="2" t="inlineStr">
        <is>
          <t>25123-4P-7.5HP-LFE</t>
        </is>
      </c>
      <c r="F337" t="inlineStr">
        <is>
          <t>X3</t>
        </is>
      </c>
      <c r="G337" t="inlineStr">
        <is>
          <t>ImpMatl_NiAl-Bronze_ASTM-B148_C95400</t>
        </is>
      </c>
      <c r="H337" s="7" t="inlineStr">
        <is>
          <t>Nickel Aluminum Bronze ASTM B148 UNS C95400</t>
        </is>
      </c>
      <c r="I337" s="7" t="inlineStr">
        <is>
          <t>B22</t>
        </is>
      </c>
      <c r="J337" s="7" t="inlineStr">
        <is>
          <t>Stainless Steel, AISI-303</t>
        </is>
      </c>
      <c r="K337" s="7" t="inlineStr">
        <is>
          <t>Steel, Cold Drawn C1018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inlineStr"/>
      <c r="O337" t="inlineStr">
        <is>
          <t>A102234</t>
        </is>
      </c>
      <c r="P337" t="n">
        <v>220</v>
      </c>
      <c r="Q337" s="120" t="inlineStr">
        <is>
          <t>Priced</t>
        </is>
      </c>
      <c r="R337" t="inlineStr">
        <is>
          <t>LT250</t>
        </is>
      </c>
      <c r="S337" t="inlineStr"/>
      <c r="T337" t="inlineStr"/>
      <c r="U337" t="inlineStr"/>
      <c r="V337" t="inlineStr"/>
    </row>
    <row r="338">
      <c r="A338" t="inlineStr"/>
      <c r="B338" t="inlineStr"/>
      <c r="C338" t="inlineStr">
        <is>
          <t>Price_BOM_LFE_Imp_0578</t>
        </is>
      </c>
      <c r="D338" t="inlineStr"/>
      <c r="E338" s="69" t="inlineStr">
        <is>
          <t>25123-4P-10HP-LFE</t>
        </is>
      </c>
      <c r="F338" t="inlineStr">
        <is>
          <t>X3</t>
        </is>
      </c>
      <c r="G338" t="inlineStr">
        <is>
          <t>ImpMatl_NiAl-Bronze_ASTM-B148_C95400</t>
        </is>
      </c>
      <c r="H338" s="7" t="inlineStr">
        <is>
          <t>Nickel Aluminum Bronze ASTM B148 UNS C95400</t>
        </is>
      </c>
      <c r="I338" s="7" t="inlineStr">
        <is>
          <t>B22</t>
        </is>
      </c>
      <c r="J338" s="7" t="inlineStr">
        <is>
          <t>Stainless Steel, AISI-303</t>
        </is>
      </c>
      <c r="K338" s="7" t="inlineStr">
        <is>
          <t>Steel, Cold Drawn C1018</t>
        </is>
      </c>
      <c r="L338" s="2" t="inlineStr">
        <is>
          <t>Coating_Scotchkote134_interior</t>
        </is>
      </c>
      <c r="M338" s="2" t="inlineStr">
        <is>
          <t>RTF</t>
        </is>
      </c>
      <c r="N338" s="7" t="inlineStr"/>
      <c r="O338" t="inlineStr">
        <is>
          <t>A102234</t>
        </is>
      </c>
      <c r="P338" t="n">
        <v>220</v>
      </c>
      <c r="Q338" s="120" t="inlineStr">
        <is>
          <t>Priced</t>
        </is>
      </c>
      <c r="R338" t="inlineStr">
        <is>
          <t>LT250</t>
        </is>
      </c>
      <c r="S338" t="inlineStr"/>
      <c r="T338" t="inlineStr"/>
      <c r="U338" t="inlineStr"/>
      <c r="V338" t="inlineStr"/>
    </row>
    <row r="339">
      <c r="A339" t="inlineStr"/>
      <c r="B339" t="inlineStr"/>
      <c r="C339" t="inlineStr">
        <is>
          <t>Price_BOM_LFE_Imp_0579</t>
        </is>
      </c>
      <c r="D339" t="inlineStr"/>
      <c r="E339" s="69" t="inlineStr">
        <is>
          <t>25123-4P-15HP-LFE</t>
        </is>
      </c>
      <c r="F339" t="inlineStr">
        <is>
          <t>X3</t>
        </is>
      </c>
      <c r="G339" t="inlineStr">
        <is>
          <t>ImpMatl_NiAl-Bronze_ASTM-B148_C95400</t>
        </is>
      </c>
      <c r="H339" s="7" t="inlineStr">
        <is>
          <t>Nickel Aluminum Bronze ASTM B148 UNS C95400</t>
        </is>
      </c>
      <c r="I339" s="7" t="inlineStr">
        <is>
          <t>B22</t>
        </is>
      </c>
      <c r="J339" s="7" t="inlineStr">
        <is>
          <t>Stainless Steel, AISI-303</t>
        </is>
      </c>
      <c r="K339" s="7" t="inlineStr">
        <is>
          <t>Steel, Cold Drawn C1018</t>
        </is>
      </c>
      <c r="L339" s="2" t="inlineStr">
        <is>
          <t>Coating_Scotchkote134_interior</t>
        </is>
      </c>
      <c r="M339" s="2" t="inlineStr">
        <is>
          <t>RTF</t>
        </is>
      </c>
      <c r="N339" s="7" t="inlineStr"/>
      <c r="O339" t="inlineStr">
        <is>
          <t>A102234</t>
        </is>
      </c>
      <c r="P339" t="n">
        <v>220</v>
      </c>
      <c r="Q339" s="120" t="inlineStr">
        <is>
          <t>Priced</t>
        </is>
      </c>
      <c r="R339" t="inlineStr">
        <is>
          <t>LT250</t>
        </is>
      </c>
      <c r="S339" t="inlineStr"/>
      <c r="T339" t="inlineStr"/>
      <c r="U339" t="inlineStr"/>
      <c r="V339" t="inlineStr"/>
    </row>
    <row r="340">
      <c r="A340" t="inlineStr"/>
      <c r="B340" t="inlineStr"/>
      <c r="C340" t="inlineStr">
        <is>
          <t>Price_BOM_LFE_Imp_0580</t>
        </is>
      </c>
      <c r="D340" t="inlineStr"/>
      <c r="E340" s="2" t="inlineStr">
        <is>
          <t>25123-4P-20HP-LFE</t>
        </is>
      </c>
      <c r="F340" t="inlineStr">
        <is>
          <t>XA</t>
        </is>
      </c>
      <c r="G340" t="inlineStr">
        <is>
          <t>ImpMatl_NiAl-Bronze_ASTM-B148_C95400</t>
        </is>
      </c>
      <c r="H340" s="7" t="inlineStr">
        <is>
          <t>Nickel Aluminum Bronze ASTM B148 UNS C95400</t>
        </is>
      </c>
      <c r="I340" s="7" t="inlineStr">
        <is>
          <t>B22</t>
        </is>
      </c>
      <c r="J340" s="7" t="inlineStr">
        <is>
          <t>Stainless Steel, AISI-303</t>
        </is>
      </c>
      <c r="K340" s="7" t="inlineStr">
        <is>
          <t>Steel, Cold Drawn C1018</t>
        </is>
      </c>
      <c r="L340" s="2" t="inlineStr">
        <is>
          <t>Coating_Scotchkote134_interior</t>
        </is>
      </c>
      <c r="M340" s="2" t="inlineStr">
        <is>
          <t>RTF</t>
        </is>
      </c>
      <c r="N340" s="7" t="inlineStr"/>
      <c r="O340" t="inlineStr">
        <is>
          <t>A102235</t>
        </is>
      </c>
      <c r="P340" t="n">
        <v>220</v>
      </c>
      <c r="Q340" s="120" t="inlineStr">
        <is>
          <t>Priced</t>
        </is>
      </c>
      <c r="R340" t="inlineStr">
        <is>
          <t>LT250</t>
        </is>
      </c>
      <c r="S340" t="inlineStr"/>
      <c r="T340" t="inlineStr"/>
      <c r="U340" t="inlineStr"/>
      <c r="V340" t="inlineStr"/>
    </row>
    <row r="341">
      <c r="A341" t="inlineStr"/>
      <c r="B341" t="inlineStr"/>
      <c r="C341" t="inlineStr">
        <is>
          <t>Price_BOM_LFE_Imp_0588</t>
        </is>
      </c>
      <c r="D341" t="inlineStr"/>
      <c r="E341" s="2" t="inlineStr">
        <is>
          <t>30707-2P-30HP-LFE</t>
        </is>
      </c>
      <c r="F341" t="inlineStr">
        <is>
          <t>X4</t>
        </is>
      </c>
      <c r="G341" t="inlineStr">
        <is>
          <t>ImpMatl_NiAl-Bronze_ASTM-B148_C95400</t>
        </is>
      </c>
      <c r="H341" s="7" t="inlineStr">
        <is>
          <t>Nickel Aluminum Bronze ASTM B148 UNS C95400</t>
        </is>
      </c>
      <c r="I341" s="7" t="inlineStr">
        <is>
          <t>B22</t>
        </is>
      </c>
      <c r="J341" s="7" t="inlineStr">
        <is>
          <t>Stainless Steel, AISI-303</t>
        </is>
      </c>
      <c r="K341" s="7" t="inlineStr">
        <is>
          <t>Steel, Cold Drawn C1018</t>
        </is>
      </c>
      <c r="L341" s="2" t="inlineStr">
        <is>
          <t>Coating_Scotchkote134_interior</t>
        </is>
      </c>
      <c r="M341" s="2" t="inlineStr">
        <is>
          <t>RTF</t>
        </is>
      </c>
      <c r="N341" s="7" t="inlineStr"/>
      <c r="O341" t="inlineStr">
        <is>
          <t>A102238</t>
        </is>
      </c>
      <c r="P341" t="n">
        <v>107</v>
      </c>
      <c r="Q341" s="120" t="inlineStr">
        <is>
          <t>Priced</t>
        </is>
      </c>
      <c r="R341" t="inlineStr">
        <is>
          <t>LT250</t>
        </is>
      </c>
      <c r="S341" t="inlineStr"/>
      <c r="T341" t="inlineStr"/>
      <c r="U341" t="inlineStr"/>
      <c r="V341" t="inlineStr"/>
    </row>
    <row r="342">
      <c r="A342" t="inlineStr"/>
      <c r="B342" t="inlineStr"/>
      <c r="C342" t="inlineStr">
        <is>
          <t>Price_BOM_LFE_Imp_0589</t>
        </is>
      </c>
      <c r="D342" t="inlineStr"/>
      <c r="E342" s="2" t="inlineStr">
        <is>
          <t>30957-4P-5HP-LFE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Coating_Scotchkote134_interior</t>
        </is>
      </c>
      <c r="M342" s="2" t="inlineStr">
        <is>
          <t>RTF</t>
        </is>
      </c>
      <c r="N342" s="7" t="inlineStr"/>
      <c r="O342" t="inlineStr">
        <is>
          <t>A102239</t>
        </is>
      </c>
      <c r="P342" t="n">
        <v>193</v>
      </c>
      <c r="Q342" s="120" t="inlineStr">
        <is>
          <t>Priced</t>
        </is>
      </c>
      <c r="R342" t="inlineStr">
        <is>
          <t>LT250</t>
        </is>
      </c>
      <c r="S342" t="inlineStr"/>
      <c r="T342" t="inlineStr"/>
      <c r="U342" t="inlineStr"/>
      <c r="V342" t="inlineStr"/>
    </row>
    <row r="343">
      <c r="A343" t="inlineStr"/>
      <c r="B343" t="inlineStr"/>
      <c r="C343" t="inlineStr">
        <is>
          <t>Price_BOM_LFE_Imp_0590</t>
        </is>
      </c>
      <c r="D343" t="inlineStr"/>
      <c r="E343" s="69" t="inlineStr">
        <is>
          <t>30957-4P-7.5HP-LFE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inlineStr"/>
      <c r="O343" t="inlineStr">
        <is>
          <t>A102239</t>
        </is>
      </c>
      <c r="P343" t="n">
        <v>193</v>
      </c>
      <c r="Q343" s="120" t="inlineStr">
        <is>
          <t>Priced</t>
        </is>
      </c>
      <c r="R343" t="inlineStr">
        <is>
          <t>LT250</t>
        </is>
      </c>
      <c r="S343" t="inlineStr"/>
      <c r="T343" t="inlineStr"/>
      <c r="U343" t="inlineStr"/>
      <c r="V343" t="inlineStr"/>
    </row>
    <row r="344">
      <c r="A344" t="inlineStr"/>
      <c r="B344" t="inlineStr"/>
      <c r="C344" t="inlineStr">
        <is>
          <t>Price_BOM_LFE_Imp_0591</t>
        </is>
      </c>
      <c r="D344" t="inlineStr"/>
      <c r="E344" s="69" t="inlineStr">
        <is>
          <t>30957-4P-10HP-LFE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</t>
        </is>
      </c>
      <c r="M344" s="2" t="inlineStr">
        <is>
          <t>RTF</t>
        </is>
      </c>
      <c r="N344" s="7" t="inlineStr"/>
      <c r="O344" t="inlineStr">
        <is>
          <t>A102239</t>
        </is>
      </c>
      <c r="P344" t="n">
        <v>193</v>
      </c>
      <c r="Q344" s="120" t="inlineStr">
        <is>
          <t>Priced</t>
        </is>
      </c>
      <c r="R344" t="inlineStr">
        <is>
          <t>LT250</t>
        </is>
      </c>
      <c r="S344" t="inlineStr"/>
      <c r="T344" t="inlineStr"/>
      <c r="U344" t="inlineStr"/>
      <c r="V344" t="inlineStr"/>
    </row>
    <row r="345">
      <c r="A345" t="inlineStr"/>
      <c r="B345" t="inlineStr"/>
      <c r="C345" t="inlineStr">
        <is>
          <t>Price_BOM_LFE_Imp_0592</t>
        </is>
      </c>
      <c r="D345" t="inlineStr"/>
      <c r="E345" s="69" t="inlineStr">
        <is>
          <t>30957-4P-15HP-LFE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</t>
        </is>
      </c>
      <c r="M345" s="2" t="inlineStr">
        <is>
          <t>RTF</t>
        </is>
      </c>
      <c r="N345" s="7" t="inlineStr"/>
      <c r="O345" t="inlineStr">
        <is>
          <t>A102239</t>
        </is>
      </c>
      <c r="P345" t="n">
        <v>193</v>
      </c>
      <c r="Q345" s="120" t="inlineStr">
        <is>
          <t>Priced</t>
        </is>
      </c>
      <c r="R345" t="inlineStr">
        <is>
          <t>LT250</t>
        </is>
      </c>
      <c r="S345" t="inlineStr"/>
      <c r="T345" t="inlineStr"/>
      <c r="U345" t="inlineStr"/>
      <c r="V345" t="inlineStr"/>
    </row>
    <row r="346">
      <c r="A346" t="inlineStr"/>
      <c r="B346" t="inlineStr"/>
      <c r="C346" t="inlineStr">
        <is>
          <t>Price_BOM_LFE_Imp_0593</t>
        </is>
      </c>
      <c r="D346" t="inlineStr"/>
      <c r="E346" s="2" t="inlineStr">
        <is>
          <t>30121-4P-15HP-LFE</t>
        </is>
      </c>
      <c r="F346" t="inlineStr">
        <is>
          <t>XA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</t>
        </is>
      </c>
      <c r="M346" s="2" t="inlineStr">
        <is>
          <t>RTF</t>
        </is>
      </c>
      <c r="N346" s="7" t="inlineStr"/>
      <c r="O346" t="inlineStr">
        <is>
          <t>A102241</t>
        </is>
      </c>
      <c r="P346" t="n">
        <v>282</v>
      </c>
      <c r="Q346" s="120" t="inlineStr">
        <is>
          <t>Priced</t>
        </is>
      </c>
      <c r="R346" t="inlineStr">
        <is>
          <t>LT250</t>
        </is>
      </c>
      <c r="S346" t="inlineStr"/>
      <c r="T346" t="inlineStr"/>
      <c r="U346" t="inlineStr"/>
      <c r="V346" t="inlineStr"/>
    </row>
    <row r="347">
      <c r="A347" t="inlineStr"/>
      <c r="B347" t="inlineStr"/>
      <c r="C347" t="inlineStr">
        <is>
          <t>Price_BOM_LFE_Imp_0594</t>
        </is>
      </c>
      <c r="D347" t="inlineStr"/>
      <c r="E347" s="2" t="inlineStr">
        <is>
          <t>30121-4P-20HP-LFE</t>
        </is>
      </c>
      <c r="F347" t="inlineStr">
        <is>
          <t>XA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Coating_Scotchkote134_interior</t>
        </is>
      </c>
      <c r="M347" s="2" t="inlineStr">
        <is>
          <t>RTF</t>
        </is>
      </c>
      <c r="N347" s="7" t="inlineStr"/>
      <c r="O347" t="inlineStr">
        <is>
          <t>A102241</t>
        </is>
      </c>
      <c r="P347" t="n">
        <v>282</v>
      </c>
      <c r="Q347" s="120" t="inlineStr">
        <is>
          <t>Priced</t>
        </is>
      </c>
      <c r="R347" t="inlineStr">
        <is>
          <t>LT250</t>
        </is>
      </c>
      <c r="S347" t="inlineStr"/>
      <c r="T347" t="inlineStr"/>
      <c r="U347" t="inlineStr"/>
      <c r="V347" t="inlineStr"/>
    </row>
    <row r="348">
      <c r="A348" t="inlineStr"/>
      <c r="B348" t="inlineStr"/>
      <c r="C348" t="inlineStr">
        <is>
          <t>Price_BOM_LFE_Imp_0595</t>
        </is>
      </c>
      <c r="D348" t="inlineStr"/>
      <c r="E348" s="2" t="inlineStr">
        <is>
          <t>30121-4P-25HP-LFE</t>
        </is>
      </c>
      <c r="F348" t="inlineStr">
        <is>
          <t>XA</t>
        </is>
      </c>
      <c r="G348" t="inlineStr">
        <is>
          <t>ImpMatl_NiAl-Bronze_ASTM-B148_C95400</t>
        </is>
      </c>
      <c r="H348" s="7" t="inlineStr">
        <is>
          <t>Nickel Aluminum Bronze ASTM B148 UNS C95400</t>
        </is>
      </c>
      <c r="I348" s="7" t="inlineStr">
        <is>
          <t>B22</t>
        </is>
      </c>
      <c r="J348" s="7" t="inlineStr">
        <is>
          <t>Stainless Steel, AISI-303</t>
        </is>
      </c>
      <c r="K348" s="7" t="inlineStr">
        <is>
          <t>Steel, Cold Drawn C1018</t>
        </is>
      </c>
      <c r="L348" s="2" t="inlineStr">
        <is>
          <t>Coating_Scotchkote134_interior</t>
        </is>
      </c>
      <c r="M348" s="2" t="inlineStr">
        <is>
          <t>RTF</t>
        </is>
      </c>
      <c r="N348" s="7" t="inlineStr"/>
      <c r="O348" t="inlineStr">
        <is>
          <t>A102241</t>
        </is>
      </c>
      <c r="P348" t="n">
        <v>282</v>
      </c>
      <c r="Q348" s="120" t="inlineStr">
        <is>
          <t>Priced</t>
        </is>
      </c>
      <c r="R348" t="inlineStr">
        <is>
          <t>LT250</t>
        </is>
      </c>
      <c r="S348" t="inlineStr"/>
      <c r="T348" t="inlineStr"/>
      <c r="U348" t="inlineStr"/>
      <c r="V348" t="inlineStr"/>
    </row>
    <row r="349">
      <c r="A349" t="inlineStr"/>
      <c r="B349" t="inlineStr"/>
      <c r="C349" t="inlineStr">
        <is>
          <t>Price_BOM_LFE_Imp_0596</t>
        </is>
      </c>
      <c r="D349" t="inlineStr"/>
      <c r="E349" s="2" t="inlineStr">
        <is>
          <t>30127-4P-15HP-LFE</t>
        </is>
      </c>
      <c r="F349" t="inlineStr">
        <is>
          <t>XA</t>
        </is>
      </c>
      <c r="G349" t="inlineStr">
        <is>
          <t>ImpMatl_NiAl-Bronze_ASTM-B148_C95400</t>
        </is>
      </c>
      <c r="H349" s="7" t="inlineStr">
        <is>
          <t>Nickel Aluminum Bronze ASTM B148 UNS C95400</t>
        </is>
      </c>
      <c r="I349" s="7" t="inlineStr">
        <is>
          <t>B22</t>
        </is>
      </c>
      <c r="J349" s="7" t="inlineStr">
        <is>
          <t>Stainless Steel, AISI-303</t>
        </is>
      </c>
      <c r="K349" s="7" t="inlineStr">
        <is>
          <t>Steel, Cold Drawn C1018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inlineStr"/>
      <c r="O349" t="inlineStr">
        <is>
          <t>A102242</t>
        </is>
      </c>
      <c r="P349" t="n">
        <v>443</v>
      </c>
      <c r="Q349" s="120" t="inlineStr">
        <is>
          <t>Priced</t>
        </is>
      </c>
      <c r="R349" t="inlineStr">
        <is>
          <t>LT250</t>
        </is>
      </c>
      <c r="S349" t="inlineStr"/>
      <c r="T349" t="inlineStr"/>
      <c r="U349" t="inlineStr"/>
      <c r="V349" t="inlineStr"/>
    </row>
    <row r="350">
      <c r="A350" t="inlineStr"/>
      <c r="B350" t="inlineStr"/>
      <c r="C350" t="inlineStr">
        <is>
          <t>Price_BOM_LFE_Imp_0597</t>
        </is>
      </c>
      <c r="D350" t="inlineStr"/>
      <c r="E350" s="2" t="inlineStr">
        <is>
          <t>30127-4P-20HP-LFE</t>
        </is>
      </c>
      <c r="F350" t="inlineStr">
        <is>
          <t>XA</t>
        </is>
      </c>
      <c r="G350" t="inlineStr">
        <is>
          <t>ImpMatl_NiAl-Bronze_ASTM-B148_C95400</t>
        </is>
      </c>
      <c r="H350" s="7" t="inlineStr">
        <is>
          <t>Nickel Aluminum Bronze ASTM B148 UNS C95400</t>
        </is>
      </c>
      <c r="I350" s="7" t="inlineStr">
        <is>
          <t>B22</t>
        </is>
      </c>
      <c r="J350" s="7" t="inlineStr">
        <is>
          <t>Stainless Steel, AISI-303</t>
        </is>
      </c>
      <c r="K350" s="7" t="inlineStr">
        <is>
          <t>Steel, Cold Drawn C1018</t>
        </is>
      </c>
      <c r="L350" s="2" t="inlineStr">
        <is>
          <t>Coating_Scotchkote134_interior</t>
        </is>
      </c>
      <c r="M350" s="2" t="inlineStr">
        <is>
          <t>RTF</t>
        </is>
      </c>
      <c r="N350" s="7" t="inlineStr"/>
      <c r="O350" t="inlineStr">
        <is>
          <t>A102242</t>
        </is>
      </c>
      <c r="P350" t="n">
        <v>443</v>
      </c>
      <c r="Q350" s="120" t="inlineStr">
        <is>
          <t>Priced</t>
        </is>
      </c>
      <c r="R350" t="inlineStr">
        <is>
          <t>LT250</t>
        </is>
      </c>
      <c r="S350" t="inlineStr"/>
      <c r="T350" t="inlineStr"/>
      <c r="U350" t="inlineStr"/>
      <c r="V350" t="inlineStr"/>
    </row>
    <row r="351">
      <c r="A351" t="inlineStr"/>
      <c r="B351" t="inlineStr"/>
      <c r="C351" t="inlineStr">
        <is>
          <t>Price_BOM_LFE_Imp_0598</t>
        </is>
      </c>
      <c r="D351" t="inlineStr"/>
      <c r="E351" s="2" t="inlineStr">
        <is>
          <t>30127-4P-25HP-LFE</t>
        </is>
      </c>
      <c r="F351" t="inlineStr">
        <is>
          <t>XA</t>
        </is>
      </c>
      <c r="G351" t="inlineStr">
        <is>
          <t>ImpMatl_NiAl-Bronze_ASTM-B148_C95400</t>
        </is>
      </c>
      <c r="H351" s="7" t="inlineStr">
        <is>
          <t>Nickel Aluminum Bronze ASTM B148 UNS C95400</t>
        </is>
      </c>
      <c r="I351" s="7" t="inlineStr">
        <is>
          <t>B22</t>
        </is>
      </c>
      <c r="J351" s="7" t="inlineStr">
        <is>
          <t>Stainless Steel, AISI-303</t>
        </is>
      </c>
      <c r="K351" s="7" t="inlineStr">
        <is>
          <t>Steel, Cold Drawn C1018</t>
        </is>
      </c>
      <c r="L351" s="2" t="inlineStr">
        <is>
          <t>Coating_Scotchkote134_interior</t>
        </is>
      </c>
      <c r="M351" s="2" t="inlineStr">
        <is>
          <t>RTF</t>
        </is>
      </c>
      <c r="N351" s="7" t="inlineStr"/>
      <c r="O351" t="inlineStr">
        <is>
          <t>A102242</t>
        </is>
      </c>
      <c r="P351" t="n">
        <v>443</v>
      </c>
      <c r="Q351" s="120" t="inlineStr">
        <is>
          <t>Priced</t>
        </is>
      </c>
      <c r="R351" t="inlineStr">
        <is>
          <t>LT250</t>
        </is>
      </c>
      <c r="S351" t="inlineStr"/>
      <c r="T351" t="inlineStr"/>
      <c r="U351" t="inlineStr"/>
      <c r="V351" t="inlineStr"/>
    </row>
    <row r="352">
      <c r="A352" t="inlineStr"/>
      <c r="B352" t="inlineStr"/>
      <c r="C352" t="inlineStr">
        <is>
          <t>Price_BOM_LFE_Imp_0599</t>
        </is>
      </c>
      <c r="D352" t="inlineStr"/>
      <c r="E352" s="69" t="inlineStr">
        <is>
          <t>40707-2P-25HP-LFE</t>
        </is>
      </c>
      <c r="F352" t="inlineStr">
        <is>
          <t>X3</t>
        </is>
      </c>
      <c r="G352" t="inlineStr">
        <is>
          <t>ImpMatl_NiAl-Bronze_ASTM-B148_C95400</t>
        </is>
      </c>
      <c r="H352" s="7" t="inlineStr">
        <is>
          <t>Nickel Aluminum Bronze ASTM B148 UNS C95400</t>
        </is>
      </c>
      <c r="I352" s="7" t="inlineStr">
        <is>
          <t>B22</t>
        </is>
      </c>
      <c r="J352" s="7" t="inlineStr">
        <is>
          <t>Stainless Steel, AISI-303</t>
        </is>
      </c>
      <c r="K352" s="7" t="inlineStr">
        <is>
          <t>Steel, Cold Drawn C1018</t>
        </is>
      </c>
      <c r="L352" s="2" t="inlineStr">
        <is>
          <t>Coating_Scotchkote134_interior</t>
        </is>
      </c>
      <c r="M352" s="2" t="inlineStr">
        <is>
          <t>RTF</t>
        </is>
      </c>
      <c r="N352" s="7" t="inlineStr"/>
      <c r="O352" t="inlineStr">
        <is>
          <t>A102244</t>
        </is>
      </c>
      <c r="P352" t="n">
        <v>157</v>
      </c>
      <c r="Q352" s="120" t="inlineStr">
        <is>
          <t>Priced</t>
        </is>
      </c>
      <c r="R352" t="inlineStr">
        <is>
          <t>LT250</t>
        </is>
      </c>
      <c r="S352" t="inlineStr"/>
      <c r="T352" t="inlineStr"/>
      <c r="U352" t="inlineStr"/>
      <c r="V352" t="inlineStr"/>
    </row>
    <row r="353">
      <c r="A353" t="inlineStr"/>
      <c r="B353" t="inlineStr"/>
      <c r="C353" t="inlineStr">
        <is>
          <t>Price_BOM_LFE_Imp_0600</t>
        </is>
      </c>
      <c r="D353" t="inlineStr"/>
      <c r="E353" s="2" t="inlineStr">
        <is>
          <t>40707-4P-3HP-LFE</t>
        </is>
      </c>
      <c r="F353" t="inlineStr">
        <is>
          <t>X3</t>
        </is>
      </c>
      <c r="G353" t="inlineStr">
        <is>
          <t>ImpMatl_NiAl-Bronze_ASTM-B148_C95400</t>
        </is>
      </c>
      <c r="H353" s="7" t="inlineStr">
        <is>
          <t>Nickel Aluminum Bronze ASTM B148 UNS C95400</t>
        </is>
      </c>
      <c r="I353" s="7" t="inlineStr">
        <is>
          <t>B22</t>
        </is>
      </c>
      <c r="J353" s="7" t="inlineStr">
        <is>
          <t>Stainless Steel, AISI-303</t>
        </is>
      </c>
      <c r="K353" s="7" t="inlineStr">
        <is>
          <t>Steel, Cold Drawn C1018</t>
        </is>
      </c>
      <c r="L353" s="2" t="inlineStr">
        <is>
          <t>Coating_Scotchkote134_interior</t>
        </is>
      </c>
      <c r="M353" s="2" t="inlineStr">
        <is>
          <t>RTF</t>
        </is>
      </c>
      <c r="N353" s="7" t="inlineStr"/>
      <c r="O353" t="inlineStr">
        <is>
          <t>A102244</t>
        </is>
      </c>
      <c r="P353" t="n">
        <v>157</v>
      </c>
      <c r="Q353" s="120" t="inlineStr">
        <is>
          <t>Priced</t>
        </is>
      </c>
      <c r="R353" t="inlineStr">
        <is>
          <t>LT250</t>
        </is>
      </c>
      <c r="S353" t="inlineStr"/>
      <c r="T353" t="inlineStr"/>
      <c r="U353" t="inlineStr"/>
      <c r="V353" t="inlineStr"/>
    </row>
    <row r="354">
      <c r="A354" t="inlineStr"/>
      <c r="B354" t="inlineStr"/>
      <c r="C354" t="inlineStr">
        <is>
          <t>Price_BOM_LFE_Imp_0601</t>
        </is>
      </c>
      <c r="D354" t="inlineStr"/>
      <c r="E354" s="2" t="inlineStr">
        <is>
          <t>40707-4P-5HP-LFE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Coating_Scotchkote134_interior</t>
        </is>
      </c>
      <c r="M354" s="2" t="inlineStr">
        <is>
          <t>RTF</t>
        </is>
      </c>
      <c r="N354" s="7" t="inlineStr"/>
      <c r="O354" t="inlineStr">
        <is>
          <t>A102244</t>
        </is>
      </c>
      <c r="P354" t="n">
        <v>157</v>
      </c>
      <c r="Q354" s="120" t="inlineStr">
        <is>
          <t>Priced</t>
        </is>
      </c>
      <c r="R354" t="inlineStr">
        <is>
          <t>LT250</t>
        </is>
      </c>
      <c r="S354" t="inlineStr"/>
      <c r="T354" t="inlineStr"/>
      <c r="U354" t="inlineStr"/>
      <c r="V354" t="inlineStr"/>
    </row>
    <row r="355">
      <c r="A355" t="inlineStr"/>
      <c r="B355" t="inlineStr"/>
      <c r="C355" t="inlineStr">
        <is>
          <t>Price_BOM_LFE_Imp_0602</t>
        </is>
      </c>
      <c r="D355" t="inlineStr"/>
      <c r="E355" s="69" t="inlineStr">
        <is>
          <t>40707-4P-7.5HP-LFE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inlineStr"/>
      <c r="O355" t="inlineStr">
        <is>
          <t>A102244</t>
        </is>
      </c>
      <c r="P355" t="n">
        <v>157</v>
      </c>
      <c r="Q355" s="120" t="inlineStr">
        <is>
          <t>Priced</t>
        </is>
      </c>
      <c r="R355" t="inlineStr">
        <is>
          <t>LT250</t>
        </is>
      </c>
      <c r="S355" t="inlineStr"/>
      <c r="T355" t="inlineStr"/>
      <c r="U355" t="inlineStr"/>
      <c r="V355" t="inlineStr"/>
    </row>
    <row r="356">
      <c r="A356" t="inlineStr"/>
      <c r="B356" t="inlineStr"/>
      <c r="C356" t="inlineStr">
        <is>
          <t>Price_BOM_LFE_Imp_0603</t>
        </is>
      </c>
      <c r="D356" t="inlineStr"/>
      <c r="E356" s="69" t="inlineStr">
        <is>
          <t>40707-2P-30HP-LFE</t>
        </is>
      </c>
      <c r="F356" t="inlineStr">
        <is>
          <t>X4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</t>
        </is>
      </c>
      <c r="M356" s="2" t="inlineStr">
        <is>
          <t>RTF</t>
        </is>
      </c>
      <c r="N356" s="7" t="inlineStr"/>
      <c r="O356" t="inlineStr">
        <is>
          <t>A102245</t>
        </is>
      </c>
      <c r="P356" t="n">
        <v>157</v>
      </c>
      <c r="Q356" s="120" t="inlineStr">
        <is>
          <t>Priced</t>
        </is>
      </c>
      <c r="R356" t="inlineStr">
        <is>
          <t>LT250</t>
        </is>
      </c>
      <c r="S356" t="inlineStr"/>
      <c r="T356" t="inlineStr"/>
      <c r="U356" t="inlineStr"/>
      <c r="V356" t="inlineStr"/>
    </row>
    <row r="357">
      <c r="A357" t="inlineStr"/>
      <c r="B357" t="inlineStr"/>
      <c r="C357" t="inlineStr">
        <is>
          <t>Price_BOM_LFE_Imp_0604</t>
        </is>
      </c>
      <c r="D357" t="inlineStr"/>
      <c r="E357" s="69" t="inlineStr">
        <is>
          <t>40957-4P-10HP-LFE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</t>
        </is>
      </c>
      <c r="M357" s="2" t="inlineStr">
        <is>
          <t>RTF</t>
        </is>
      </c>
      <c r="N357" s="7" t="inlineStr"/>
      <c r="O357" t="inlineStr">
        <is>
          <t>A102247</t>
        </is>
      </c>
      <c r="P357" t="n">
        <v>227</v>
      </c>
      <c r="Q357" s="120" t="inlineStr">
        <is>
          <t>Priced</t>
        </is>
      </c>
      <c r="R357" t="inlineStr">
        <is>
          <t>LT250</t>
        </is>
      </c>
      <c r="S357" t="inlineStr"/>
      <c r="T357" t="inlineStr"/>
      <c r="U357" t="inlineStr"/>
      <c r="V357" t="inlineStr"/>
    </row>
    <row r="358">
      <c r="A358" t="inlineStr"/>
      <c r="B358" t="inlineStr"/>
      <c r="C358" t="inlineStr">
        <is>
          <t>Price_BOM_LFE_Imp_0605</t>
        </is>
      </c>
      <c r="D358" t="inlineStr"/>
      <c r="E358" s="2" t="inlineStr">
        <is>
          <t>40957-4P-15HP-LFE</t>
        </is>
      </c>
      <c r="F358" t="inlineStr">
        <is>
          <t>X3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</t>
        </is>
      </c>
      <c r="M358" s="2" t="inlineStr">
        <is>
          <t>RTF</t>
        </is>
      </c>
      <c r="N358" s="7" t="inlineStr"/>
      <c r="O358" t="inlineStr">
        <is>
          <t>A102247</t>
        </is>
      </c>
      <c r="P358" t="n">
        <v>227</v>
      </c>
      <c r="Q358" s="120" t="inlineStr">
        <is>
          <t>Priced</t>
        </is>
      </c>
      <c r="R358" t="inlineStr">
        <is>
          <t>LT250</t>
        </is>
      </c>
      <c r="S358" t="inlineStr"/>
      <c r="T358" t="inlineStr"/>
      <c r="U358" t="inlineStr"/>
      <c r="V358" t="inlineStr"/>
    </row>
    <row r="359">
      <c r="A359" t="inlineStr"/>
      <c r="B359" t="inlineStr"/>
      <c r="C359" t="inlineStr">
        <is>
          <t>Price_BOM_LFE_Imp_0606</t>
        </is>
      </c>
      <c r="D359" t="inlineStr"/>
      <c r="E359" s="69" t="inlineStr">
        <is>
          <t>40957-4P-20HP-LFE</t>
        </is>
      </c>
      <c r="F359" t="inlineStr">
        <is>
          <t>X4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Coating_Scotchkote134_interior</t>
        </is>
      </c>
      <c r="M359" s="2" t="inlineStr">
        <is>
          <t>RTF</t>
        </is>
      </c>
      <c r="N359" s="7" t="inlineStr"/>
      <c r="O359" t="inlineStr">
        <is>
          <t>A102247</t>
        </is>
      </c>
      <c r="P359" t="n">
        <v>227</v>
      </c>
      <c r="Q359" s="120" t="inlineStr">
        <is>
          <t>Priced</t>
        </is>
      </c>
      <c r="R359" t="inlineStr">
        <is>
          <t>LT250</t>
        </is>
      </c>
      <c r="S359" t="inlineStr"/>
      <c r="T359" t="inlineStr"/>
      <c r="U359" t="inlineStr"/>
      <c r="V359" t="inlineStr"/>
    </row>
    <row r="360">
      <c r="A360" t="inlineStr"/>
      <c r="B360" t="inlineStr"/>
      <c r="C360" t="inlineStr">
        <is>
          <t>Price_BOM_LFE_Imp_0607</t>
        </is>
      </c>
      <c r="D360" t="inlineStr"/>
      <c r="E360" s="69" t="inlineStr">
        <is>
          <t>40129-4P-15HP-LFE</t>
        </is>
      </c>
      <c r="F360" t="inlineStr">
        <is>
          <t>XA</t>
        </is>
      </c>
      <c r="G360" t="inlineStr">
        <is>
          <t>ImpMatl_NiAl-Bronze_ASTM-B148_C95400</t>
        </is>
      </c>
      <c r="H360" s="7" t="inlineStr">
        <is>
          <t>Nickel Aluminum Bronze ASTM B148 UNS C95400</t>
        </is>
      </c>
      <c r="I360" s="7" t="inlineStr">
        <is>
          <t>B22</t>
        </is>
      </c>
      <c r="J360" s="7" t="inlineStr">
        <is>
          <t>Stainless Steel, AISI-303</t>
        </is>
      </c>
      <c r="K360" s="7" t="inlineStr">
        <is>
          <t>Steel, Cold Drawn C1018</t>
        </is>
      </c>
      <c r="L360" s="2" t="inlineStr">
        <is>
          <t>Coating_Scotchkote134_interior</t>
        </is>
      </c>
      <c r="M360" s="2" t="inlineStr">
        <is>
          <t>RTF</t>
        </is>
      </c>
      <c r="N360" s="7" t="inlineStr"/>
      <c r="O360" t="inlineStr">
        <is>
          <t>A102249</t>
        </is>
      </c>
      <c r="P360" t="n">
        <v>409</v>
      </c>
      <c r="Q360" s="120" t="inlineStr">
        <is>
          <t>Priced</t>
        </is>
      </c>
      <c r="R360" t="inlineStr">
        <is>
          <t>LT250</t>
        </is>
      </c>
      <c r="S360" t="inlineStr"/>
      <c r="T360" t="inlineStr"/>
      <c r="U360" t="inlineStr"/>
      <c r="V360" t="inlineStr"/>
    </row>
    <row r="361">
      <c r="A361" t="inlineStr"/>
      <c r="B361" t="inlineStr"/>
      <c r="C361" t="inlineStr">
        <is>
          <t>Price_BOM_LFE_Imp_0608</t>
        </is>
      </c>
      <c r="D361" t="inlineStr"/>
      <c r="E361" s="69" t="inlineStr">
        <is>
          <t>40129-4P-20HP-LFE</t>
        </is>
      </c>
      <c r="F361" t="inlineStr">
        <is>
          <t>XA</t>
        </is>
      </c>
      <c r="G361" t="inlineStr">
        <is>
          <t>ImpMatl_NiAl-Bronze_ASTM-B148_C95400</t>
        </is>
      </c>
      <c r="H361" s="7" t="inlineStr">
        <is>
          <t>Nickel Aluminum Bronze ASTM B148 UNS C95400</t>
        </is>
      </c>
      <c r="I361" s="7" t="inlineStr">
        <is>
          <t>B22</t>
        </is>
      </c>
      <c r="J361" s="7" t="inlineStr">
        <is>
          <t>Stainless Steel, AISI-303</t>
        </is>
      </c>
      <c r="K361" s="7" t="inlineStr">
        <is>
          <t>Steel, Cold Drawn C1018</t>
        </is>
      </c>
      <c r="L361" s="2" t="inlineStr">
        <is>
          <t>Coating_Scotchkote134_interior</t>
        </is>
      </c>
      <c r="M361" s="2" t="inlineStr">
        <is>
          <t>RTF</t>
        </is>
      </c>
      <c r="N361" s="7" t="inlineStr"/>
      <c r="O361" t="inlineStr">
        <is>
          <t>A102249</t>
        </is>
      </c>
      <c r="P361" t="n">
        <v>409</v>
      </c>
      <c r="Q361" s="120" t="inlineStr">
        <is>
          <t>Priced</t>
        </is>
      </c>
      <c r="R361" t="inlineStr">
        <is>
          <t>LT250</t>
        </is>
      </c>
      <c r="S361" t="inlineStr"/>
      <c r="T361" t="inlineStr"/>
      <c r="U361" t="inlineStr"/>
      <c r="V361" t="inlineStr"/>
    </row>
    <row r="362">
      <c r="A362" t="inlineStr"/>
      <c r="B362" t="inlineStr"/>
      <c r="C362" t="inlineStr">
        <is>
          <t>Price_BOM_LFE_Imp_0609</t>
        </is>
      </c>
      <c r="D362" t="inlineStr"/>
      <c r="E362" s="2" t="inlineStr">
        <is>
          <t>40129-4P-25HP-LFE</t>
        </is>
      </c>
      <c r="F362" t="inlineStr">
        <is>
          <t>XA</t>
        </is>
      </c>
      <c r="G362" t="inlineStr">
        <is>
          <t>ImpMatl_NiAl-Bronze_ASTM-B148_C95400</t>
        </is>
      </c>
      <c r="H362" s="7" t="inlineStr">
        <is>
          <t>Nickel Aluminum Bronze ASTM B148 UNS C95400</t>
        </is>
      </c>
      <c r="I362" s="7" t="inlineStr">
        <is>
          <t>B22</t>
        </is>
      </c>
      <c r="J362" s="7" t="inlineStr">
        <is>
          <t>Stainless Steel, AISI-303</t>
        </is>
      </c>
      <c r="K362" s="7" t="inlineStr">
        <is>
          <t>Steel, Cold Drawn C1018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inlineStr"/>
      <c r="O362" t="inlineStr">
        <is>
          <t>A102249</t>
        </is>
      </c>
      <c r="P362" t="n">
        <v>409</v>
      </c>
      <c r="Q362" s="120" t="inlineStr">
        <is>
          <t>Priced</t>
        </is>
      </c>
      <c r="R362" t="inlineStr">
        <is>
          <t>LT250</t>
        </is>
      </c>
      <c r="S362" t="inlineStr"/>
      <c r="T362" t="inlineStr"/>
      <c r="U362" t="inlineStr"/>
      <c r="V362" t="inlineStr"/>
    </row>
    <row r="363">
      <c r="A363" t="inlineStr"/>
      <c r="B363" t="inlineStr"/>
      <c r="C363" t="inlineStr">
        <is>
          <t>Price_BOM_LFE_Imp_0610</t>
        </is>
      </c>
      <c r="D363" t="inlineStr"/>
      <c r="E363" s="2" t="inlineStr">
        <is>
          <t>4012A-4P-15HP-LFE</t>
        </is>
      </c>
      <c r="F363" t="inlineStr">
        <is>
          <t>XA</t>
        </is>
      </c>
      <c r="G363" t="inlineStr">
        <is>
          <t>ImpMatl_NiAl-Bronze_ASTM-B148_C95400</t>
        </is>
      </c>
      <c r="H363" s="7" t="inlineStr">
        <is>
          <t>Nickel Aluminum Bronze ASTM B148 UNS C95400</t>
        </is>
      </c>
      <c r="I363" s="7" t="inlineStr">
        <is>
          <t>B22</t>
        </is>
      </c>
      <c r="J363" s="7" t="inlineStr">
        <is>
          <t>Stainless Steel, AISI-303</t>
        </is>
      </c>
      <c r="K363" s="7" t="inlineStr">
        <is>
          <t>Steel, Cold Drawn C1018</t>
        </is>
      </c>
      <c r="L363" s="2" t="inlineStr">
        <is>
          <t>Coating_Scotchkote134_interior</t>
        </is>
      </c>
      <c r="M363" s="2" t="inlineStr">
        <is>
          <t>RTF</t>
        </is>
      </c>
      <c r="N363" s="7" t="inlineStr"/>
      <c r="O363" t="inlineStr">
        <is>
          <t>A102250</t>
        </is>
      </c>
      <c r="P363" t="n">
        <v>409</v>
      </c>
      <c r="Q363" s="120" t="inlineStr">
        <is>
          <t>Priced</t>
        </is>
      </c>
      <c r="R363" t="inlineStr">
        <is>
          <t>LT250</t>
        </is>
      </c>
      <c r="S363" t="inlineStr"/>
      <c r="T363" t="inlineStr"/>
      <c r="U363" t="inlineStr"/>
      <c r="V363" t="inlineStr"/>
    </row>
    <row r="364">
      <c r="A364" t="inlineStr"/>
      <c r="B364" t="inlineStr"/>
      <c r="C364" t="inlineStr">
        <is>
          <t>Price_BOM_LFE_Imp_0611</t>
        </is>
      </c>
      <c r="D364" t="inlineStr"/>
      <c r="E364" s="2" t="inlineStr">
        <is>
          <t>4012A-4P-20HP-LFE</t>
        </is>
      </c>
      <c r="F364" t="inlineStr">
        <is>
          <t>XA</t>
        </is>
      </c>
      <c r="G364" t="inlineStr">
        <is>
          <t>ImpMatl_NiAl-Bronze_ASTM-B148_C95400</t>
        </is>
      </c>
      <c r="H364" s="7" t="inlineStr">
        <is>
          <t>Nickel Aluminum Bronze ASTM B148 UNS C95400</t>
        </is>
      </c>
      <c r="I364" s="7" t="inlineStr">
        <is>
          <t>B22</t>
        </is>
      </c>
      <c r="J364" s="7" t="inlineStr">
        <is>
          <t>Stainless Steel, AISI-303</t>
        </is>
      </c>
      <c r="K364" s="7" t="inlineStr">
        <is>
          <t>Steel, Cold Drawn C1018</t>
        </is>
      </c>
      <c r="L364" s="2" t="inlineStr">
        <is>
          <t>Coating_Scotchkote134_interior</t>
        </is>
      </c>
      <c r="M364" s="2" t="inlineStr">
        <is>
          <t>RTF</t>
        </is>
      </c>
      <c r="N364" s="7" t="inlineStr"/>
      <c r="O364" t="inlineStr">
        <is>
          <t>A102250</t>
        </is>
      </c>
      <c r="P364" t="n">
        <v>409</v>
      </c>
      <c r="Q364" s="120" t="inlineStr">
        <is>
          <t>Priced</t>
        </is>
      </c>
      <c r="R364" t="inlineStr">
        <is>
          <t>LT250</t>
        </is>
      </c>
      <c r="S364" t="inlineStr"/>
      <c r="T364" t="inlineStr"/>
      <c r="U364" t="inlineStr"/>
      <c r="V364" t="inlineStr"/>
    </row>
    <row r="365">
      <c r="A365" t="inlineStr"/>
      <c r="B365" t="inlineStr"/>
      <c r="C365" t="inlineStr">
        <is>
          <t>Price_BOM_LFE_Imp_0612</t>
        </is>
      </c>
      <c r="D365" t="inlineStr"/>
      <c r="E365" s="2" t="inlineStr">
        <is>
          <t>4012A-4P-25HP-LFE</t>
        </is>
      </c>
      <c r="F365" t="inlineStr">
        <is>
          <t>XA</t>
        </is>
      </c>
      <c r="G365" t="inlineStr">
        <is>
          <t>ImpMatl_NiAl-Bronze_ASTM-B148_C95400</t>
        </is>
      </c>
      <c r="H365" s="7" t="inlineStr">
        <is>
          <t>Nickel Aluminum Bronze ASTM B148 UNS C95400</t>
        </is>
      </c>
      <c r="I365" s="7" t="inlineStr">
        <is>
          <t>B22</t>
        </is>
      </c>
      <c r="J365" s="7" t="inlineStr">
        <is>
          <t>Stainless Steel, AISI-303</t>
        </is>
      </c>
      <c r="K365" s="7" t="inlineStr">
        <is>
          <t>Steel, Cold Drawn C1018</t>
        </is>
      </c>
      <c r="L365" s="2" t="inlineStr">
        <is>
          <t>Coating_Scotchkote134_interior</t>
        </is>
      </c>
      <c r="M365" s="2" t="inlineStr">
        <is>
          <t>RTF</t>
        </is>
      </c>
      <c r="N365" s="7" t="inlineStr"/>
      <c r="O365" t="inlineStr">
        <is>
          <t>A102250</t>
        </is>
      </c>
      <c r="P365" t="n">
        <v>409</v>
      </c>
      <c r="Q365" s="120" t="inlineStr">
        <is>
          <t>Priced</t>
        </is>
      </c>
      <c r="R365" t="inlineStr">
        <is>
          <t>LT250</t>
        </is>
      </c>
      <c r="S365" t="inlineStr"/>
      <c r="T365" t="inlineStr"/>
      <c r="U365" t="inlineStr"/>
      <c r="V365" t="inlineStr"/>
    </row>
    <row r="366">
      <c r="A366" t="inlineStr"/>
      <c r="B366" t="inlineStr"/>
      <c r="C366" t="inlineStr">
        <is>
          <t>Price_BOM_LFE_Imp_0613</t>
        </is>
      </c>
      <c r="D366" t="inlineStr"/>
      <c r="E366" s="2" t="inlineStr">
        <is>
          <t>50957-4P-15HP-LFE</t>
        </is>
      </c>
      <c r="F366" t="inlineStr">
        <is>
          <t>X4</t>
        </is>
      </c>
      <c r="G366" t="inlineStr">
        <is>
          <t>ImpMatl_NiAl-Bronze_ASTM-B148_C95400</t>
        </is>
      </c>
      <c r="H366" s="7" t="inlineStr">
        <is>
          <t>Nickel Aluminum Bronze ASTM B148 UNS C95400</t>
        </is>
      </c>
      <c r="I366" s="7" t="inlineStr">
        <is>
          <t>B22</t>
        </is>
      </c>
      <c r="J366" s="7" t="inlineStr">
        <is>
          <t>Stainless Steel, AISI-303</t>
        </is>
      </c>
      <c r="K366" s="7" t="inlineStr">
        <is>
          <t>Steel, Cold Drawn C1018</t>
        </is>
      </c>
      <c r="L366" s="2" t="inlineStr">
        <is>
          <t>Coating_Scotchkote134_interior</t>
        </is>
      </c>
      <c r="M366" s="2" t="inlineStr">
        <is>
          <t>RTF</t>
        </is>
      </c>
      <c r="N366" s="7" t="inlineStr"/>
      <c r="O366" t="inlineStr">
        <is>
          <t>A102253</t>
        </is>
      </c>
      <c r="P366" t="n">
        <v>295</v>
      </c>
      <c r="Q366" s="120" t="inlineStr">
        <is>
          <t>Priced</t>
        </is>
      </c>
      <c r="R366" t="inlineStr">
        <is>
          <t>LT250</t>
        </is>
      </c>
      <c r="S366" t="inlineStr"/>
      <c r="T366" t="inlineStr"/>
      <c r="U366" t="inlineStr"/>
      <c r="V366" t="inlineStr"/>
    </row>
    <row r="367">
      <c r="A367" t="inlineStr"/>
      <c r="B367" t="inlineStr"/>
      <c r="C367" t="inlineStr">
        <is>
          <t>Price_BOM_LFE_Imp_0614</t>
        </is>
      </c>
      <c r="D367" t="inlineStr"/>
      <c r="E367" s="69" t="inlineStr">
        <is>
          <t>50957-4P-20HP-LFE</t>
        </is>
      </c>
      <c r="F367" t="inlineStr">
        <is>
          <t>X4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Coating_Scotchkote134_interior</t>
        </is>
      </c>
      <c r="M367" s="2" t="inlineStr">
        <is>
          <t>RTF</t>
        </is>
      </c>
      <c r="N367" s="7" t="inlineStr"/>
      <c r="O367" t="inlineStr">
        <is>
          <t>A102253</t>
        </is>
      </c>
      <c r="P367" t="n">
        <v>295</v>
      </c>
      <c r="Q367" s="120" t="inlineStr">
        <is>
          <t>Priced</t>
        </is>
      </c>
      <c r="R367" t="inlineStr">
        <is>
          <t>LT250</t>
        </is>
      </c>
      <c r="S367" t="inlineStr"/>
      <c r="T367" t="inlineStr"/>
      <c r="U367" t="inlineStr"/>
      <c r="V367" t="inlineStr"/>
    </row>
    <row r="368">
      <c r="A368" t="inlineStr"/>
      <c r="B368" t="inlineStr"/>
      <c r="C368" t="inlineStr">
        <is>
          <t>Price_BOM_LFE_Imp_0615</t>
        </is>
      </c>
      <c r="D368" t="inlineStr"/>
      <c r="E368" s="69" t="inlineStr">
        <is>
          <t>50957-4P-25HP-LFE</t>
        </is>
      </c>
      <c r="F368" t="inlineStr">
        <is>
          <t>X4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inlineStr"/>
      <c r="O368" t="inlineStr">
        <is>
          <t>A102253</t>
        </is>
      </c>
      <c r="P368" t="n">
        <v>295</v>
      </c>
      <c r="Q368" s="120" t="inlineStr">
        <is>
          <t>Priced</t>
        </is>
      </c>
      <c r="R368" t="inlineStr">
        <is>
          <t>LT250</t>
        </is>
      </c>
      <c r="S368" t="inlineStr"/>
      <c r="T368" t="inlineStr"/>
      <c r="U368" t="inlineStr"/>
      <c r="V368" t="inlineStr"/>
    </row>
    <row r="369">
      <c r="A369" t="inlineStr"/>
      <c r="B369" t="inlineStr"/>
      <c r="C369" t="inlineStr">
        <is>
          <t>Price_BOM_LFE_Imp_0617</t>
        </is>
      </c>
      <c r="D369" t="inlineStr"/>
      <c r="E369" s="2" t="inlineStr">
        <is>
          <t>60951-4P-20HP-LFE</t>
        </is>
      </c>
      <c r="F369" t="inlineStr">
        <is>
          <t>XA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</t>
        </is>
      </c>
      <c r="M369" s="2" t="inlineStr">
        <is>
          <t>RTF</t>
        </is>
      </c>
      <c r="N369" s="7" t="inlineStr"/>
      <c r="O369" t="inlineStr">
        <is>
          <t>A102257</t>
        </is>
      </c>
      <c r="P369" t="n">
        <v>368</v>
      </c>
      <c r="Q369" s="120" t="inlineStr">
        <is>
          <t>Priced</t>
        </is>
      </c>
      <c r="R369" t="inlineStr">
        <is>
          <t>LT250</t>
        </is>
      </c>
      <c r="S369" t="inlineStr"/>
      <c r="T369" t="inlineStr"/>
      <c r="U369" t="inlineStr"/>
      <c r="V369" t="inlineStr"/>
    </row>
    <row r="370">
      <c r="A370" t="inlineStr"/>
      <c r="B370" t="inlineStr"/>
      <c r="C370" t="inlineStr">
        <is>
          <t>Price_BOM_LFE_Imp_0618</t>
        </is>
      </c>
      <c r="D370" t="inlineStr"/>
      <c r="E370" s="2" t="inlineStr">
        <is>
          <t>60951-4P-25HP-LFE</t>
        </is>
      </c>
      <c r="F370" t="inlineStr">
        <is>
          <t>XA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</t>
        </is>
      </c>
      <c r="M370" s="2" t="inlineStr">
        <is>
          <t>RTF</t>
        </is>
      </c>
      <c r="N370" s="7" t="inlineStr"/>
      <c r="O370" t="inlineStr">
        <is>
          <t>A102257</t>
        </is>
      </c>
      <c r="P370" t="n">
        <v>368</v>
      </c>
      <c r="Q370" s="120" t="inlineStr">
        <is>
          <t>Priced</t>
        </is>
      </c>
      <c r="R370" t="inlineStr">
        <is>
          <t>LT250</t>
        </is>
      </c>
      <c r="S370" t="inlineStr"/>
      <c r="T370" t="inlineStr"/>
      <c r="U370" t="inlineStr"/>
      <c r="V370" t="inlineStr"/>
    </row>
    <row r="371">
      <c r="A371" t="inlineStr"/>
      <c r="B371" t="inlineStr"/>
      <c r="C371" t="inlineStr">
        <is>
          <t>Price_BOM_LFE_Imp_0722</t>
        </is>
      </c>
      <c r="D371" t="inlineStr"/>
      <c r="E371" s="69" t="inlineStr">
        <is>
          <t>10707-2P-3HP-LFE</t>
        </is>
      </c>
      <c r="F371" t="inlineStr">
        <is>
          <t>X3</t>
        </is>
      </c>
      <c r="G371" t="inlineStr">
        <is>
          <t>ImpMatl_SS_AISI-304</t>
        </is>
      </c>
      <c r="H371" s="7" t="inlineStr">
        <is>
          <t>Stainless Steel, AISI-304</t>
        </is>
      </c>
      <c r="I371" s="7" t="inlineStr">
        <is>
          <t>H304</t>
        </is>
      </c>
      <c r="J371" s="7" t="inlineStr">
        <is>
          <t>Stainless Steel, AISI-303</t>
        </is>
      </c>
      <c r="K371" s="7" t="inlineStr">
        <is>
          <t>Stainless Steel, AISI 316</t>
        </is>
      </c>
      <c r="L371" s="2" t="inlineStr">
        <is>
          <t>Coating_Scotchkote134_interior_exterior</t>
        </is>
      </c>
      <c r="M371" s="2" t="inlineStr">
        <is>
          <t>RTF</t>
        </is>
      </c>
      <c r="N371" s="7" t="inlineStr"/>
      <c r="O371" t="inlineStr">
        <is>
          <t>A101688</t>
        </is>
      </c>
      <c r="P371" t="n">
        <v>1230</v>
      </c>
      <c r="Q371" s="120" t="inlineStr">
        <is>
          <t>Priced</t>
        </is>
      </c>
      <c r="R371" t="inlineStr">
        <is>
          <t>LT250</t>
        </is>
      </c>
      <c r="S371" t="n">
        <v>126</v>
      </c>
      <c r="T371" t="inlineStr"/>
      <c r="U371" t="inlineStr"/>
      <c r="V371" t="inlineStr"/>
    </row>
    <row r="372">
      <c r="A372" t="inlineStr"/>
      <c r="B372" t="inlineStr"/>
      <c r="C372" t="inlineStr">
        <is>
          <t>Price_BOM_LFE_Imp_0723</t>
        </is>
      </c>
      <c r="D372" t="inlineStr"/>
      <c r="E372" s="69" t="inlineStr">
        <is>
          <t>10707-2P-5HP-LFE</t>
        </is>
      </c>
      <c r="F372" t="inlineStr">
        <is>
          <t>X3</t>
        </is>
      </c>
      <c r="G372" t="inlineStr">
        <is>
          <t>ImpMatl_SS_AISI-304</t>
        </is>
      </c>
      <c r="H372" s="7" t="inlineStr">
        <is>
          <t>Stainless Steel, AISI-304</t>
        </is>
      </c>
      <c r="I372" s="7" t="inlineStr">
        <is>
          <t>H304</t>
        </is>
      </c>
      <c r="J372" s="7" t="inlineStr">
        <is>
          <t>Stainless Steel, AISI-303</t>
        </is>
      </c>
      <c r="K372" s="7" t="inlineStr">
        <is>
          <t>Stainless Steel, AISI 316</t>
        </is>
      </c>
      <c r="L372" s="2" t="inlineStr">
        <is>
          <t>Coating_Scotchkote134_interior_exterior</t>
        </is>
      </c>
      <c r="M372" s="2" t="inlineStr">
        <is>
          <t>RTF</t>
        </is>
      </c>
      <c r="N372" s="7" t="inlineStr"/>
      <c r="O372" t="inlineStr">
        <is>
          <t>A101688</t>
        </is>
      </c>
      <c r="P372" t="n">
        <v>1230</v>
      </c>
      <c r="Q372" s="120" t="inlineStr">
        <is>
          <t>Priced</t>
        </is>
      </c>
      <c r="R372" t="inlineStr">
        <is>
          <t>LT250</t>
        </is>
      </c>
      <c r="S372" t="n">
        <v>126</v>
      </c>
      <c r="T372" t="inlineStr"/>
      <c r="U372" t="inlineStr"/>
      <c r="V372" t="inlineStr"/>
    </row>
    <row r="373">
      <c r="A373" t="inlineStr"/>
      <c r="B373" t="inlineStr"/>
      <c r="C373" t="inlineStr">
        <is>
          <t>Price_BOM_LFE_Imp_0724</t>
        </is>
      </c>
      <c r="D373" t="inlineStr"/>
      <c r="E373" s="69" t="inlineStr">
        <is>
          <t>10707-2P-7.5HP-LFE</t>
        </is>
      </c>
      <c r="F373" t="inlineStr">
        <is>
          <t>X3</t>
        </is>
      </c>
      <c r="G373" t="inlineStr">
        <is>
          <t>ImpMatl_SS_AISI-304</t>
        </is>
      </c>
      <c r="H373" s="7" t="inlineStr">
        <is>
          <t>Stainless Steel, AISI-304</t>
        </is>
      </c>
      <c r="I373" s="7" t="inlineStr">
        <is>
          <t>H304</t>
        </is>
      </c>
      <c r="J373" s="7" t="inlineStr">
        <is>
          <t>Stainless Steel, AISI-303</t>
        </is>
      </c>
      <c r="K373" s="7" t="inlineStr">
        <is>
          <t>Stainless Steel, AISI 316</t>
        </is>
      </c>
      <c r="L373" s="2" t="inlineStr">
        <is>
          <t>Coating_Scotchkote134_interior_exterior</t>
        </is>
      </c>
      <c r="M373" s="2" t="inlineStr">
        <is>
          <t>RTF</t>
        </is>
      </c>
      <c r="N373" s="7" t="inlineStr"/>
      <c r="O373" t="inlineStr">
        <is>
          <t>A101688</t>
        </is>
      </c>
      <c r="P373" t="n">
        <v>1230</v>
      </c>
      <c r="Q373" s="120" t="inlineStr">
        <is>
          <t>Priced</t>
        </is>
      </c>
      <c r="R373" t="inlineStr">
        <is>
          <t>LT250</t>
        </is>
      </c>
      <c r="S373" t="n">
        <v>126</v>
      </c>
      <c r="T373" t="inlineStr"/>
      <c r="U373" t="inlineStr"/>
      <c r="V373" t="inlineStr"/>
    </row>
    <row r="374">
      <c r="A374" t="inlineStr"/>
      <c r="B374" t="inlineStr"/>
      <c r="C374" t="inlineStr">
        <is>
          <t>Price_BOM_LFE_Imp_0725</t>
        </is>
      </c>
      <c r="D374" t="inlineStr"/>
      <c r="E374" s="69" t="inlineStr">
        <is>
          <t>10707-2P-10HP-LFE</t>
        </is>
      </c>
      <c r="F374" t="inlineStr">
        <is>
          <t>X3</t>
        </is>
      </c>
      <c r="G374" t="inlineStr">
        <is>
          <t>ImpMatl_SS_AISI-304</t>
        </is>
      </c>
      <c r="H374" s="7" t="inlineStr">
        <is>
          <t>Stainless Steel, AISI-304</t>
        </is>
      </c>
      <c r="I374" s="7" t="inlineStr">
        <is>
          <t>H304</t>
        </is>
      </c>
      <c r="J374" s="7" t="inlineStr">
        <is>
          <t>Stainless Steel, AISI-303</t>
        </is>
      </c>
      <c r="K374" s="7" t="inlineStr">
        <is>
          <t>Stainless Steel, AISI 316</t>
        </is>
      </c>
      <c r="L374" s="2" t="inlineStr">
        <is>
          <t>Coating_Scotchkote134_interior_exterior</t>
        </is>
      </c>
      <c r="M374" s="2" t="inlineStr">
        <is>
          <t>RTF</t>
        </is>
      </c>
      <c r="N374" s="7" t="inlineStr"/>
      <c r="O374" t="inlineStr">
        <is>
          <t>A101688</t>
        </is>
      </c>
      <c r="P374" t="n">
        <v>1230</v>
      </c>
      <c r="Q374" s="120" t="inlineStr">
        <is>
          <t>Priced</t>
        </is>
      </c>
      <c r="R374" t="inlineStr">
        <is>
          <t>LT250</t>
        </is>
      </c>
      <c r="S374" t="n">
        <v>126</v>
      </c>
      <c r="T374" t="inlineStr"/>
      <c r="U374" t="inlineStr"/>
      <c r="V374" t="inlineStr"/>
    </row>
    <row r="375">
      <c r="A375" t="inlineStr"/>
      <c r="B375" t="inlineStr"/>
      <c r="C375" t="inlineStr">
        <is>
          <t>Price_BOM_LFE_Imp_0726</t>
        </is>
      </c>
      <c r="D375" t="inlineStr"/>
      <c r="E375" s="2" t="inlineStr">
        <is>
          <t>10707-2P-15HP-LFE</t>
        </is>
      </c>
      <c r="F375" t="inlineStr">
        <is>
          <t>X3</t>
        </is>
      </c>
      <c r="G375" t="inlineStr">
        <is>
          <t>ImpMatl_SS_AISI-304</t>
        </is>
      </c>
      <c r="H375" s="7" t="inlineStr">
        <is>
          <t>Stainless Steel, AISI-304</t>
        </is>
      </c>
      <c r="I375" s="7" t="inlineStr">
        <is>
          <t>H304</t>
        </is>
      </c>
      <c r="J375" s="7" t="inlineStr">
        <is>
          <t>Stainless Steel, AISI-303</t>
        </is>
      </c>
      <c r="K375" s="7" t="inlineStr">
        <is>
          <t>Stainless Steel, AISI 316</t>
        </is>
      </c>
      <c r="L375" s="2" t="inlineStr">
        <is>
          <t>Coating_Scotchkote134_interior_exterior</t>
        </is>
      </c>
      <c r="M375" s="2" t="inlineStr">
        <is>
          <t>RTF</t>
        </is>
      </c>
      <c r="N375" s="7" t="inlineStr"/>
      <c r="O375" t="inlineStr">
        <is>
          <t>A101688</t>
        </is>
      </c>
      <c r="P375" t="n">
        <v>1230</v>
      </c>
      <c r="Q375" s="120" t="inlineStr">
        <is>
          <t>Priced</t>
        </is>
      </c>
      <c r="R375" t="inlineStr">
        <is>
          <t>LT250</t>
        </is>
      </c>
      <c r="S375" t="n">
        <v>126</v>
      </c>
      <c r="T375" t="inlineStr"/>
      <c r="U375" t="inlineStr"/>
      <c r="V375" t="inlineStr"/>
    </row>
    <row r="376">
      <c r="A376" t="inlineStr"/>
      <c r="B376" t="inlineStr"/>
      <c r="C376" t="inlineStr">
        <is>
          <t>Price_BOM_LFE_Imp_0727</t>
        </is>
      </c>
      <c r="D376" t="inlineStr"/>
      <c r="E376" s="69" t="inlineStr">
        <is>
          <t>12709-2P-5HP-LFE</t>
        </is>
      </c>
      <c r="F376" t="inlineStr">
        <is>
          <t>X3</t>
        </is>
      </c>
      <c r="G376" t="inlineStr">
        <is>
          <t>ImpMatl_SS_AISI-304</t>
        </is>
      </c>
      <c r="H376" s="7" t="inlineStr">
        <is>
          <t>Stainless Steel, AISI-304</t>
        </is>
      </c>
      <c r="I376" s="7" t="inlineStr">
        <is>
          <t>H304</t>
        </is>
      </c>
      <c r="J376" s="7" t="inlineStr">
        <is>
          <t>Stainless Steel, AISI-303</t>
        </is>
      </c>
      <c r="K376" s="7" t="inlineStr">
        <is>
          <t>Stainless Steel, AISI 316</t>
        </is>
      </c>
      <c r="L376" s="2" t="inlineStr">
        <is>
          <t>Coating_Scotchkote134_interior_exterior</t>
        </is>
      </c>
      <c r="M376" s="2" t="inlineStr">
        <is>
          <t>RTF</t>
        </is>
      </c>
      <c r="N376" s="7" t="inlineStr"/>
      <c r="O376" t="inlineStr">
        <is>
          <t>A102074</t>
        </is>
      </c>
      <c r="P376" t="inlineStr"/>
      <c r="Q376" s="120" t="inlineStr"/>
      <c r="R376" t="inlineStr">
        <is>
          <t>LT250</t>
        </is>
      </c>
      <c r="S376" t="inlineStr"/>
      <c r="T376" t="inlineStr"/>
      <c r="U376" t="inlineStr"/>
      <c r="V376" t="inlineStr"/>
    </row>
    <row r="377">
      <c r="A377" t="inlineStr"/>
      <c r="B377" t="inlineStr"/>
      <c r="C377" t="inlineStr">
        <is>
          <t>Price_BOM_LFE_Imp_0728</t>
        </is>
      </c>
      <c r="D377" t="inlineStr"/>
      <c r="E377" s="69" t="inlineStr">
        <is>
          <t>12709-2P-7.5HP-LFE</t>
        </is>
      </c>
      <c r="F377" t="inlineStr">
        <is>
          <t>X3</t>
        </is>
      </c>
      <c r="G377" t="inlineStr">
        <is>
          <t>ImpMatl_SS_AISI-304</t>
        </is>
      </c>
      <c r="H377" s="7" t="inlineStr">
        <is>
          <t>Stainless Steel, AISI-304</t>
        </is>
      </c>
      <c r="I377" s="7" t="inlineStr">
        <is>
          <t>H304</t>
        </is>
      </c>
      <c r="J377" s="7" t="inlineStr">
        <is>
          <t>Stainless Steel, AISI-303</t>
        </is>
      </c>
      <c r="K377" s="7" t="inlineStr">
        <is>
          <t>Stainless Steel, AISI 316</t>
        </is>
      </c>
      <c r="L377" s="2" t="inlineStr">
        <is>
          <t>Coating_Scotchkote134_interior_exterior</t>
        </is>
      </c>
      <c r="M377" s="2" t="inlineStr">
        <is>
          <t>RTF</t>
        </is>
      </c>
      <c r="N377" s="7" t="inlineStr"/>
      <c r="O377" t="inlineStr">
        <is>
          <t>A102074</t>
        </is>
      </c>
      <c r="P377" t="inlineStr"/>
      <c r="Q377" s="120" t="inlineStr"/>
      <c r="R377" t="inlineStr">
        <is>
          <t>LT250</t>
        </is>
      </c>
      <c r="S377" t="inlineStr"/>
      <c r="T377" t="inlineStr"/>
      <c r="U377" t="inlineStr"/>
      <c r="V377" t="inlineStr"/>
    </row>
    <row r="378">
      <c r="A378" t="inlineStr"/>
      <c r="B378" t="inlineStr"/>
      <c r="C378" t="inlineStr">
        <is>
          <t>Price_BOM_LFE_Imp_0729</t>
        </is>
      </c>
      <c r="D378" t="inlineStr"/>
      <c r="E378" s="69" t="inlineStr">
        <is>
          <t>12709-2P-10HP-LFE</t>
        </is>
      </c>
      <c r="F378" t="inlineStr">
        <is>
          <t>X3</t>
        </is>
      </c>
      <c r="G378" t="inlineStr">
        <is>
          <t>ImpMatl_SS_AISI-304</t>
        </is>
      </c>
      <c r="H378" s="7" t="inlineStr">
        <is>
          <t>Stainless Steel, AISI-304</t>
        </is>
      </c>
      <c r="I378" s="7" t="inlineStr">
        <is>
          <t>H304</t>
        </is>
      </c>
      <c r="J378" s="7" t="inlineStr">
        <is>
          <t>Stainless Steel, AISI-303</t>
        </is>
      </c>
      <c r="K378" s="7" t="inlineStr">
        <is>
          <t>Stainless Steel, AISI 316</t>
        </is>
      </c>
      <c r="L378" s="2" t="inlineStr">
        <is>
          <t>Coating_Scotchkote134_interior_exterior</t>
        </is>
      </c>
      <c r="M378" s="2" t="inlineStr">
        <is>
          <t>RTF</t>
        </is>
      </c>
      <c r="N378" s="7" t="inlineStr"/>
      <c r="O378" t="inlineStr">
        <is>
          <t>A102074</t>
        </is>
      </c>
      <c r="P378" t="inlineStr"/>
      <c r="Q378" s="120" t="inlineStr"/>
      <c r="R378" t="inlineStr">
        <is>
          <t>LT250</t>
        </is>
      </c>
      <c r="S378" t="inlineStr"/>
      <c r="T378" t="inlineStr"/>
      <c r="U378" t="inlineStr"/>
      <c r="V378" t="inlineStr"/>
    </row>
    <row r="379">
      <c r="A379" t="inlineStr"/>
      <c r="B379" t="inlineStr"/>
      <c r="C379" t="inlineStr">
        <is>
          <t>Price_BOM_LFE_Imp_0730</t>
        </is>
      </c>
      <c r="D379" t="inlineStr"/>
      <c r="E379" s="69" t="inlineStr">
        <is>
          <t>12709-2P-15HP-LFE</t>
        </is>
      </c>
      <c r="F379" t="inlineStr">
        <is>
          <t>X3</t>
        </is>
      </c>
      <c r="G379" t="inlineStr">
        <is>
          <t>ImpMatl_SS_AISI-304</t>
        </is>
      </c>
      <c r="H379" s="7" t="inlineStr">
        <is>
          <t>Stainless Steel, AISI-304</t>
        </is>
      </c>
      <c r="I379" s="7" t="inlineStr">
        <is>
          <t>H304</t>
        </is>
      </c>
      <c r="J379" s="7" t="inlineStr">
        <is>
          <t>Stainless Steel, AISI-303</t>
        </is>
      </c>
      <c r="K379" s="7" t="inlineStr">
        <is>
          <t>Stainless Steel, AISI 316</t>
        </is>
      </c>
      <c r="L379" s="2" t="inlineStr">
        <is>
          <t>Coating_Scotchkote134_interior_exterior</t>
        </is>
      </c>
      <c r="M379" s="2" t="inlineStr">
        <is>
          <t>RTF</t>
        </is>
      </c>
      <c r="N379" s="7" t="inlineStr"/>
      <c r="O379" t="inlineStr">
        <is>
          <t>A102074</t>
        </is>
      </c>
      <c r="P379" t="inlineStr"/>
      <c r="Q379" s="120" t="inlineStr"/>
      <c r="R379" t="inlineStr">
        <is>
          <t>LT250</t>
        </is>
      </c>
      <c r="S379" t="inlineStr"/>
      <c r="T379" t="inlineStr"/>
      <c r="U379" t="inlineStr"/>
      <c r="V379" t="inlineStr"/>
    </row>
    <row r="380">
      <c r="A380" t="inlineStr"/>
      <c r="B380" t="inlineStr"/>
      <c r="C380" t="inlineStr">
        <is>
          <t>Price_BOM_LFE_Imp_0731</t>
        </is>
      </c>
      <c r="D380" t="inlineStr"/>
      <c r="E380" s="69" t="inlineStr">
        <is>
          <t>15705-2P-5HP-LFE</t>
        </is>
      </c>
      <c r="F380" t="inlineStr">
        <is>
          <t>X3</t>
        </is>
      </c>
      <c r="G380" t="inlineStr">
        <is>
          <t>ImpMatl_SS_AISI-304</t>
        </is>
      </c>
      <c r="H380" s="7" t="inlineStr">
        <is>
          <t>Stainless Steel, AISI-304</t>
        </is>
      </c>
      <c r="I380" s="7" t="inlineStr">
        <is>
          <t>H304</t>
        </is>
      </c>
      <c r="J380" s="7" t="inlineStr">
        <is>
          <t>Stainless Steel, AISI-303</t>
        </is>
      </c>
      <c r="K380" s="7" t="inlineStr">
        <is>
          <t>Stainless Steel, AISI 316</t>
        </is>
      </c>
      <c r="L380" s="2" t="inlineStr">
        <is>
          <t>Coating_Scotchkote134_interior_exterior</t>
        </is>
      </c>
      <c r="M380" s="2" t="inlineStr">
        <is>
          <t>RTF</t>
        </is>
      </c>
      <c r="N380" s="7" t="inlineStr"/>
      <c r="O380" t="inlineStr">
        <is>
          <t>A101720</t>
        </is>
      </c>
      <c r="P380" t="n">
        <v>1345</v>
      </c>
      <c r="Q380" s="120" t="inlineStr">
        <is>
          <t>Priced</t>
        </is>
      </c>
      <c r="R380" t="inlineStr">
        <is>
          <t>LT250</t>
        </is>
      </c>
      <c r="S380" t="n">
        <v>126</v>
      </c>
      <c r="T380" t="inlineStr"/>
      <c r="U380" t="inlineStr"/>
      <c r="V380" t="inlineStr"/>
    </row>
    <row r="381">
      <c r="A381" t="inlineStr"/>
      <c r="B381" t="inlineStr"/>
      <c r="C381" t="inlineStr">
        <is>
          <t>Price_BOM_LFE_Imp_0732</t>
        </is>
      </c>
      <c r="D381" t="inlineStr"/>
      <c r="E381" s="2" t="inlineStr">
        <is>
          <t>15705-2P-7.5HP-LFE</t>
        </is>
      </c>
      <c r="F381" t="inlineStr">
        <is>
          <t>X3</t>
        </is>
      </c>
      <c r="G381" t="inlineStr">
        <is>
          <t>ImpMatl_SS_AISI-304</t>
        </is>
      </c>
      <c r="H381" s="7" t="inlineStr">
        <is>
          <t>Stainless Steel, AISI-304</t>
        </is>
      </c>
      <c r="I381" s="7" t="inlineStr">
        <is>
          <t>H304</t>
        </is>
      </c>
      <c r="J381" s="7" t="inlineStr">
        <is>
          <t>Stainless Steel, AISI-303</t>
        </is>
      </c>
      <c r="K381" s="7" t="inlineStr">
        <is>
          <t>Stainless Steel, AISI 316</t>
        </is>
      </c>
      <c r="L381" s="2" t="inlineStr">
        <is>
          <t>Coating_Scotchkote134_interior_exterior</t>
        </is>
      </c>
      <c r="M381" s="2" t="inlineStr">
        <is>
          <t>RTF</t>
        </is>
      </c>
      <c r="N381" s="7" t="inlineStr"/>
      <c r="O381" t="inlineStr">
        <is>
          <t>A101720</t>
        </is>
      </c>
      <c r="P381" t="n">
        <v>1345</v>
      </c>
      <c r="Q381" s="120" t="inlineStr">
        <is>
          <t>Priced</t>
        </is>
      </c>
      <c r="R381" t="inlineStr">
        <is>
          <t>LT250</t>
        </is>
      </c>
      <c r="S381" t="n">
        <v>126</v>
      </c>
      <c r="T381" t="inlineStr"/>
      <c r="U381" t="inlineStr"/>
      <c r="V381" t="inlineStr"/>
    </row>
    <row r="382">
      <c r="A382" t="inlineStr"/>
      <c r="B382" t="inlineStr"/>
      <c r="C382" t="inlineStr">
        <is>
          <t>Price_BOM_LFE_Imp_0733</t>
        </is>
      </c>
      <c r="D382" t="inlineStr"/>
      <c r="E382" s="2" t="inlineStr">
        <is>
          <t>15705-2P-10HP-LFE</t>
        </is>
      </c>
      <c r="F382" t="inlineStr">
        <is>
          <t>X3</t>
        </is>
      </c>
      <c r="G382" t="inlineStr">
        <is>
          <t>ImpMatl_SS_AISI-304</t>
        </is>
      </c>
      <c r="H382" s="7" t="inlineStr">
        <is>
          <t>Stainless Steel, AISI-304</t>
        </is>
      </c>
      <c r="I382" s="7" t="inlineStr">
        <is>
          <t>H304</t>
        </is>
      </c>
      <c r="J382" s="7" t="inlineStr">
        <is>
          <t>Stainless Steel, AISI-303</t>
        </is>
      </c>
      <c r="K382" s="7" t="inlineStr">
        <is>
          <t>Stainless Steel, AISI 316</t>
        </is>
      </c>
      <c r="L382" s="2" t="inlineStr">
        <is>
          <t>Coating_Scotchkote134_interior_exterior</t>
        </is>
      </c>
      <c r="M382" s="2" t="inlineStr">
        <is>
          <t>RTF</t>
        </is>
      </c>
      <c r="N382" s="7" t="inlineStr"/>
      <c r="O382" t="inlineStr">
        <is>
          <t>A101720</t>
        </is>
      </c>
      <c r="P382" t="n">
        <v>1345</v>
      </c>
      <c r="Q382" s="120" t="inlineStr">
        <is>
          <t>Priced</t>
        </is>
      </c>
      <c r="R382" t="inlineStr">
        <is>
          <t>LT250</t>
        </is>
      </c>
      <c r="S382" t="n">
        <v>126</v>
      </c>
      <c r="T382" t="inlineStr"/>
      <c r="U382" t="inlineStr"/>
      <c r="V382" t="inlineStr"/>
    </row>
    <row r="383">
      <c r="A383" t="inlineStr"/>
      <c r="B383" t="inlineStr"/>
      <c r="C383" t="inlineStr">
        <is>
          <t>Price_BOM_LFE_Imp_0734</t>
        </is>
      </c>
      <c r="D383" t="inlineStr"/>
      <c r="E383" s="2" t="inlineStr">
        <is>
          <t>15705-2P-15HP-LFE</t>
        </is>
      </c>
      <c r="F383" t="inlineStr">
        <is>
          <t>X3</t>
        </is>
      </c>
      <c r="G383" t="inlineStr">
        <is>
          <t>ImpMatl_SS_AISI-304</t>
        </is>
      </c>
      <c r="H383" s="7" t="inlineStr">
        <is>
          <t>Stainless Steel, AISI-304</t>
        </is>
      </c>
      <c r="I383" s="7" t="inlineStr">
        <is>
          <t>H304</t>
        </is>
      </c>
      <c r="J383" s="7" t="inlineStr">
        <is>
          <t>Stainless Steel, AISI-303</t>
        </is>
      </c>
      <c r="K383" s="7" t="inlineStr">
        <is>
          <t>Stainless Steel, AISI 316</t>
        </is>
      </c>
      <c r="L383" s="2" t="inlineStr">
        <is>
          <t>Coating_Scotchkote134_interior_exterior</t>
        </is>
      </c>
      <c r="M383" s="2" t="inlineStr">
        <is>
          <t>RTF</t>
        </is>
      </c>
      <c r="N383" s="7" t="inlineStr"/>
      <c r="O383" t="inlineStr">
        <is>
          <t>A101720</t>
        </is>
      </c>
      <c r="P383" t="n">
        <v>1345</v>
      </c>
      <c r="Q383" s="120" t="inlineStr">
        <is>
          <t>Priced</t>
        </is>
      </c>
      <c r="R383" t="inlineStr">
        <is>
          <t>LT250</t>
        </is>
      </c>
      <c r="S383" t="n">
        <v>126</v>
      </c>
      <c r="T383" t="inlineStr"/>
      <c r="U383" t="inlineStr"/>
      <c r="V383" t="inlineStr"/>
    </row>
    <row r="384">
      <c r="A384" t="inlineStr"/>
      <c r="B384" t="inlineStr"/>
      <c r="C384" t="inlineStr">
        <is>
          <t>Price_BOM_LFE_Imp_0735</t>
        </is>
      </c>
      <c r="D384" t="inlineStr"/>
      <c r="E384" s="2" t="inlineStr">
        <is>
          <t>15705-2P-20HP-LFE</t>
        </is>
      </c>
      <c r="F384" t="inlineStr">
        <is>
          <t>X3</t>
        </is>
      </c>
      <c r="G384" t="inlineStr">
        <is>
          <t>ImpMatl_SS_AISI-304</t>
        </is>
      </c>
      <c r="H384" s="7" t="inlineStr">
        <is>
          <t>Stainless Steel, AISI-304</t>
        </is>
      </c>
      <c r="I384" s="7" t="inlineStr">
        <is>
          <t>H304</t>
        </is>
      </c>
      <c r="J384" s="7" t="inlineStr">
        <is>
          <t>Stainless Steel, AISI-303</t>
        </is>
      </c>
      <c r="K384" s="7" t="inlineStr">
        <is>
          <t>Stainless Steel, AISI 316</t>
        </is>
      </c>
      <c r="L384" s="2" t="inlineStr">
        <is>
          <t>Coating_Scotchkote134_interior_exterior</t>
        </is>
      </c>
      <c r="M384" s="2" t="inlineStr">
        <is>
          <t>RTF</t>
        </is>
      </c>
      <c r="N384" s="7" t="inlineStr"/>
      <c r="O384" t="inlineStr">
        <is>
          <t>A101720</t>
        </is>
      </c>
      <c r="P384" t="n">
        <v>1345</v>
      </c>
      <c r="Q384" s="120" t="inlineStr">
        <is>
          <t>Priced</t>
        </is>
      </c>
      <c r="R384" t="inlineStr">
        <is>
          <t>LT250</t>
        </is>
      </c>
      <c r="S384" t="n">
        <v>126</v>
      </c>
      <c r="T384" t="inlineStr"/>
      <c r="U384" t="inlineStr"/>
      <c r="V384" t="inlineStr"/>
    </row>
    <row r="385">
      <c r="A385" t="inlineStr"/>
      <c r="B385" t="inlineStr"/>
      <c r="C385" t="inlineStr">
        <is>
          <t>Price_BOM_LFE_Imp_0736</t>
        </is>
      </c>
      <c r="D385" t="inlineStr"/>
      <c r="E385" s="69" t="inlineStr">
        <is>
          <t>15951-2P-10HP-LFE</t>
        </is>
      </c>
      <c r="F385" t="inlineStr">
        <is>
          <t>X3</t>
        </is>
      </c>
      <c r="G385" t="inlineStr">
        <is>
          <t>ImpMatl_SS_AISI-304</t>
        </is>
      </c>
      <c r="H385" s="7" t="inlineStr">
        <is>
          <t>Stainless Steel, AISI-304</t>
        </is>
      </c>
      <c r="I385" s="7" t="inlineStr">
        <is>
          <t>H304</t>
        </is>
      </c>
      <c r="J385" s="7" t="inlineStr">
        <is>
          <t>Stainless Steel, AISI-303</t>
        </is>
      </c>
      <c r="K385" s="7" t="inlineStr">
        <is>
          <t>Stainless Steel, AISI 316</t>
        </is>
      </c>
      <c r="L385" s="2" t="inlineStr">
        <is>
          <t>Coating_Scotchkote134_interior_exterior</t>
        </is>
      </c>
      <c r="M385" s="2" t="inlineStr">
        <is>
          <t>RTF</t>
        </is>
      </c>
      <c r="N385" s="7" t="inlineStr"/>
      <c r="O385" t="inlineStr">
        <is>
          <t>A101726</t>
        </is>
      </c>
      <c r="P385" t="n">
        <v>1510</v>
      </c>
      <c r="Q385" s="120" t="inlineStr">
        <is>
          <t>Priced</t>
        </is>
      </c>
      <c r="R385" t="inlineStr">
        <is>
          <t>LT250</t>
        </is>
      </c>
      <c r="S385" t="n">
        <v>126</v>
      </c>
      <c r="T385" t="inlineStr"/>
      <c r="U385" t="inlineStr"/>
      <c r="V385" t="inlineStr"/>
    </row>
    <row r="386">
      <c r="A386" t="inlineStr"/>
      <c r="B386" t="inlineStr"/>
      <c r="C386" t="inlineStr">
        <is>
          <t>Price_BOM_LFE_Imp_0737</t>
        </is>
      </c>
      <c r="D386" t="inlineStr"/>
      <c r="E386" s="69" t="inlineStr">
        <is>
          <t>15951-2P-15HP-LFE</t>
        </is>
      </c>
      <c r="F386" t="inlineStr">
        <is>
          <t>X3</t>
        </is>
      </c>
      <c r="G386" t="inlineStr">
        <is>
          <t>ImpMatl_SS_AISI-304</t>
        </is>
      </c>
      <c r="H386" s="7" t="inlineStr">
        <is>
          <t>Stainless Steel, AISI-304</t>
        </is>
      </c>
      <c r="I386" s="7" t="inlineStr">
        <is>
          <t>H304</t>
        </is>
      </c>
      <c r="J386" s="7" t="inlineStr">
        <is>
          <t>Stainless Steel, AISI-303</t>
        </is>
      </c>
      <c r="K386" s="7" t="inlineStr">
        <is>
          <t>Stainless Steel, AISI 316</t>
        </is>
      </c>
      <c r="L386" s="2" t="inlineStr">
        <is>
          <t>Coating_Scotchkote134_interior_exterior</t>
        </is>
      </c>
      <c r="M386" s="2" t="inlineStr">
        <is>
          <t>RTF</t>
        </is>
      </c>
      <c r="N386" s="7" t="inlineStr"/>
      <c r="O386" t="inlineStr">
        <is>
          <t>A101726</t>
        </is>
      </c>
      <c r="P386" t="n">
        <v>1510</v>
      </c>
      <c r="Q386" s="120" t="inlineStr">
        <is>
          <t>Priced</t>
        </is>
      </c>
      <c r="R386" t="inlineStr">
        <is>
          <t>LT250</t>
        </is>
      </c>
      <c r="S386" t="n">
        <v>126</v>
      </c>
      <c r="T386" t="inlineStr"/>
      <c r="U386" t="inlineStr"/>
      <c r="V386" t="inlineStr"/>
    </row>
    <row r="387">
      <c r="A387" t="inlineStr"/>
      <c r="B387" t="inlineStr"/>
      <c r="C387" t="inlineStr">
        <is>
          <t>Price_BOM_LFE_Imp_0738</t>
        </is>
      </c>
      <c r="D387" t="inlineStr"/>
      <c r="E387" s="69" t="inlineStr">
        <is>
          <t>15951-2P-20HP-LFE</t>
        </is>
      </c>
      <c r="F387" t="inlineStr">
        <is>
          <t>X3</t>
        </is>
      </c>
      <c r="G387" t="inlineStr">
        <is>
          <t>ImpMatl_SS_AISI-304</t>
        </is>
      </c>
      <c r="H387" s="7" t="inlineStr">
        <is>
          <t>Stainless Steel, AISI-304</t>
        </is>
      </c>
      <c r="I387" s="7" t="inlineStr">
        <is>
          <t>H304</t>
        </is>
      </c>
      <c r="J387" s="7" t="inlineStr">
        <is>
          <t>Stainless Steel, AISI-303</t>
        </is>
      </c>
      <c r="K387" s="7" t="inlineStr">
        <is>
          <t>Stainless Steel, AISI 316</t>
        </is>
      </c>
      <c r="L387" s="2" t="inlineStr">
        <is>
          <t>Coating_Scotchkote134_interior_exterior</t>
        </is>
      </c>
      <c r="M387" s="2" t="inlineStr">
        <is>
          <t>RTF</t>
        </is>
      </c>
      <c r="N387" s="7" t="inlineStr"/>
      <c r="O387" t="inlineStr">
        <is>
          <t>A101726</t>
        </is>
      </c>
      <c r="P387" t="n">
        <v>1510</v>
      </c>
      <c r="Q387" s="120" t="inlineStr">
        <is>
          <t>Priced</t>
        </is>
      </c>
      <c r="R387" t="inlineStr">
        <is>
          <t>LT250</t>
        </is>
      </c>
      <c r="S387" t="n">
        <v>126</v>
      </c>
      <c r="T387" t="inlineStr"/>
      <c r="U387" t="inlineStr"/>
      <c r="V387" t="inlineStr"/>
    </row>
    <row r="388">
      <c r="A388" t="inlineStr"/>
      <c r="B388" t="inlineStr"/>
      <c r="C388" t="inlineStr">
        <is>
          <t>Price_BOM_LFE_Imp_0739</t>
        </is>
      </c>
      <c r="D388" t="inlineStr"/>
      <c r="E388" s="2" t="inlineStr">
        <is>
          <t>15951-2P-25HP-LFE</t>
        </is>
      </c>
      <c r="F388" t="inlineStr">
        <is>
          <t>X3</t>
        </is>
      </c>
      <c r="G388" t="inlineStr">
        <is>
          <t>ImpMatl_SS_AISI-304</t>
        </is>
      </c>
      <c r="H388" s="7" t="inlineStr">
        <is>
          <t>Stainless Steel, AISI-304</t>
        </is>
      </c>
      <c r="I388" s="7" t="inlineStr">
        <is>
          <t>H304</t>
        </is>
      </c>
      <c r="J388" s="7" t="inlineStr">
        <is>
          <t>Stainless Steel, AISI-303</t>
        </is>
      </c>
      <c r="K388" s="7" t="inlineStr">
        <is>
          <t>Stainless Steel, AISI 316</t>
        </is>
      </c>
      <c r="L388" s="2" t="inlineStr">
        <is>
          <t>Coating_Scotchkote134_interior_exterior</t>
        </is>
      </c>
      <c r="M388" s="2" t="inlineStr">
        <is>
          <t>RTF</t>
        </is>
      </c>
      <c r="N388" s="7" t="inlineStr"/>
      <c r="O388" t="inlineStr">
        <is>
          <t>A101726</t>
        </is>
      </c>
      <c r="P388" t="n">
        <v>1510</v>
      </c>
      <c r="Q388" s="120" t="inlineStr">
        <is>
          <t>Priced</t>
        </is>
      </c>
      <c r="R388" t="inlineStr">
        <is>
          <t>LT250</t>
        </is>
      </c>
      <c r="S388" t="n">
        <v>126</v>
      </c>
      <c r="T388" t="inlineStr"/>
      <c r="U388" t="inlineStr"/>
      <c r="V388" t="inlineStr"/>
    </row>
    <row r="389">
      <c r="A389" t="inlineStr"/>
      <c r="B389" t="inlineStr"/>
      <c r="C389" t="inlineStr">
        <is>
          <t>Price_BOM_LFE_Imp_0740</t>
        </is>
      </c>
      <c r="D389" t="inlineStr"/>
      <c r="E389" s="69" t="inlineStr">
        <is>
          <t>15951-4P-3HP-LFE</t>
        </is>
      </c>
      <c r="F389" t="inlineStr">
        <is>
          <t>X3</t>
        </is>
      </c>
      <c r="G389" t="inlineStr">
        <is>
          <t>ImpMatl_SS_AISI-304</t>
        </is>
      </c>
      <c r="H389" s="7" t="inlineStr">
        <is>
          <t>Stainless Steel, AISI-304</t>
        </is>
      </c>
      <c r="I389" s="7" t="inlineStr">
        <is>
          <t>H304</t>
        </is>
      </c>
      <c r="J389" s="7" t="inlineStr">
        <is>
          <t>Stainless Steel, AISI-303</t>
        </is>
      </c>
      <c r="K389" s="7" t="inlineStr">
        <is>
          <t>Stainless Steel, AISI 316</t>
        </is>
      </c>
      <c r="L389" s="2" t="inlineStr">
        <is>
          <t>Coating_Scotchkote134_interior_exterior</t>
        </is>
      </c>
      <c r="M389" s="2" t="inlineStr">
        <is>
          <t>RTF</t>
        </is>
      </c>
      <c r="N389" s="7" t="inlineStr"/>
      <c r="O389" t="inlineStr">
        <is>
          <t>A101726</t>
        </is>
      </c>
      <c r="P389" t="n">
        <v>1510</v>
      </c>
      <c r="Q389" s="120" t="inlineStr">
        <is>
          <t>Priced</t>
        </is>
      </c>
      <c r="R389" t="inlineStr">
        <is>
          <t>LT250</t>
        </is>
      </c>
      <c r="S389" t="n">
        <v>126</v>
      </c>
      <c r="T389" t="inlineStr"/>
      <c r="U389" t="inlineStr"/>
      <c r="V389" t="inlineStr"/>
    </row>
    <row r="390">
      <c r="A390" t="inlineStr"/>
      <c r="B390" t="inlineStr"/>
      <c r="C390" t="inlineStr">
        <is>
          <t>Price_BOM_LFE_Imp_0741</t>
        </is>
      </c>
      <c r="D390" t="inlineStr"/>
      <c r="E390" s="69" t="inlineStr">
        <is>
          <t>15955-2P-15HP-LFE</t>
        </is>
      </c>
      <c r="F390" t="inlineStr">
        <is>
          <t>X3</t>
        </is>
      </c>
      <c r="G390" t="inlineStr">
        <is>
          <t>ImpMatl_SS_AISI-304</t>
        </is>
      </c>
      <c r="H390" s="7" t="inlineStr">
        <is>
          <t>Stainless Steel, AISI-304</t>
        </is>
      </c>
      <c r="I390" s="7" t="inlineStr">
        <is>
          <t>H304</t>
        </is>
      </c>
      <c r="J390" s="7" t="inlineStr">
        <is>
          <t>Stainless Steel, AISI-303</t>
        </is>
      </c>
      <c r="K390" s="7" t="inlineStr">
        <is>
          <t>Stainless Steel, AISI 316</t>
        </is>
      </c>
      <c r="L390" s="2" t="inlineStr">
        <is>
          <t>Coating_Scotchkote134_interior_exterior</t>
        </is>
      </c>
      <c r="M390" s="2" t="inlineStr">
        <is>
          <t>RTF</t>
        </is>
      </c>
      <c r="N390" s="7" t="inlineStr"/>
      <c r="O390" t="inlineStr">
        <is>
          <t>A101738</t>
        </is>
      </c>
      <c r="P390" t="n">
        <v>1510</v>
      </c>
      <c r="Q390" s="120" t="inlineStr">
        <is>
          <t>Priced</t>
        </is>
      </c>
      <c r="R390" t="inlineStr">
        <is>
          <t>LT250</t>
        </is>
      </c>
      <c r="S390" t="n">
        <v>126</v>
      </c>
      <c r="T390" t="inlineStr"/>
      <c r="U390" t="inlineStr"/>
      <c r="V390" t="inlineStr"/>
    </row>
    <row r="391">
      <c r="A391" t="inlineStr"/>
      <c r="B391" t="inlineStr"/>
      <c r="C391" t="inlineStr">
        <is>
          <t>Price_BOM_LFE_Imp_0742</t>
        </is>
      </c>
      <c r="D391" t="inlineStr"/>
      <c r="E391" s="69" t="inlineStr">
        <is>
          <t>15955-2P-20HP-LFE</t>
        </is>
      </c>
      <c r="F391" t="inlineStr">
        <is>
          <t>X3</t>
        </is>
      </c>
      <c r="G391" t="inlineStr">
        <is>
          <t>ImpMatl_SS_AISI-304</t>
        </is>
      </c>
      <c r="H391" s="7" t="inlineStr">
        <is>
          <t>Stainless Steel, AISI-304</t>
        </is>
      </c>
      <c r="I391" s="7" t="inlineStr">
        <is>
          <t>H304</t>
        </is>
      </c>
      <c r="J391" s="7" t="inlineStr">
        <is>
          <t>Stainless Steel, AISI-303</t>
        </is>
      </c>
      <c r="K391" s="7" t="inlineStr">
        <is>
          <t>Stainless Steel, AISI 316</t>
        </is>
      </c>
      <c r="L391" s="2" t="inlineStr">
        <is>
          <t>Coating_Scotchkote134_interior_exterior</t>
        </is>
      </c>
      <c r="M391" s="2" t="inlineStr">
        <is>
          <t>RTF</t>
        </is>
      </c>
      <c r="N391" s="7" t="inlineStr"/>
      <c r="O391" t="inlineStr">
        <is>
          <t>A101738</t>
        </is>
      </c>
      <c r="P391" t="n">
        <v>1510</v>
      </c>
      <c r="Q391" s="120" t="inlineStr">
        <is>
          <t>Priced</t>
        </is>
      </c>
      <c r="R391" t="inlineStr">
        <is>
          <t>LT250</t>
        </is>
      </c>
      <c r="S391" t="n">
        <v>126</v>
      </c>
      <c r="T391" t="inlineStr"/>
      <c r="U391" t="inlineStr"/>
      <c r="V391" t="inlineStr"/>
    </row>
    <row r="392">
      <c r="A392" t="inlineStr"/>
      <c r="B392" t="inlineStr"/>
      <c r="C392" t="inlineStr">
        <is>
          <t>Price_BOM_LFE_Imp_0743</t>
        </is>
      </c>
      <c r="D392" t="inlineStr"/>
      <c r="E392" s="69" t="inlineStr">
        <is>
          <t>15955-2P-25HP-LFE</t>
        </is>
      </c>
      <c r="F392" t="inlineStr">
        <is>
          <t>X3</t>
        </is>
      </c>
      <c r="G392" t="inlineStr">
        <is>
          <t>ImpMatl_SS_AISI-304</t>
        </is>
      </c>
      <c r="H392" s="7" t="inlineStr">
        <is>
          <t>Stainless Steel, AISI-304</t>
        </is>
      </c>
      <c r="I392" s="7" t="inlineStr">
        <is>
          <t>H304</t>
        </is>
      </c>
      <c r="J392" s="7" t="inlineStr">
        <is>
          <t>Stainless Steel, AISI-303</t>
        </is>
      </c>
      <c r="K392" s="7" t="inlineStr">
        <is>
          <t>Stainless Steel, AISI 316</t>
        </is>
      </c>
      <c r="L392" s="2" t="inlineStr">
        <is>
          <t>Coating_Scotchkote134_interior_exterior</t>
        </is>
      </c>
      <c r="M392" s="2" t="inlineStr">
        <is>
          <t>RTF</t>
        </is>
      </c>
      <c r="N392" s="7" t="inlineStr"/>
      <c r="O392" t="inlineStr">
        <is>
          <t>A101738</t>
        </is>
      </c>
      <c r="P392" t="n">
        <v>1510</v>
      </c>
      <c r="Q392" s="120" t="inlineStr">
        <is>
          <t>Priced</t>
        </is>
      </c>
      <c r="R392" t="inlineStr">
        <is>
          <t>LT250</t>
        </is>
      </c>
      <c r="S392" t="n">
        <v>126</v>
      </c>
      <c r="T392" t="inlineStr"/>
      <c r="U392" t="inlineStr"/>
      <c r="V392" t="inlineStr"/>
    </row>
    <row r="393">
      <c r="A393" t="inlineStr"/>
      <c r="B393" t="inlineStr"/>
      <c r="C393" t="inlineStr">
        <is>
          <t>Price_BOM_LFE_Imp_0744</t>
        </is>
      </c>
      <c r="D393" t="inlineStr"/>
      <c r="E393" s="69" t="inlineStr">
        <is>
          <t>15955-4P-3HP-LFE</t>
        </is>
      </c>
      <c r="F393" t="inlineStr">
        <is>
          <t>X3</t>
        </is>
      </c>
      <c r="G393" t="inlineStr">
        <is>
          <t>ImpMatl_SS_AISI-304</t>
        </is>
      </c>
      <c r="H393" s="7" t="inlineStr">
        <is>
          <t>Stainless Steel, AISI-304</t>
        </is>
      </c>
      <c r="I393" s="7" t="inlineStr">
        <is>
          <t>H304</t>
        </is>
      </c>
      <c r="J393" s="7" t="inlineStr">
        <is>
          <t>Stainless Steel, AISI-303</t>
        </is>
      </c>
      <c r="K393" s="7" t="inlineStr">
        <is>
          <t>Stainless Steel, AISI 316</t>
        </is>
      </c>
      <c r="L393" s="2" t="inlineStr">
        <is>
          <t>Coating_Scotchkote134_interior_exterior</t>
        </is>
      </c>
      <c r="M393" s="2" t="inlineStr">
        <is>
          <t>RTF</t>
        </is>
      </c>
      <c r="N393" s="7" t="inlineStr"/>
      <c r="O393" t="inlineStr">
        <is>
          <t>A101738</t>
        </is>
      </c>
      <c r="P393" t="n">
        <v>1510</v>
      </c>
      <c r="Q393" s="120" t="inlineStr">
        <is>
          <t>Priced</t>
        </is>
      </c>
      <c r="R393" t="inlineStr">
        <is>
          <t>LT250</t>
        </is>
      </c>
      <c r="S393" t="n">
        <v>126</v>
      </c>
      <c r="T393" t="inlineStr"/>
      <c r="U393" t="inlineStr"/>
      <c r="V393" t="inlineStr"/>
    </row>
    <row r="394">
      <c r="A394" t="inlineStr"/>
      <c r="B394" t="inlineStr"/>
      <c r="C394" t="inlineStr">
        <is>
          <t>Price_BOM_LFE_Imp_0745</t>
        </is>
      </c>
      <c r="D394" t="inlineStr"/>
      <c r="E394" s="69" t="inlineStr">
        <is>
          <t>15955-4P-5HP-LFE</t>
        </is>
      </c>
      <c r="F394" t="inlineStr">
        <is>
          <t>X3</t>
        </is>
      </c>
      <c r="G394" t="inlineStr">
        <is>
          <t>ImpMatl_SS_AISI-304</t>
        </is>
      </c>
      <c r="H394" s="7" t="inlineStr">
        <is>
          <t>Stainless Steel, AISI-304</t>
        </is>
      </c>
      <c r="I394" s="7" t="inlineStr">
        <is>
          <t>H304</t>
        </is>
      </c>
      <c r="J394" s="7" t="inlineStr">
        <is>
          <t>Stainless Steel, AISI-303</t>
        </is>
      </c>
      <c r="K394" s="7" t="inlineStr">
        <is>
          <t>Stainless Steel, AISI 316</t>
        </is>
      </c>
      <c r="L394" s="2" t="inlineStr">
        <is>
          <t>Coating_Scotchkote134_interior_exterior</t>
        </is>
      </c>
      <c r="M394" s="2" t="inlineStr">
        <is>
          <t>RTF</t>
        </is>
      </c>
      <c r="N394" s="7" t="inlineStr"/>
      <c r="O394" t="inlineStr">
        <is>
          <t>A101738</t>
        </is>
      </c>
      <c r="P394" t="n">
        <v>1510</v>
      </c>
      <c r="Q394" s="120" t="inlineStr">
        <is>
          <t>Priced</t>
        </is>
      </c>
      <c r="R394" t="inlineStr">
        <is>
          <t>LT250</t>
        </is>
      </c>
      <c r="S394" t="n">
        <v>126</v>
      </c>
      <c r="T394" t="inlineStr"/>
      <c r="U394" t="inlineStr"/>
      <c r="V394" t="inlineStr"/>
    </row>
    <row r="395">
      <c r="A395" t="inlineStr"/>
      <c r="B395" t="inlineStr"/>
      <c r="C395" t="inlineStr">
        <is>
          <t>Price_BOM_LFE_Imp_0746</t>
        </is>
      </c>
      <c r="D395" t="inlineStr"/>
      <c r="E395" s="69" t="inlineStr">
        <is>
          <t>15955-2P-30HP-LFE</t>
        </is>
      </c>
      <c r="F395" t="inlineStr">
        <is>
          <t>X4</t>
        </is>
      </c>
      <c r="G395" t="inlineStr">
        <is>
          <t>ImpMatl_SS_AISI-304</t>
        </is>
      </c>
      <c r="H395" s="7" t="inlineStr">
        <is>
          <t>Stainless Steel, AISI-304</t>
        </is>
      </c>
      <c r="I395" s="7" t="inlineStr">
        <is>
          <t>H304</t>
        </is>
      </c>
      <c r="J395" s="7" t="inlineStr">
        <is>
          <t>Stainless Steel, AISI-303</t>
        </is>
      </c>
      <c r="K395" s="7" t="inlineStr">
        <is>
          <t>Stainless Steel, AISI 316</t>
        </is>
      </c>
      <c r="L395" s="2" t="inlineStr">
        <is>
          <t>Coating_Scotchkote134_interior_exterior</t>
        </is>
      </c>
      <c r="M395" s="2" t="inlineStr">
        <is>
          <t>RTF</t>
        </is>
      </c>
      <c r="N395" s="7" t="inlineStr"/>
      <c r="O395" t="inlineStr">
        <is>
          <t>A101744</t>
        </is>
      </c>
      <c r="P395" t="n">
        <v>1510</v>
      </c>
      <c r="Q395" s="120" t="inlineStr">
        <is>
          <t>Priced</t>
        </is>
      </c>
      <c r="R395" t="inlineStr">
        <is>
          <t>LT250</t>
        </is>
      </c>
      <c r="S395" t="n">
        <v>126</v>
      </c>
      <c r="T395" t="inlineStr"/>
      <c r="U395" t="inlineStr"/>
      <c r="V395" t="inlineStr"/>
    </row>
    <row r="396">
      <c r="A396" t="inlineStr"/>
      <c r="B396" t="inlineStr"/>
      <c r="C396" t="inlineStr">
        <is>
          <t>Price_BOM_LFE_Imp_0747</t>
        </is>
      </c>
      <c r="D396" t="inlineStr"/>
      <c r="E396" s="69" t="inlineStr">
        <is>
          <t>15959-2P-20HP-LFE</t>
        </is>
      </c>
      <c r="F396" t="inlineStr">
        <is>
          <t>X3</t>
        </is>
      </c>
      <c r="G396" t="inlineStr">
        <is>
          <t>ImpMatl_SS_AISI-304</t>
        </is>
      </c>
      <c r="H396" s="7" t="inlineStr">
        <is>
          <t>Stainless Steel, AISI-304</t>
        </is>
      </c>
      <c r="I396" s="7" t="inlineStr">
        <is>
          <t>H304</t>
        </is>
      </c>
      <c r="J396" s="7" t="inlineStr">
        <is>
          <t>Stainless Steel, AISI-303</t>
        </is>
      </c>
      <c r="K396" s="7" t="inlineStr">
        <is>
          <t>Stainless Steel, AISI 316</t>
        </is>
      </c>
      <c r="L396" s="2" t="inlineStr">
        <is>
          <t>Coating_Scotchkote134_interior_exterior</t>
        </is>
      </c>
      <c r="M396" s="2" t="inlineStr">
        <is>
          <t>RTF</t>
        </is>
      </c>
      <c r="N396" s="7" t="inlineStr"/>
      <c r="O396" t="inlineStr">
        <is>
          <t>A101750</t>
        </is>
      </c>
      <c r="P396" t="n">
        <v>1510</v>
      </c>
      <c r="Q396" s="120" t="inlineStr">
        <is>
          <t>Priced</t>
        </is>
      </c>
      <c r="R396" t="inlineStr">
        <is>
          <t>LT250</t>
        </is>
      </c>
      <c r="S396" t="inlineStr"/>
      <c r="T396" t="inlineStr"/>
      <c r="U396" t="inlineStr"/>
      <c r="V396" t="inlineStr"/>
    </row>
    <row r="397">
      <c r="A397" t="inlineStr"/>
      <c r="B397" t="inlineStr"/>
      <c r="C397" t="inlineStr">
        <is>
          <t>Price_BOM_LFE_Imp_0748</t>
        </is>
      </c>
      <c r="D397" t="inlineStr"/>
      <c r="E397" s="69" t="inlineStr">
        <is>
          <t>15959-2P-25HP-LFE</t>
        </is>
      </c>
      <c r="F397" t="inlineStr">
        <is>
          <t>X3</t>
        </is>
      </c>
      <c r="G397" t="inlineStr">
        <is>
          <t>ImpMatl_SS_AISI-304</t>
        </is>
      </c>
      <c r="H397" s="7" t="inlineStr">
        <is>
          <t>Stainless Steel, AISI-304</t>
        </is>
      </c>
      <c r="I397" s="7" t="inlineStr">
        <is>
          <t>H304</t>
        </is>
      </c>
      <c r="J397" s="7" t="inlineStr">
        <is>
          <t>Stainless Steel, AISI-303</t>
        </is>
      </c>
      <c r="K397" s="7" t="inlineStr">
        <is>
          <t>Stainless Steel, AISI 316</t>
        </is>
      </c>
      <c r="L397" s="2" t="inlineStr">
        <is>
          <t>Coating_Scotchkote134_interior_exterior</t>
        </is>
      </c>
      <c r="M397" s="2" t="inlineStr">
        <is>
          <t>RTF</t>
        </is>
      </c>
      <c r="N397" s="7" t="inlineStr"/>
      <c r="O397" t="inlineStr">
        <is>
          <t>A101750</t>
        </is>
      </c>
      <c r="P397" t="n">
        <v>1510</v>
      </c>
      <c r="Q397" s="120" t="inlineStr">
        <is>
          <t>Priced</t>
        </is>
      </c>
      <c r="R397" t="inlineStr">
        <is>
          <t>LT250</t>
        </is>
      </c>
      <c r="S397" t="inlineStr"/>
      <c r="T397" t="inlineStr"/>
      <c r="U397" t="inlineStr"/>
      <c r="V397" t="inlineStr"/>
    </row>
    <row r="398">
      <c r="A398" t="inlineStr"/>
      <c r="B398" t="inlineStr"/>
      <c r="C398" t="inlineStr">
        <is>
          <t>Price_BOM_LFE_Imp_0749</t>
        </is>
      </c>
      <c r="D398" t="inlineStr"/>
      <c r="E398" s="69" t="inlineStr">
        <is>
          <t>15959-4P-3HP-LFE</t>
        </is>
      </c>
      <c r="F398" t="inlineStr">
        <is>
          <t>X3</t>
        </is>
      </c>
      <c r="G398" t="inlineStr">
        <is>
          <t>ImpMatl_SS_AISI-304</t>
        </is>
      </c>
      <c r="H398" s="7" t="inlineStr">
        <is>
          <t>Stainless Steel, AISI-304</t>
        </is>
      </c>
      <c r="I398" s="7" t="inlineStr">
        <is>
          <t>H304</t>
        </is>
      </c>
      <c r="J398" s="7" t="inlineStr">
        <is>
          <t>Stainless Steel, AISI-303</t>
        </is>
      </c>
      <c r="K398" s="7" t="inlineStr">
        <is>
          <t>Stainless Steel, AISI 316</t>
        </is>
      </c>
      <c r="L398" s="2" t="inlineStr">
        <is>
          <t>Coating_Scotchkote134_interior_exterior</t>
        </is>
      </c>
      <c r="M398" s="2" t="inlineStr">
        <is>
          <t>RTF</t>
        </is>
      </c>
      <c r="N398" s="7" t="inlineStr"/>
      <c r="O398" t="inlineStr">
        <is>
          <t>A101750</t>
        </is>
      </c>
      <c r="P398" t="n">
        <v>1510</v>
      </c>
      <c r="Q398" s="120" t="inlineStr">
        <is>
          <t>Priced</t>
        </is>
      </c>
      <c r="R398" t="inlineStr">
        <is>
          <t>LT250</t>
        </is>
      </c>
      <c r="S398" t="inlineStr"/>
      <c r="T398" t="inlineStr"/>
      <c r="U398" t="inlineStr"/>
      <c r="V398" t="inlineStr"/>
    </row>
    <row r="399">
      <c r="A399" t="inlineStr"/>
      <c r="B399" t="inlineStr"/>
      <c r="C399" t="inlineStr">
        <is>
          <t>Price_BOM_LFE_Imp_0750</t>
        </is>
      </c>
      <c r="D399" t="inlineStr"/>
      <c r="E399" s="2" t="inlineStr">
        <is>
          <t>15959-4P-5HP-LFE</t>
        </is>
      </c>
      <c r="F399" t="inlineStr">
        <is>
          <t>X3</t>
        </is>
      </c>
      <c r="G399" t="inlineStr">
        <is>
          <t>ImpMatl_SS_AISI-304</t>
        </is>
      </c>
      <c r="H399" s="7" t="inlineStr">
        <is>
          <t>Stainless Steel, AISI-304</t>
        </is>
      </c>
      <c r="I399" s="7" t="inlineStr">
        <is>
          <t>H304</t>
        </is>
      </c>
      <c r="J399" s="7" t="inlineStr">
        <is>
          <t>Stainless Steel, AISI-303</t>
        </is>
      </c>
      <c r="K399" s="7" t="inlineStr">
        <is>
          <t>Stainless Steel, AISI 316</t>
        </is>
      </c>
      <c r="L399" s="2" t="inlineStr">
        <is>
          <t>Coating_Scotchkote134_interior_exterior</t>
        </is>
      </c>
      <c r="M399" s="2" t="inlineStr">
        <is>
          <t>RTF</t>
        </is>
      </c>
      <c r="N399" s="7" t="inlineStr"/>
      <c r="O399" t="inlineStr">
        <is>
          <t>A101750</t>
        </is>
      </c>
      <c r="P399" t="n">
        <v>1510</v>
      </c>
      <c r="Q399" s="120" t="inlineStr">
        <is>
          <t>Priced</t>
        </is>
      </c>
      <c r="R399" t="inlineStr">
        <is>
          <t>LT250</t>
        </is>
      </c>
      <c r="S399" t="inlineStr"/>
      <c r="T399" t="inlineStr"/>
      <c r="U399" t="inlineStr"/>
      <c r="V399" t="inlineStr"/>
    </row>
    <row r="400">
      <c r="A400" t="inlineStr"/>
      <c r="B400" t="inlineStr"/>
      <c r="C400" t="inlineStr">
        <is>
          <t>Price_BOM_LFE_Imp_0751</t>
        </is>
      </c>
      <c r="D400" t="inlineStr"/>
      <c r="E400" s="69" t="inlineStr">
        <is>
          <t>15959-4P-7.5HP-LFE</t>
        </is>
      </c>
      <c r="F400" t="inlineStr">
        <is>
          <t>X3</t>
        </is>
      </c>
      <c r="G400" t="inlineStr">
        <is>
          <t>ImpMatl_SS_AISI-304</t>
        </is>
      </c>
      <c r="H400" s="7" t="inlineStr">
        <is>
          <t>Stainless Steel, AISI-304</t>
        </is>
      </c>
      <c r="I400" s="7" t="inlineStr">
        <is>
          <t>H304</t>
        </is>
      </c>
      <c r="J400" s="7" t="inlineStr">
        <is>
          <t>Stainless Steel, AISI-303</t>
        </is>
      </c>
      <c r="K400" s="7" t="inlineStr">
        <is>
          <t>Stainless Steel, AISI 316</t>
        </is>
      </c>
      <c r="L400" s="2" t="inlineStr">
        <is>
          <t>Coating_Scotchkote134_interior_exterior</t>
        </is>
      </c>
      <c r="M400" s="2" t="inlineStr">
        <is>
          <t>RTF</t>
        </is>
      </c>
      <c r="N400" s="7" t="inlineStr"/>
      <c r="O400" t="inlineStr">
        <is>
          <t>A101750</t>
        </is>
      </c>
      <c r="P400" t="n">
        <v>1510</v>
      </c>
      <c r="Q400" s="120" t="inlineStr">
        <is>
          <t>Priced</t>
        </is>
      </c>
      <c r="R400" t="inlineStr">
        <is>
          <t>LT250</t>
        </is>
      </c>
      <c r="S400" t="n">
        <v>126</v>
      </c>
      <c r="T400" t="inlineStr"/>
      <c r="U400" t="inlineStr"/>
      <c r="V400" t="inlineStr"/>
    </row>
    <row r="401">
      <c r="A401" t="inlineStr"/>
      <c r="B401" t="inlineStr"/>
      <c r="C401" t="inlineStr">
        <is>
          <t>Price_BOM_LFE_Imp_0752</t>
        </is>
      </c>
      <c r="D401" t="inlineStr"/>
      <c r="E401" s="69" t="inlineStr">
        <is>
          <t>15959-2P-30HP-LFE</t>
        </is>
      </c>
      <c r="F401" t="inlineStr">
        <is>
          <t>X4</t>
        </is>
      </c>
      <c r="G401" t="inlineStr">
        <is>
          <t>ImpMatl_SS_AISI-304</t>
        </is>
      </c>
      <c r="H401" s="7" t="inlineStr">
        <is>
          <t>Stainless Steel, AISI-304</t>
        </is>
      </c>
      <c r="I401" s="7" t="inlineStr">
        <is>
          <t>H304</t>
        </is>
      </c>
      <c r="J401" s="7" t="inlineStr">
        <is>
          <t>Stainless Steel, AISI-303</t>
        </is>
      </c>
      <c r="K401" s="7" t="inlineStr">
        <is>
          <t>Stainless Steel, AISI 316</t>
        </is>
      </c>
      <c r="L401" s="2" t="inlineStr">
        <is>
          <t>Coating_Scotchkote134_interior_exterior</t>
        </is>
      </c>
      <c r="M401" s="2" t="inlineStr">
        <is>
          <t>RTF</t>
        </is>
      </c>
      <c r="N401" s="7" t="inlineStr"/>
      <c r="O401" t="inlineStr">
        <is>
          <t>A101756</t>
        </is>
      </c>
      <c r="P401" t="n">
        <v>1510</v>
      </c>
      <c r="Q401" s="120" t="inlineStr">
        <is>
          <t>Priced</t>
        </is>
      </c>
      <c r="R401" t="inlineStr">
        <is>
          <t>LT250</t>
        </is>
      </c>
      <c r="S401" t="n">
        <v>126</v>
      </c>
      <c r="T401" t="inlineStr"/>
      <c r="U401" t="inlineStr"/>
      <c r="V401" t="inlineStr"/>
    </row>
    <row r="402">
      <c r="A402" t="inlineStr"/>
      <c r="B402" t="inlineStr"/>
      <c r="C402" t="inlineStr">
        <is>
          <t>Price_BOM_LFE_Imp_0753</t>
        </is>
      </c>
      <c r="D402" t="inlineStr"/>
      <c r="E402" s="69" t="inlineStr">
        <is>
          <t>20709-2P-7.5HP-LFE</t>
        </is>
      </c>
      <c r="F402" t="inlineStr">
        <is>
          <t>X3</t>
        </is>
      </c>
      <c r="G402" t="inlineStr">
        <is>
          <t>ImpMatl_SS_AISI-304</t>
        </is>
      </c>
      <c r="H402" s="7" t="inlineStr">
        <is>
          <t>Stainless Steel, AISI-304</t>
        </is>
      </c>
      <c r="I402" s="7" t="inlineStr">
        <is>
          <t>H304</t>
        </is>
      </c>
      <c r="J402" s="7" t="inlineStr">
        <is>
          <t>Stainless Steel, AISI-303</t>
        </is>
      </c>
      <c r="K402" s="7" t="inlineStr">
        <is>
          <t>Stainless Steel, AISI 316</t>
        </is>
      </c>
      <c r="L402" s="2" t="inlineStr">
        <is>
          <t>Coating_Scotchkote134_interior_exterior</t>
        </is>
      </c>
      <c r="M402" s="2" t="inlineStr">
        <is>
          <t>RTF</t>
        </is>
      </c>
      <c r="N402" s="7" t="inlineStr"/>
      <c r="O402" t="inlineStr">
        <is>
          <t>A101768</t>
        </is>
      </c>
      <c r="P402" t="n">
        <v>1465</v>
      </c>
      <c r="Q402" s="120" t="inlineStr">
        <is>
          <t>Priced</t>
        </is>
      </c>
      <c r="R402" t="inlineStr">
        <is>
          <t>LT250</t>
        </is>
      </c>
      <c r="S402" t="n">
        <v>126</v>
      </c>
      <c r="T402" t="inlineStr"/>
      <c r="U402" t="inlineStr"/>
      <c r="V402" t="inlineStr"/>
    </row>
    <row r="403">
      <c r="A403" t="inlineStr"/>
      <c r="B403" t="inlineStr"/>
      <c r="C403" t="inlineStr">
        <is>
          <t>Price_BOM_LFE_Imp_0754</t>
        </is>
      </c>
      <c r="D403" t="inlineStr"/>
      <c r="E403" s="2" t="inlineStr">
        <is>
          <t>20709-2P-10HP-LFE</t>
        </is>
      </c>
      <c r="F403" t="inlineStr">
        <is>
          <t>X3</t>
        </is>
      </c>
      <c r="G403" t="inlineStr">
        <is>
          <t>ImpMatl_SS_AISI-304</t>
        </is>
      </c>
      <c r="H403" s="7" t="inlineStr">
        <is>
          <t>Stainless Steel, AISI-304</t>
        </is>
      </c>
      <c r="I403" s="7" t="inlineStr">
        <is>
          <t>H304</t>
        </is>
      </c>
      <c r="J403" s="7" t="inlineStr">
        <is>
          <t>Stainless Steel, AISI-303</t>
        </is>
      </c>
      <c r="K403" s="7" t="inlineStr">
        <is>
          <t>Stainless Steel, AISI 316</t>
        </is>
      </c>
      <c r="L403" s="2" t="inlineStr">
        <is>
          <t>Coating_Scotchkote134_interior_exterior</t>
        </is>
      </c>
      <c r="M403" s="2" t="inlineStr">
        <is>
          <t>RTF</t>
        </is>
      </c>
      <c r="N403" s="7" t="inlineStr"/>
      <c r="O403" t="inlineStr">
        <is>
          <t>A101768</t>
        </is>
      </c>
      <c r="P403" t="n">
        <v>1465</v>
      </c>
      <c r="Q403" s="120" t="inlineStr">
        <is>
          <t>Priced</t>
        </is>
      </c>
      <c r="R403" t="inlineStr">
        <is>
          <t>LT250</t>
        </is>
      </c>
      <c r="S403" t="n">
        <v>126</v>
      </c>
      <c r="T403" t="inlineStr"/>
      <c r="U403" t="inlineStr"/>
      <c r="V403" t="inlineStr"/>
    </row>
    <row r="404">
      <c r="A404" t="inlineStr"/>
      <c r="B404" t="inlineStr"/>
      <c r="C404" t="inlineStr">
        <is>
          <t>Price_BOM_LFE_Imp_0755</t>
        </is>
      </c>
      <c r="D404" t="inlineStr"/>
      <c r="E404" s="69" t="inlineStr">
        <is>
          <t>20709-2P-15HP-LFE</t>
        </is>
      </c>
      <c r="F404" t="inlineStr">
        <is>
          <t>X3</t>
        </is>
      </c>
      <c r="G404" t="inlineStr">
        <is>
          <t>ImpMatl_SS_AISI-304</t>
        </is>
      </c>
      <c r="H404" s="7" t="inlineStr">
        <is>
          <t>Stainless Steel, AISI-304</t>
        </is>
      </c>
      <c r="I404" s="7" t="inlineStr">
        <is>
          <t>H304</t>
        </is>
      </c>
      <c r="J404" s="7" t="inlineStr">
        <is>
          <t>Stainless Steel, AISI-303</t>
        </is>
      </c>
      <c r="K404" s="7" t="inlineStr">
        <is>
          <t>Stainless Steel, AISI 316</t>
        </is>
      </c>
      <c r="L404" s="2" t="inlineStr">
        <is>
          <t>Coating_Scotchkote134_interior_exterior</t>
        </is>
      </c>
      <c r="M404" s="2" t="inlineStr">
        <is>
          <t>RTF</t>
        </is>
      </c>
      <c r="N404" s="7" t="inlineStr"/>
      <c r="O404" t="inlineStr">
        <is>
          <t>A101768</t>
        </is>
      </c>
      <c r="P404" t="n">
        <v>1465</v>
      </c>
      <c r="Q404" s="120" t="inlineStr">
        <is>
          <t>Priced</t>
        </is>
      </c>
      <c r="R404" t="inlineStr">
        <is>
          <t>LT250</t>
        </is>
      </c>
      <c r="S404" t="n">
        <v>126</v>
      </c>
      <c r="T404" t="inlineStr"/>
      <c r="U404" t="inlineStr"/>
      <c r="V404" t="inlineStr"/>
    </row>
    <row r="405">
      <c r="A405" t="inlineStr"/>
      <c r="B405" t="inlineStr"/>
      <c r="C405" t="inlineStr">
        <is>
          <t>Price_BOM_LFE_Imp_0756</t>
        </is>
      </c>
      <c r="D405" t="inlineStr"/>
      <c r="E405" s="69" t="inlineStr">
        <is>
          <t>20709-2P-20HP-LFE</t>
        </is>
      </c>
      <c r="F405" t="inlineStr">
        <is>
          <t>X3</t>
        </is>
      </c>
      <c r="G405" t="inlineStr">
        <is>
          <t>ImpMatl_SS_AISI-304</t>
        </is>
      </c>
      <c r="H405" s="7" t="inlineStr">
        <is>
          <t>Stainless Steel, AISI-304</t>
        </is>
      </c>
      <c r="I405" s="7" t="inlineStr">
        <is>
          <t>H304</t>
        </is>
      </c>
      <c r="J405" s="7" t="inlineStr">
        <is>
          <t>Stainless Steel, AISI-303</t>
        </is>
      </c>
      <c r="K405" s="7" t="inlineStr">
        <is>
          <t>Stainless Steel, AISI 316</t>
        </is>
      </c>
      <c r="L405" s="2" t="inlineStr">
        <is>
          <t>Coating_Scotchkote134_interior_exterior</t>
        </is>
      </c>
      <c r="M405" s="2" t="inlineStr">
        <is>
          <t>RTF</t>
        </is>
      </c>
      <c r="N405" s="7" t="inlineStr"/>
      <c r="O405" t="inlineStr">
        <is>
          <t>A101768</t>
        </is>
      </c>
      <c r="P405" t="n">
        <v>1465</v>
      </c>
      <c r="Q405" s="120" t="inlineStr">
        <is>
          <t>Priced</t>
        </is>
      </c>
      <c r="R405" t="inlineStr">
        <is>
          <t>LT250</t>
        </is>
      </c>
      <c r="S405" t="n">
        <v>126</v>
      </c>
      <c r="T405" t="inlineStr"/>
      <c r="U405" t="inlineStr"/>
      <c r="V405" t="inlineStr"/>
    </row>
    <row r="406">
      <c r="A406" t="inlineStr"/>
      <c r="B406" t="inlineStr"/>
      <c r="C406" t="inlineStr">
        <is>
          <t>Price_BOM_LFE_Imp_0757</t>
        </is>
      </c>
      <c r="D406" t="inlineStr"/>
      <c r="E406" s="69" t="inlineStr">
        <is>
          <t>20709-2P-25HP-LFE</t>
        </is>
      </c>
      <c r="F406" t="inlineStr">
        <is>
          <t>X3</t>
        </is>
      </c>
      <c r="G406" t="inlineStr">
        <is>
          <t>ImpMatl_SS_AISI-304</t>
        </is>
      </c>
      <c r="H406" s="7" t="inlineStr">
        <is>
          <t>Stainless Steel, AISI-304</t>
        </is>
      </c>
      <c r="I406" s="7" t="inlineStr">
        <is>
          <t>H304</t>
        </is>
      </c>
      <c r="J406" s="7" t="inlineStr">
        <is>
          <t>Stainless Steel, AISI-303</t>
        </is>
      </c>
      <c r="K406" s="7" t="inlineStr">
        <is>
          <t>Stainless Steel, AISI 316</t>
        </is>
      </c>
      <c r="L406" s="2" t="inlineStr">
        <is>
          <t>Coating_Scotchkote134_interior_exterior</t>
        </is>
      </c>
      <c r="M406" s="2" t="inlineStr">
        <is>
          <t>RTF</t>
        </is>
      </c>
      <c r="N406" s="7" t="inlineStr"/>
      <c r="O406" t="inlineStr">
        <is>
          <t>A101768</t>
        </is>
      </c>
      <c r="P406" t="n">
        <v>1465</v>
      </c>
      <c r="Q406" s="120" t="inlineStr">
        <is>
          <t>Priced</t>
        </is>
      </c>
      <c r="R406" t="inlineStr">
        <is>
          <t>LT250</t>
        </is>
      </c>
      <c r="S406" t="n">
        <v>126</v>
      </c>
      <c r="T406" t="inlineStr"/>
      <c r="U406" t="inlineStr"/>
      <c r="V406" t="inlineStr"/>
    </row>
    <row r="407">
      <c r="A407" t="inlineStr"/>
      <c r="B407" t="inlineStr"/>
      <c r="C407" t="inlineStr">
        <is>
          <t>Price_BOM_LFE_Imp_0758</t>
        </is>
      </c>
      <c r="D407" t="inlineStr"/>
      <c r="E407" s="69" t="inlineStr">
        <is>
          <t>20709-4P-3HP-LFE</t>
        </is>
      </c>
      <c r="F407" t="inlineStr">
        <is>
          <t>X3</t>
        </is>
      </c>
      <c r="G407" t="inlineStr">
        <is>
          <t>ImpMatl_SS_AISI-304</t>
        </is>
      </c>
      <c r="H407" s="7" t="inlineStr">
        <is>
          <t>Stainless Steel, AISI-304</t>
        </is>
      </c>
      <c r="I407" s="7" t="inlineStr">
        <is>
          <t>H304</t>
        </is>
      </c>
      <c r="J407" s="7" t="inlineStr">
        <is>
          <t>Stainless Steel, AISI-303</t>
        </is>
      </c>
      <c r="K407" s="7" t="inlineStr">
        <is>
          <t>Stainless Steel, AISI 316</t>
        </is>
      </c>
      <c r="L407" s="2" t="inlineStr">
        <is>
          <t>Coating_Scotchkote134_interior_exterior</t>
        </is>
      </c>
      <c r="M407" s="2" t="inlineStr">
        <is>
          <t>RTF</t>
        </is>
      </c>
      <c r="N407" s="7" t="inlineStr"/>
      <c r="O407" t="inlineStr">
        <is>
          <t>A101768</t>
        </is>
      </c>
      <c r="P407" t="n">
        <v>1465</v>
      </c>
      <c r="Q407" s="120" t="inlineStr">
        <is>
          <t>Priced</t>
        </is>
      </c>
      <c r="R407" t="inlineStr">
        <is>
          <t>LT250</t>
        </is>
      </c>
      <c r="S407" t="n">
        <v>126</v>
      </c>
      <c r="T407" t="inlineStr"/>
      <c r="U407" t="inlineStr"/>
      <c r="V407" t="inlineStr"/>
    </row>
    <row r="408">
      <c r="A408" t="inlineStr"/>
      <c r="B408" t="inlineStr"/>
      <c r="C408" t="inlineStr">
        <is>
          <t>Price_BOM_LFE_Imp_0759</t>
        </is>
      </c>
      <c r="D408" t="inlineStr"/>
      <c r="E408" s="69" t="inlineStr">
        <is>
          <t>20953-2P-20HP-LFE</t>
        </is>
      </c>
      <c r="F408" t="inlineStr">
        <is>
          <t>X3</t>
        </is>
      </c>
      <c r="G408" t="inlineStr">
        <is>
          <t>ImpMatl_SS_AISI-304</t>
        </is>
      </c>
      <c r="H408" s="7" t="inlineStr">
        <is>
          <t>Stainless Steel, AISI-304</t>
        </is>
      </c>
      <c r="I408" s="7" t="inlineStr">
        <is>
          <t>H304</t>
        </is>
      </c>
      <c r="J408" s="7" t="inlineStr">
        <is>
          <t>Stainless Steel, AISI-303</t>
        </is>
      </c>
      <c r="K408" s="7" t="inlineStr">
        <is>
          <t>Stainless Steel, AISI 316</t>
        </is>
      </c>
      <c r="L408" s="2" t="inlineStr">
        <is>
          <t>Coating_Scotchkote134_interior_exterior</t>
        </is>
      </c>
      <c r="M408" s="2" t="inlineStr">
        <is>
          <t>RTF</t>
        </is>
      </c>
      <c r="N408" s="7" t="inlineStr"/>
      <c r="O408" t="inlineStr">
        <is>
          <t>A101782</t>
        </is>
      </c>
      <c r="P408" t="n">
        <v>1680</v>
      </c>
      <c r="Q408" s="120" t="inlineStr">
        <is>
          <t>Priced</t>
        </is>
      </c>
      <c r="R408" t="inlineStr">
        <is>
          <t>LT250</t>
        </is>
      </c>
      <c r="S408" t="n">
        <v>126</v>
      </c>
      <c r="T408" t="inlineStr"/>
      <c r="U408" t="inlineStr"/>
      <c r="V408" t="inlineStr"/>
    </row>
    <row r="409">
      <c r="A409" t="inlineStr"/>
      <c r="B409" t="inlineStr"/>
      <c r="C409" t="inlineStr">
        <is>
          <t>Price_BOM_LFE_Imp_0760</t>
        </is>
      </c>
      <c r="D409" t="inlineStr"/>
      <c r="E409" s="69" t="inlineStr">
        <is>
          <t>20953-2P-25HP-LFE</t>
        </is>
      </c>
      <c r="F409" t="inlineStr">
        <is>
          <t>X3</t>
        </is>
      </c>
      <c r="G409" t="inlineStr">
        <is>
          <t>ImpMatl_SS_AISI-304</t>
        </is>
      </c>
      <c r="H409" s="7" t="inlineStr">
        <is>
          <t>Stainless Steel, AISI-304</t>
        </is>
      </c>
      <c r="I409" s="7" t="inlineStr">
        <is>
          <t>H304</t>
        </is>
      </c>
      <c r="J409" s="7" t="inlineStr">
        <is>
          <t>Stainless Steel, AISI-303</t>
        </is>
      </c>
      <c r="K409" s="7" t="inlineStr">
        <is>
          <t>Stainless Steel, AISI 316</t>
        </is>
      </c>
      <c r="L409" s="2" t="inlineStr">
        <is>
          <t>Coating_Scotchkote134_interior_exterior</t>
        </is>
      </c>
      <c r="M409" s="2" t="inlineStr">
        <is>
          <t>RTF</t>
        </is>
      </c>
      <c r="N409" s="7" t="inlineStr"/>
      <c r="O409" t="inlineStr">
        <is>
          <t>A101782</t>
        </is>
      </c>
      <c r="P409" t="n">
        <v>1680</v>
      </c>
      <c r="Q409" s="120" t="inlineStr">
        <is>
          <t>Priced</t>
        </is>
      </c>
      <c r="R409" t="inlineStr">
        <is>
          <t>LT250</t>
        </is>
      </c>
      <c r="S409" t="n">
        <v>126</v>
      </c>
      <c r="T409" t="inlineStr"/>
      <c r="U409" t="inlineStr"/>
      <c r="V409" t="inlineStr"/>
    </row>
    <row r="410">
      <c r="A410" t="inlineStr"/>
      <c r="B410" t="inlineStr"/>
      <c r="C410" t="inlineStr">
        <is>
          <t>Price_BOM_LFE_Imp_0761</t>
        </is>
      </c>
      <c r="D410" t="inlineStr"/>
      <c r="E410" s="69" t="inlineStr">
        <is>
          <t>20953-4P-3HP-LFE</t>
        </is>
      </c>
      <c r="F410" t="inlineStr">
        <is>
          <t>X3</t>
        </is>
      </c>
      <c r="G410" t="inlineStr">
        <is>
          <t>ImpMatl_SS_AISI-304</t>
        </is>
      </c>
      <c r="H410" s="7" t="inlineStr">
        <is>
          <t>Stainless Steel, AISI-304</t>
        </is>
      </c>
      <c r="I410" s="7" t="inlineStr">
        <is>
          <t>H304</t>
        </is>
      </c>
      <c r="J410" s="7" t="inlineStr">
        <is>
          <t>Stainless Steel, AISI-303</t>
        </is>
      </c>
      <c r="K410" s="7" t="inlineStr">
        <is>
          <t>Stainless Steel, AISI 316</t>
        </is>
      </c>
      <c r="L410" s="2" t="inlineStr">
        <is>
          <t>Coating_Scotchkote134_interior_exterior</t>
        </is>
      </c>
      <c r="M410" s="2" t="inlineStr">
        <is>
          <t>RTF</t>
        </is>
      </c>
      <c r="N410" s="7" t="inlineStr"/>
      <c r="O410" t="inlineStr">
        <is>
          <t>A101782</t>
        </is>
      </c>
      <c r="P410" t="n">
        <v>1680</v>
      </c>
      <c r="Q410" s="120" t="inlineStr">
        <is>
          <t>Priced</t>
        </is>
      </c>
      <c r="R410" t="inlineStr">
        <is>
          <t>LT250</t>
        </is>
      </c>
      <c r="S410" t="n">
        <v>126</v>
      </c>
      <c r="T410" t="inlineStr"/>
      <c r="U410" t="inlineStr"/>
      <c r="V410" t="inlineStr"/>
    </row>
    <row r="411">
      <c r="A411" t="inlineStr"/>
      <c r="B411" t="inlineStr"/>
      <c r="C411" t="inlineStr">
        <is>
          <t>Price_BOM_LFE_Imp_0762</t>
        </is>
      </c>
      <c r="D411" t="inlineStr"/>
      <c r="E411" s="69" t="inlineStr">
        <is>
          <t>20953-4P-5HP-LFE</t>
        </is>
      </c>
      <c r="F411" t="inlineStr">
        <is>
          <t>X3</t>
        </is>
      </c>
      <c r="G411" t="inlineStr">
        <is>
          <t>ImpMatl_SS_AISI-304</t>
        </is>
      </c>
      <c r="H411" s="7" t="inlineStr">
        <is>
          <t>Stainless Steel, AISI-304</t>
        </is>
      </c>
      <c r="I411" s="7" t="inlineStr">
        <is>
          <t>H304</t>
        </is>
      </c>
      <c r="J411" s="7" t="inlineStr">
        <is>
          <t>Stainless Steel, AISI-303</t>
        </is>
      </c>
      <c r="K411" s="7" t="inlineStr">
        <is>
          <t>Stainless Steel, AISI 316</t>
        </is>
      </c>
      <c r="L411" s="2" t="inlineStr">
        <is>
          <t>Coating_Scotchkote134_interior_exterior</t>
        </is>
      </c>
      <c r="M411" s="2" t="inlineStr">
        <is>
          <t>RTF</t>
        </is>
      </c>
      <c r="N411" s="7" t="inlineStr"/>
      <c r="O411" t="inlineStr">
        <is>
          <t>A101782</t>
        </is>
      </c>
      <c r="P411" t="n">
        <v>1680</v>
      </c>
      <c r="Q411" s="120" t="inlineStr">
        <is>
          <t>Priced</t>
        </is>
      </c>
      <c r="R411" t="inlineStr">
        <is>
          <t>LT250</t>
        </is>
      </c>
      <c r="S411" t="n">
        <v>126</v>
      </c>
      <c r="T411" t="inlineStr"/>
      <c r="U411" t="inlineStr"/>
      <c r="V411" t="inlineStr"/>
    </row>
    <row r="412">
      <c r="A412" t="inlineStr"/>
      <c r="B412" t="inlineStr"/>
      <c r="C412" t="inlineStr">
        <is>
          <t>Price_BOM_LFE_Imp_0763</t>
        </is>
      </c>
      <c r="D412" t="inlineStr"/>
      <c r="E412" s="69" t="inlineStr">
        <is>
          <t>20953-4P-7.5HP-LFE</t>
        </is>
      </c>
      <c r="F412" t="inlineStr">
        <is>
          <t>X3</t>
        </is>
      </c>
      <c r="G412" t="inlineStr">
        <is>
          <t>ImpMatl_SS_AISI-304</t>
        </is>
      </c>
      <c r="H412" s="7" t="inlineStr">
        <is>
          <t>Stainless Steel, AISI-304</t>
        </is>
      </c>
      <c r="I412" s="7" t="inlineStr">
        <is>
          <t>H304</t>
        </is>
      </c>
      <c r="J412" s="7" t="inlineStr">
        <is>
          <t>Stainless Steel, AISI-303</t>
        </is>
      </c>
      <c r="K412" s="7" t="inlineStr">
        <is>
          <t>Stainless Steel, AISI 316</t>
        </is>
      </c>
      <c r="L412" s="2" t="inlineStr">
        <is>
          <t>Coating_Scotchkote134_interior_exterior</t>
        </is>
      </c>
      <c r="M412" s="2" t="inlineStr">
        <is>
          <t>RTF</t>
        </is>
      </c>
      <c r="N412" s="7" t="inlineStr"/>
      <c r="O412" t="inlineStr">
        <is>
          <t>A101782</t>
        </is>
      </c>
      <c r="P412" t="n">
        <v>1680</v>
      </c>
      <c r="Q412" s="120" t="inlineStr">
        <is>
          <t>Priced</t>
        </is>
      </c>
      <c r="R412" t="inlineStr">
        <is>
          <t>LT250</t>
        </is>
      </c>
      <c r="S412" t="n">
        <v>126</v>
      </c>
      <c r="T412" t="inlineStr"/>
      <c r="U412" t="inlineStr"/>
      <c r="V412" t="inlineStr"/>
    </row>
    <row r="413">
      <c r="A413" t="inlineStr"/>
      <c r="B413" t="inlineStr"/>
      <c r="C413" t="inlineStr">
        <is>
          <t>Price_BOM_LFE_Imp_0764</t>
        </is>
      </c>
      <c r="D413" t="inlineStr"/>
      <c r="E413" s="69" t="inlineStr">
        <is>
          <t>20953-2P-30HP-LFE</t>
        </is>
      </c>
      <c r="F413" t="inlineStr">
        <is>
          <t>X4</t>
        </is>
      </c>
      <c r="G413" t="inlineStr">
        <is>
          <t>ImpMatl_SS_AISI-304</t>
        </is>
      </c>
      <c r="H413" s="7" t="inlineStr">
        <is>
          <t>Stainless Steel, AISI-304</t>
        </is>
      </c>
      <c r="I413" s="7" t="inlineStr">
        <is>
          <t>H304</t>
        </is>
      </c>
      <c r="J413" s="7" t="inlineStr">
        <is>
          <t>Stainless Steel, AISI-303</t>
        </is>
      </c>
      <c r="K413" s="7" t="inlineStr">
        <is>
          <t>Stainless Steel, AISI 316</t>
        </is>
      </c>
      <c r="L413" s="2" t="inlineStr">
        <is>
          <t>Coating_Scotchkote134_interior_exterior</t>
        </is>
      </c>
      <c r="M413" s="2" t="inlineStr">
        <is>
          <t>RTF</t>
        </is>
      </c>
      <c r="N413" s="7" t="inlineStr"/>
      <c r="O413" t="inlineStr">
        <is>
          <t>A101796</t>
        </is>
      </c>
      <c r="P413" t="n">
        <v>1920</v>
      </c>
      <c r="Q413" s="120" t="inlineStr">
        <is>
          <t>Priced</t>
        </is>
      </c>
      <c r="R413" t="inlineStr">
        <is>
          <t>LT250</t>
        </is>
      </c>
      <c r="S413" t="n">
        <v>126</v>
      </c>
      <c r="T413" t="inlineStr"/>
      <c r="U413" t="inlineStr"/>
      <c r="V413" t="inlineStr"/>
    </row>
    <row r="414">
      <c r="A414" t="inlineStr"/>
      <c r="B414" t="inlineStr"/>
      <c r="C414" t="inlineStr">
        <is>
          <t>Price_BOM_LFE_Imp_0765</t>
        </is>
      </c>
      <c r="D414" t="inlineStr"/>
      <c r="E414" s="69" t="inlineStr">
        <is>
          <t>20121-4P-7.5HP-LFE</t>
        </is>
      </c>
      <c r="F414" t="inlineStr">
        <is>
          <t>X3</t>
        </is>
      </c>
      <c r="G414" t="inlineStr">
        <is>
          <t>ImpMatl_SS_AISI-304</t>
        </is>
      </c>
      <c r="H414" s="7" t="inlineStr">
        <is>
          <t>Stainless Steel, AISI-304</t>
        </is>
      </c>
      <c r="I414" s="7" t="inlineStr">
        <is>
          <t>H304</t>
        </is>
      </c>
      <c r="J414" s="7" t="inlineStr">
        <is>
          <t>Stainless Steel, AISI-303</t>
        </is>
      </c>
      <c r="K414" s="7" t="inlineStr">
        <is>
          <t>Stainless Steel, AISI 316</t>
        </is>
      </c>
      <c r="L414" s="2" t="inlineStr">
        <is>
          <t>Coating_Scotchkote134_interior_exterior</t>
        </is>
      </c>
      <c r="M414" s="2" t="inlineStr">
        <is>
          <t>RTF</t>
        </is>
      </c>
      <c r="N414" s="7" t="inlineStr"/>
      <c r="O414" t="inlineStr">
        <is>
          <t>A101803</t>
        </is>
      </c>
      <c r="P414" t="n">
        <v>1920</v>
      </c>
      <c r="Q414" s="120" t="inlineStr">
        <is>
          <t>Priced</t>
        </is>
      </c>
      <c r="R414" t="inlineStr">
        <is>
          <t>LT250</t>
        </is>
      </c>
      <c r="S414" t="n">
        <v>126</v>
      </c>
      <c r="T414" t="inlineStr"/>
      <c r="U414" t="inlineStr"/>
      <c r="V414" t="inlineStr"/>
    </row>
    <row r="415">
      <c r="A415" t="inlineStr"/>
      <c r="B415" t="inlineStr"/>
      <c r="C415" t="inlineStr">
        <is>
          <t>Price_BOM_LFE_Imp_0766</t>
        </is>
      </c>
      <c r="D415" t="inlineStr"/>
      <c r="E415" s="69" t="inlineStr">
        <is>
          <t>20121-4P-10HP-LFE</t>
        </is>
      </c>
      <c r="F415" t="inlineStr">
        <is>
          <t>X3</t>
        </is>
      </c>
      <c r="G415" t="inlineStr">
        <is>
          <t>ImpMatl_SS_AISI-304</t>
        </is>
      </c>
      <c r="H415" s="7" t="inlineStr">
        <is>
          <t>Stainless Steel, AISI-304</t>
        </is>
      </c>
      <c r="I415" s="7" t="inlineStr">
        <is>
          <t>H304</t>
        </is>
      </c>
      <c r="J415" s="7" t="inlineStr">
        <is>
          <t>Stainless Steel, AISI-303</t>
        </is>
      </c>
      <c r="K415" s="7" t="inlineStr">
        <is>
          <t>Stainless Steel, AISI 316</t>
        </is>
      </c>
      <c r="L415" s="2" t="inlineStr">
        <is>
          <t>Coating_Scotchkote134_interior_exterior</t>
        </is>
      </c>
      <c r="M415" s="2" t="inlineStr">
        <is>
          <t>RTF</t>
        </is>
      </c>
      <c r="N415" s="7" t="inlineStr"/>
      <c r="O415" t="inlineStr">
        <is>
          <t>A101803</t>
        </is>
      </c>
      <c r="P415" t="n">
        <v>1920</v>
      </c>
      <c r="Q415" s="120" t="inlineStr">
        <is>
          <t>Priced</t>
        </is>
      </c>
      <c r="R415" t="inlineStr">
        <is>
          <t>LT250</t>
        </is>
      </c>
      <c r="S415" t="n">
        <v>126</v>
      </c>
      <c r="T415" t="inlineStr"/>
      <c r="U415" t="inlineStr"/>
      <c r="V415" t="inlineStr"/>
    </row>
    <row r="416">
      <c r="A416" t="inlineStr"/>
      <c r="B416" t="inlineStr"/>
      <c r="C416" t="inlineStr">
        <is>
          <t>Price_BOM_LFE_Imp_0767</t>
        </is>
      </c>
      <c r="D416" t="inlineStr"/>
      <c r="E416" s="69" t="inlineStr">
        <is>
          <t>20121-4P-15HP-LFE</t>
        </is>
      </c>
      <c r="F416" t="inlineStr">
        <is>
          <t>X3</t>
        </is>
      </c>
      <c r="G416" t="inlineStr">
        <is>
          <t>ImpMatl_SS_AISI-304</t>
        </is>
      </c>
      <c r="H416" s="7" t="inlineStr">
        <is>
          <t>Stainless Steel, AISI-304</t>
        </is>
      </c>
      <c r="I416" s="7" t="inlineStr">
        <is>
          <t>H304</t>
        </is>
      </c>
      <c r="J416" s="7" t="inlineStr">
        <is>
          <t>Stainless Steel, AISI-303</t>
        </is>
      </c>
      <c r="K416" s="7" t="inlineStr">
        <is>
          <t>Stainless Steel, AISI 316</t>
        </is>
      </c>
      <c r="L416" s="2" t="inlineStr">
        <is>
          <t>Coating_Scotchkote134_interior_exterior</t>
        </is>
      </c>
      <c r="M416" s="2" t="inlineStr">
        <is>
          <t>RTF</t>
        </is>
      </c>
      <c r="N416" s="7" t="inlineStr"/>
      <c r="O416" t="inlineStr">
        <is>
          <t>A101803</t>
        </is>
      </c>
      <c r="P416" t="n">
        <v>1920</v>
      </c>
      <c r="Q416" s="120" t="inlineStr">
        <is>
          <t>Priced</t>
        </is>
      </c>
      <c r="R416" t="inlineStr">
        <is>
          <t>LT250</t>
        </is>
      </c>
      <c r="S416" t="n">
        <v>126</v>
      </c>
      <c r="T416" t="inlineStr"/>
      <c r="U416" t="inlineStr"/>
      <c r="V416" t="inlineStr"/>
    </row>
    <row r="417">
      <c r="A417" t="inlineStr"/>
      <c r="B417" t="inlineStr"/>
      <c r="C417" t="inlineStr">
        <is>
          <t>Price_BOM_LFE_Imp_0768</t>
        </is>
      </c>
      <c r="D417" t="inlineStr"/>
      <c r="E417" s="69" t="inlineStr">
        <is>
          <t>25707-2P-7.5HP-LFE</t>
        </is>
      </c>
      <c r="F417" t="inlineStr">
        <is>
          <t>X3</t>
        </is>
      </c>
      <c r="G417" t="inlineStr">
        <is>
          <t>ImpMatl_SS_AISI-304</t>
        </is>
      </c>
      <c r="H417" s="7" t="inlineStr">
        <is>
          <t>Stainless Steel, AISI-304</t>
        </is>
      </c>
      <c r="I417" s="7" t="inlineStr">
        <is>
          <t>H304</t>
        </is>
      </c>
      <c r="J417" s="7" t="inlineStr">
        <is>
          <t>Stainless Steel, AISI-303</t>
        </is>
      </c>
      <c r="K417" s="7" t="inlineStr">
        <is>
          <t>Stainless Steel, AISI 316</t>
        </is>
      </c>
      <c r="L417" s="2" t="inlineStr">
        <is>
          <t>Coating_Scotchkote134_interior_exterior</t>
        </is>
      </c>
      <c r="M417" s="2" t="inlineStr">
        <is>
          <t>RTF</t>
        </is>
      </c>
      <c r="N417" s="7" t="inlineStr"/>
      <c r="O417" t="inlineStr">
        <is>
          <t>A101810</t>
        </is>
      </c>
      <c r="P417" t="n">
        <v>1580</v>
      </c>
      <c r="Q417" s="120" t="inlineStr">
        <is>
          <t>Priced</t>
        </is>
      </c>
      <c r="R417" t="inlineStr">
        <is>
          <t>LT250</t>
        </is>
      </c>
      <c r="S417" t="n">
        <v>126</v>
      </c>
      <c r="T417" t="inlineStr"/>
      <c r="U417" t="inlineStr"/>
      <c r="V417" t="inlineStr"/>
    </row>
    <row r="418">
      <c r="A418" t="inlineStr"/>
      <c r="B418" t="inlineStr"/>
      <c r="C418" t="inlineStr">
        <is>
          <t>Price_BOM_LFE_Imp_0769</t>
        </is>
      </c>
      <c r="D418" t="inlineStr"/>
      <c r="E418" s="69" t="inlineStr">
        <is>
          <t>25707-2P-10HP-LFE</t>
        </is>
      </c>
      <c r="F418" t="inlineStr">
        <is>
          <t>X3</t>
        </is>
      </c>
      <c r="G418" t="inlineStr">
        <is>
          <t>ImpMatl_SS_AISI-304</t>
        </is>
      </c>
      <c r="H418" s="7" t="inlineStr">
        <is>
          <t>Stainless Steel, AISI-304</t>
        </is>
      </c>
      <c r="I418" s="7" t="inlineStr">
        <is>
          <t>H304</t>
        </is>
      </c>
      <c r="J418" s="7" t="inlineStr">
        <is>
          <t>Stainless Steel, AISI-303</t>
        </is>
      </c>
      <c r="K418" s="7" t="inlineStr">
        <is>
          <t>Stainless Steel, AISI 316</t>
        </is>
      </c>
      <c r="L418" s="2" t="inlineStr">
        <is>
          <t>Coating_Scotchkote134_interior_exterior</t>
        </is>
      </c>
      <c r="M418" s="2" t="inlineStr">
        <is>
          <t>RTF</t>
        </is>
      </c>
      <c r="N418" s="7" t="inlineStr"/>
      <c r="O418" t="inlineStr">
        <is>
          <t>A101810</t>
        </is>
      </c>
      <c r="P418" t="n">
        <v>1580</v>
      </c>
      <c r="Q418" s="120" t="inlineStr">
        <is>
          <t>Priced</t>
        </is>
      </c>
      <c r="R418" t="inlineStr">
        <is>
          <t>LT250</t>
        </is>
      </c>
      <c r="S418" t="n">
        <v>126</v>
      </c>
      <c r="T418" t="inlineStr"/>
      <c r="U418" t="inlineStr"/>
      <c r="V418" t="inlineStr"/>
    </row>
    <row r="419">
      <c r="A419" t="inlineStr"/>
      <c r="B419" t="inlineStr"/>
      <c r="C419" t="inlineStr">
        <is>
          <t>Price_BOM_LFE_Imp_0770</t>
        </is>
      </c>
      <c r="D419" t="inlineStr"/>
      <c r="E419" s="2" t="inlineStr">
        <is>
          <t>25707-2P-15HP-LFE</t>
        </is>
      </c>
      <c r="F419" t="inlineStr">
        <is>
          <t>X3</t>
        </is>
      </c>
      <c r="G419" s="2" t="inlineStr">
        <is>
          <t>ImpMatl_SS_AISI-304</t>
        </is>
      </c>
      <c r="H419" s="7" t="inlineStr">
        <is>
          <t>Stainless Steel, AISI-304</t>
        </is>
      </c>
      <c r="I419" s="7" t="inlineStr">
        <is>
          <t>H304</t>
        </is>
      </c>
      <c r="J419" s="7" t="inlineStr">
        <is>
          <t>Stainless Steel, AISI-303</t>
        </is>
      </c>
      <c r="K419" s="7" t="inlineStr">
        <is>
          <t>Stainless Steel, AISI 316</t>
        </is>
      </c>
      <c r="L419" s="2" t="inlineStr">
        <is>
          <t>Coating_Scotchkote134_interior_exterior</t>
        </is>
      </c>
      <c r="M419" s="2" t="inlineStr">
        <is>
          <t>RTF</t>
        </is>
      </c>
      <c r="N419" s="7" t="inlineStr"/>
      <c r="O419" t="inlineStr">
        <is>
          <t>A101810</t>
        </is>
      </c>
      <c r="P419" t="n">
        <v>1580</v>
      </c>
      <c r="Q419" t="inlineStr">
        <is>
          <t>Priced</t>
        </is>
      </c>
      <c r="R419" t="inlineStr">
        <is>
          <t>LT250</t>
        </is>
      </c>
      <c r="S419" s="7" t="n">
        <v>126</v>
      </c>
      <c r="T419" t="inlineStr"/>
      <c r="U419" t="inlineStr"/>
      <c r="V419" t="inlineStr"/>
    </row>
    <row r="420">
      <c r="A420" t="inlineStr"/>
      <c r="B420" t="inlineStr"/>
      <c r="C420" t="inlineStr">
        <is>
          <t>Price_BOM_LFE_Imp_0771</t>
        </is>
      </c>
      <c r="D420" t="inlineStr"/>
      <c r="E420" s="2" t="inlineStr">
        <is>
          <t>25707-2P-20HP-LFE</t>
        </is>
      </c>
      <c r="F420" t="inlineStr">
        <is>
          <t>X3</t>
        </is>
      </c>
      <c r="G420" s="2" t="inlineStr">
        <is>
          <t>ImpMatl_SS_AISI-304</t>
        </is>
      </c>
      <c r="H420" s="7" t="inlineStr">
        <is>
          <t>Stainless Steel, AISI-304</t>
        </is>
      </c>
      <c r="I420" s="7" t="inlineStr">
        <is>
          <t>H304</t>
        </is>
      </c>
      <c r="J420" s="7" t="inlineStr">
        <is>
          <t>Stainless Steel, AISI-303</t>
        </is>
      </c>
      <c r="K420" s="7" t="inlineStr">
        <is>
          <t>Stainless Steel, AISI 316</t>
        </is>
      </c>
      <c r="L420" s="2" t="inlineStr">
        <is>
          <t>Coating_Scotchkote134_interior_exterior</t>
        </is>
      </c>
      <c r="M420" s="2" t="inlineStr">
        <is>
          <t>RTF</t>
        </is>
      </c>
      <c r="N420" s="7" t="inlineStr"/>
      <c r="O420" t="inlineStr">
        <is>
          <t>A101810</t>
        </is>
      </c>
      <c r="P420" t="n">
        <v>1580</v>
      </c>
      <c r="Q420" t="inlineStr">
        <is>
          <t>Priced</t>
        </is>
      </c>
      <c r="R420" t="inlineStr">
        <is>
          <t>LT250</t>
        </is>
      </c>
      <c r="S420" s="7" t="n">
        <v>126</v>
      </c>
      <c r="T420" t="inlineStr"/>
      <c r="U420" t="inlineStr"/>
      <c r="V420" t="inlineStr"/>
    </row>
    <row r="421">
      <c r="A421" t="inlineStr"/>
      <c r="B421" t="inlineStr"/>
      <c r="C421" t="inlineStr">
        <is>
          <t>Price_BOM_LFE_Imp_0772</t>
        </is>
      </c>
      <c r="D421" t="inlineStr"/>
      <c r="E421" s="2" t="inlineStr">
        <is>
          <t>25707-2P-25HP-LFE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Coating_Scotchkote134_interior_exterior</t>
        </is>
      </c>
      <c r="M421" s="2" t="inlineStr">
        <is>
          <t>RTF</t>
        </is>
      </c>
      <c r="N421" s="7" t="inlineStr"/>
      <c r="O421" t="inlineStr">
        <is>
          <t>A101810</t>
        </is>
      </c>
      <c r="P421" t="n">
        <v>1580</v>
      </c>
      <c r="Q421" t="inlineStr">
        <is>
          <t>Priced</t>
        </is>
      </c>
      <c r="R421" t="inlineStr">
        <is>
          <t>LT250</t>
        </is>
      </c>
      <c r="S421" s="7" t="n">
        <v>126</v>
      </c>
      <c r="T421" t="inlineStr"/>
      <c r="U421" t="inlineStr"/>
      <c r="V421" t="inlineStr"/>
    </row>
    <row r="422">
      <c r="A422" t="inlineStr"/>
      <c r="B422" t="inlineStr"/>
      <c r="C422" t="inlineStr">
        <is>
          <t>Price_BOM_LFE_Imp_0773</t>
        </is>
      </c>
      <c r="D422" t="inlineStr"/>
      <c r="E422" s="2" t="inlineStr">
        <is>
          <t>25707-4P-3HP-LFE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Coating_Scotchkote134_interior_exterior</t>
        </is>
      </c>
      <c r="M422" s="2" t="inlineStr">
        <is>
          <t>RTF</t>
        </is>
      </c>
      <c r="N422" s="7" t="inlineStr"/>
      <c r="O422" t="inlineStr">
        <is>
          <t>A101810</t>
        </is>
      </c>
      <c r="P422" t="n">
        <v>1580</v>
      </c>
      <c r="Q422" t="inlineStr">
        <is>
          <t>Priced</t>
        </is>
      </c>
      <c r="R422" t="inlineStr">
        <is>
          <t>LT250</t>
        </is>
      </c>
      <c r="S422" s="7" t="n">
        <v>126</v>
      </c>
      <c r="T422" t="inlineStr"/>
      <c r="U422" t="inlineStr"/>
      <c r="V422" t="inlineStr"/>
    </row>
    <row r="423">
      <c r="A423" t="inlineStr"/>
      <c r="B423" t="inlineStr"/>
      <c r="C423" t="inlineStr">
        <is>
          <t>Price_BOM_LFE_Imp_0774</t>
        </is>
      </c>
      <c r="D423" t="inlineStr"/>
      <c r="E423" s="2" t="inlineStr">
        <is>
          <t>25707-4P-5HP-LFE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inlineStr"/>
      <c r="O423" t="inlineStr">
        <is>
          <t>A101810</t>
        </is>
      </c>
      <c r="P423" t="n">
        <v>1580</v>
      </c>
      <c r="Q423" t="inlineStr">
        <is>
          <t>Priced</t>
        </is>
      </c>
      <c r="R423" t="inlineStr">
        <is>
          <t>LT250</t>
        </is>
      </c>
      <c r="S423" s="7" t="n">
        <v>126</v>
      </c>
      <c r="T423" t="inlineStr"/>
      <c r="U423" t="inlineStr"/>
      <c r="V423" t="inlineStr"/>
    </row>
    <row r="424">
      <c r="A424" t="inlineStr"/>
      <c r="B424" t="inlineStr"/>
      <c r="C424" t="inlineStr">
        <is>
          <t>Price_BOM_LFE_Imp_0775</t>
        </is>
      </c>
      <c r="D424" t="inlineStr"/>
      <c r="E424" s="2" t="inlineStr">
        <is>
          <t>25707-2P-30HP-LFE</t>
        </is>
      </c>
      <c r="F424" t="inlineStr">
        <is>
          <t>X4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Coating_Scotchkote134_interior_exterior</t>
        </is>
      </c>
      <c r="M424" s="2" t="inlineStr">
        <is>
          <t>RTF</t>
        </is>
      </c>
      <c r="N424" s="7" t="inlineStr"/>
      <c r="O424" t="inlineStr">
        <is>
          <t>A101817</t>
        </is>
      </c>
      <c r="P424" t="n">
        <v>1580</v>
      </c>
      <c r="Q424" t="inlineStr">
        <is>
          <t>Priced</t>
        </is>
      </c>
      <c r="R424" t="inlineStr">
        <is>
          <t>LT250</t>
        </is>
      </c>
      <c r="S424" t="n">
        <v>126</v>
      </c>
      <c r="T424" t="inlineStr"/>
      <c r="U424" t="inlineStr"/>
      <c r="V424" t="inlineStr"/>
    </row>
    <row r="425">
      <c r="A425" t="inlineStr"/>
      <c r="B425" t="inlineStr"/>
      <c r="C425" t="inlineStr">
        <is>
          <t>Price_BOM_LFE_Imp_0776</t>
        </is>
      </c>
      <c r="D425" t="inlineStr"/>
      <c r="E425" s="2" t="inlineStr">
        <is>
          <t>25957-2P-25HP-LFE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</t>
        </is>
      </c>
      <c r="M425" s="2" t="inlineStr">
        <is>
          <t>RTF</t>
        </is>
      </c>
      <c r="N425" s="7" t="inlineStr"/>
      <c r="O425" t="inlineStr">
        <is>
          <t>A101824</t>
        </is>
      </c>
      <c r="P425" t="n">
        <v>1855</v>
      </c>
      <c r="Q425" t="inlineStr">
        <is>
          <t>Priced</t>
        </is>
      </c>
      <c r="R425" t="inlineStr">
        <is>
          <t>LT250</t>
        </is>
      </c>
      <c r="S425" t="n">
        <v>126</v>
      </c>
      <c r="T425" t="inlineStr"/>
      <c r="U425" t="inlineStr"/>
      <c r="V425" t="inlineStr"/>
    </row>
    <row r="426">
      <c r="A426" t="inlineStr"/>
      <c r="B426" t="inlineStr"/>
      <c r="C426" t="inlineStr">
        <is>
          <t>Price_BOM_LFE_Imp_0777</t>
        </is>
      </c>
      <c r="D426" t="inlineStr"/>
      <c r="E426" s="2" t="inlineStr">
        <is>
          <t>25957-4P-3HP-LFE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Coating_Scotchkote134_interior_exterior</t>
        </is>
      </c>
      <c r="M426" s="2" t="inlineStr">
        <is>
          <t>RTF</t>
        </is>
      </c>
      <c r="N426" s="7" t="inlineStr"/>
      <c r="O426" t="inlineStr">
        <is>
          <t>A101824</t>
        </is>
      </c>
      <c r="P426" t="n">
        <v>1855</v>
      </c>
      <c r="Q426" t="inlineStr">
        <is>
          <t>Priced</t>
        </is>
      </c>
      <c r="R426" t="inlineStr">
        <is>
          <t>LT250</t>
        </is>
      </c>
      <c r="S426" t="n">
        <v>126</v>
      </c>
      <c r="T426" t="inlineStr"/>
      <c r="U426" t="inlineStr"/>
      <c r="V426" t="inlineStr"/>
    </row>
    <row r="427">
      <c r="A427" t="inlineStr"/>
      <c r="B427" t="inlineStr"/>
      <c r="C427" t="inlineStr">
        <is>
          <t>Price_BOM_LFE_Imp_0778</t>
        </is>
      </c>
      <c r="D427" t="inlineStr"/>
      <c r="E427" s="2" t="inlineStr">
        <is>
          <t>25957-4P-5HP-LFE</t>
        </is>
      </c>
      <c r="F427" t="inlineStr">
        <is>
          <t>X3</t>
        </is>
      </c>
      <c r="G427" s="2" t="inlineStr">
        <is>
          <t>ImpMatl_SS_AISI-304</t>
        </is>
      </c>
      <c r="H427" s="7" t="inlineStr">
        <is>
          <t>Stainless Steel, AISI-304</t>
        </is>
      </c>
      <c r="I427" s="7" t="inlineStr">
        <is>
          <t>H304</t>
        </is>
      </c>
      <c r="J427" s="7" t="inlineStr">
        <is>
          <t>Stainless Steel, AISI-303</t>
        </is>
      </c>
      <c r="K427" s="7" t="inlineStr">
        <is>
          <t>Stainless Steel, AISI 316</t>
        </is>
      </c>
      <c r="L427" s="2" t="inlineStr">
        <is>
          <t>Coating_Scotchkote134_interior_exterior</t>
        </is>
      </c>
      <c r="M427" s="2" t="inlineStr">
        <is>
          <t>RTF</t>
        </is>
      </c>
      <c r="N427" s="7" t="inlineStr"/>
      <c r="O427" t="inlineStr">
        <is>
          <t>A101824</t>
        </is>
      </c>
      <c r="P427" t="n">
        <v>1855</v>
      </c>
      <c r="Q427" t="inlineStr">
        <is>
          <t>Priced</t>
        </is>
      </c>
      <c r="R427" t="inlineStr">
        <is>
          <t>LT250</t>
        </is>
      </c>
      <c r="S427" t="n">
        <v>126</v>
      </c>
      <c r="T427" t="inlineStr"/>
      <c r="U427" t="inlineStr"/>
      <c r="V427" t="inlineStr"/>
    </row>
    <row r="428">
      <c r="A428" t="inlineStr"/>
      <c r="B428" t="inlineStr"/>
      <c r="C428" t="inlineStr">
        <is>
          <t>Price_BOM_LFE_Imp_0779</t>
        </is>
      </c>
      <c r="D428" t="inlineStr"/>
      <c r="E428" s="2" t="inlineStr">
        <is>
          <t>25957-4P-7.5HP-LFE</t>
        </is>
      </c>
      <c r="F428" t="inlineStr">
        <is>
          <t>X3</t>
        </is>
      </c>
      <c r="G428" s="2" t="inlineStr">
        <is>
          <t>ImpMatl_SS_AISI-304</t>
        </is>
      </c>
      <c r="H428" s="7" t="inlineStr">
        <is>
          <t>Stainless Steel, AISI-304</t>
        </is>
      </c>
      <c r="I428" s="7" t="inlineStr">
        <is>
          <t>H304</t>
        </is>
      </c>
      <c r="J428" s="7" t="inlineStr">
        <is>
          <t>Stainless Steel, AISI-303</t>
        </is>
      </c>
      <c r="K428" s="7" t="inlineStr">
        <is>
          <t>Stainless Steel, AISI 316</t>
        </is>
      </c>
      <c r="L428" s="2" t="inlineStr">
        <is>
          <t>Coating_Scotchkote134_interior_exterior</t>
        </is>
      </c>
      <c r="M428" s="2" t="inlineStr">
        <is>
          <t>RTF</t>
        </is>
      </c>
      <c r="N428" s="7" t="inlineStr"/>
      <c r="O428" s="7" t="inlineStr">
        <is>
          <t>A101824</t>
        </is>
      </c>
      <c r="P428" t="n">
        <v>1855</v>
      </c>
      <c r="Q428" t="inlineStr">
        <is>
          <t>Priced</t>
        </is>
      </c>
      <c r="R428" t="inlineStr">
        <is>
          <t>LT250</t>
        </is>
      </c>
      <c r="S428" s="7" t="n">
        <v>126</v>
      </c>
      <c r="T428" t="inlineStr"/>
      <c r="U428" t="inlineStr"/>
      <c r="V428" t="inlineStr"/>
    </row>
    <row r="429">
      <c r="A429" t="inlineStr"/>
      <c r="B429" t="inlineStr"/>
      <c r="C429" t="inlineStr">
        <is>
          <t>Price_BOM_LFE_Imp_0780</t>
        </is>
      </c>
      <c r="D429" t="inlineStr"/>
      <c r="E429" s="2" t="inlineStr">
        <is>
          <t>25957-4P-10HP-LFE</t>
        </is>
      </c>
      <c r="F429" t="inlineStr">
        <is>
          <t>X3</t>
        </is>
      </c>
      <c r="G429" s="2" t="inlineStr">
        <is>
          <t>ImpMatl_SS_AISI-304</t>
        </is>
      </c>
      <c r="H429" s="7" t="inlineStr">
        <is>
          <t>Stainless Steel, AISI-304</t>
        </is>
      </c>
      <c r="I429" s="7" t="inlineStr">
        <is>
          <t>H304</t>
        </is>
      </c>
      <c r="J429" s="7" t="inlineStr">
        <is>
          <t>Stainless Steel, AISI-303</t>
        </is>
      </c>
      <c r="K429" s="7" t="inlineStr">
        <is>
          <t>Stainless Steel, AISI 316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inlineStr"/>
      <c r="O429" s="7" t="inlineStr">
        <is>
          <t>A101824</t>
        </is>
      </c>
      <c r="P429" t="n">
        <v>1855</v>
      </c>
      <c r="Q429" t="inlineStr">
        <is>
          <t>Priced</t>
        </is>
      </c>
      <c r="R429" t="inlineStr">
        <is>
          <t>LT250</t>
        </is>
      </c>
      <c r="S429" s="7" t="n">
        <v>126</v>
      </c>
      <c r="T429" t="inlineStr"/>
      <c r="U429" t="inlineStr"/>
      <c r="V429" t="inlineStr"/>
    </row>
    <row r="430">
      <c r="A430" t="inlineStr"/>
      <c r="B430" t="inlineStr"/>
      <c r="C430" t="inlineStr">
        <is>
          <t>Price_BOM_LFE_Imp_0781</t>
        </is>
      </c>
      <c r="D430" t="inlineStr"/>
      <c r="E430" s="2" t="inlineStr">
        <is>
          <t>25957-2P-30HP-LFE</t>
        </is>
      </c>
      <c r="F430" t="inlineStr">
        <is>
          <t>X4</t>
        </is>
      </c>
      <c r="G430" s="2" t="inlineStr">
        <is>
          <t>ImpMatl_SS_AISI-304</t>
        </is>
      </c>
      <c r="H430" s="7" t="inlineStr">
        <is>
          <t>Stainless Steel, AISI-304</t>
        </is>
      </c>
      <c r="I430" s="7" t="inlineStr">
        <is>
          <t>H304</t>
        </is>
      </c>
      <c r="J430" s="7" t="inlineStr">
        <is>
          <t>Stainless Steel, AISI-303</t>
        </is>
      </c>
      <c r="K430" s="7" t="inlineStr">
        <is>
          <t>Stainless Steel, AISI 316</t>
        </is>
      </c>
      <c r="L430" s="2" t="inlineStr">
        <is>
          <t>Coating_Scotchkote134_interior_exterior</t>
        </is>
      </c>
      <c r="M430" s="2" t="inlineStr">
        <is>
          <t>RTF</t>
        </is>
      </c>
      <c r="N430" s="7" t="inlineStr"/>
      <c r="O430" s="7" t="inlineStr">
        <is>
          <t>A101831</t>
        </is>
      </c>
      <c r="P430" t="n">
        <v>1855</v>
      </c>
      <c r="Q430" t="inlineStr">
        <is>
          <t>Priced</t>
        </is>
      </c>
      <c r="R430" t="inlineStr">
        <is>
          <t>LT250</t>
        </is>
      </c>
      <c r="S430" s="7" t="n">
        <v>126</v>
      </c>
      <c r="T430" t="inlineStr"/>
      <c r="U430" t="inlineStr"/>
      <c r="V430" t="inlineStr"/>
    </row>
    <row r="431">
      <c r="A431" t="inlineStr"/>
      <c r="B431" t="inlineStr"/>
      <c r="C431" t="inlineStr">
        <is>
          <t>Price_BOM_LFE_Imp_0782</t>
        </is>
      </c>
      <c r="D431" t="inlineStr"/>
      <c r="E431" s="2" t="inlineStr">
        <is>
          <t>25123-4P-7.5HP-LFE</t>
        </is>
      </c>
      <c r="F431" t="inlineStr">
        <is>
          <t>X3</t>
        </is>
      </c>
      <c r="G431" s="2" t="inlineStr">
        <is>
          <t>ImpMatl_SS_AISI-304</t>
        </is>
      </c>
      <c r="H431" s="7" t="inlineStr">
        <is>
          <t>Stainless Steel, AISI-304</t>
        </is>
      </c>
      <c r="I431" s="7" t="inlineStr">
        <is>
          <t>H304</t>
        </is>
      </c>
      <c r="J431" s="7" t="inlineStr">
        <is>
          <t>Stainless Steel, AISI-303</t>
        </is>
      </c>
      <c r="K431" s="7" t="inlineStr">
        <is>
          <t>Stainless Steel, AISI 316</t>
        </is>
      </c>
      <c r="L431" s="2" t="inlineStr">
        <is>
          <t>Coating_Scotchkote134_interior_exterior</t>
        </is>
      </c>
      <c r="M431" s="2" t="inlineStr">
        <is>
          <t>RTF</t>
        </is>
      </c>
      <c r="N431" s="7" t="inlineStr"/>
      <c r="O431" s="7" t="inlineStr">
        <is>
          <t>A101838</t>
        </is>
      </c>
      <c r="P431" t="n">
        <v>2145</v>
      </c>
      <c r="Q431" t="inlineStr">
        <is>
          <t>Priced</t>
        </is>
      </c>
      <c r="R431" t="inlineStr">
        <is>
          <t>LT250</t>
        </is>
      </c>
      <c r="S431" s="7" t="n">
        <v>126</v>
      </c>
      <c r="T431" t="inlineStr"/>
      <c r="U431" t="inlineStr"/>
      <c r="V431" t="inlineStr"/>
    </row>
    <row r="432">
      <c r="A432" t="inlineStr"/>
      <c r="B432" t="inlineStr"/>
      <c r="C432" t="inlineStr">
        <is>
          <t>Price_BOM_LFE_Imp_0783</t>
        </is>
      </c>
      <c r="D432" t="inlineStr"/>
      <c r="E432" s="2" t="inlineStr">
        <is>
          <t>25123-4P-7.5HP-LFE</t>
        </is>
      </c>
      <c r="F432" t="inlineStr">
        <is>
          <t>X3</t>
        </is>
      </c>
      <c r="G432" s="2" t="inlineStr">
        <is>
          <t>ImpMatl_SS_AISI-304</t>
        </is>
      </c>
      <c r="H432" s="7" t="inlineStr">
        <is>
          <t>Stainless Steel, AISI-304</t>
        </is>
      </c>
      <c r="I432" s="7" t="inlineStr">
        <is>
          <t>H304</t>
        </is>
      </c>
      <c r="J432" s="7" t="inlineStr">
        <is>
          <t>Stainless Steel, AISI-303</t>
        </is>
      </c>
      <c r="K432" s="7" t="inlineStr">
        <is>
          <t>Stainless Steel, AISI 316</t>
        </is>
      </c>
      <c r="L432" s="2" t="inlineStr">
        <is>
          <t>Coating_Scotchkote134_interior_exterior</t>
        </is>
      </c>
      <c r="M432" s="2" t="inlineStr">
        <is>
          <t>RTF</t>
        </is>
      </c>
      <c r="N432" s="7" t="inlineStr"/>
      <c r="O432" s="7" t="inlineStr">
        <is>
          <t>A101838</t>
        </is>
      </c>
      <c r="P432" t="n">
        <v>2145</v>
      </c>
      <c r="Q432" t="inlineStr">
        <is>
          <t>Priced</t>
        </is>
      </c>
      <c r="R432" t="inlineStr">
        <is>
          <t>LT250</t>
        </is>
      </c>
      <c r="S432" s="7" t="n">
        <v>126</v>
      </c>
      <c r="T432" t="inlineStr"/>
      <c r="U432" t="inlineStr"/>
      <c r="V432" t="inlineStr"/>
    </row>
    <row r="433">
      <c r="A433" t="inlineStr"/>
      <c r="B433" t="inlineStr"/>
      <c r="C433" t="inlineStr">
        <is>
          <t>Price_BOM_LFE_Imp_0784</t>
        </is>
      </c>
      <c r="D433" t="inlineStr"/>
      <c r="E433" s="2" t="inlineStr">
        <is>
          <t>25123-4P-10HP-LFE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Coating_Scotchkote134_interior_exterior</t>
        </is>
      </c>
      <c r="M433" s="2" t="inlineStr">
        <is>
          <t>RTF</t>
        </is>
      </c>
      <c r="N433" s="7" t="inlineStr"/>
      <c r="O433" t="inlineStr">
        <is>
          <t>A101838</t>
        </is>
      </c>
      <c r="P433" t="n">
        <v>2145</v>
      </c>
      <c r="Q433" t="inlineStr">
        <is>
          <t>Priced</t>
        </is>
      </c>
      <c r="R433" t="inlineStr">
        <is>
          <t>LT250</t>
        </is>
      </c>
      <c r="S433" s="7" t="n">
        <v>126</v>
      </c>
      <c r="T433" t="inlineStr"/>
      <c r="U433" t="inlineStr"/>
      <c r="V433" t="inlineStr"/>
    </row>
    <row r="434">
      <c r="A434" t="inlineStr"/>
      <c r="B434" t="inlineStr"/>
      <c r="C434" t="inlineStr">
        <is>
          <t>Price_BOM_LFE_Imp_0785</t>
        </is>
      </c>
      <c r="D434" t="inlineStr"/>
      <c r="E434" s="2" t="inlineStr">
        <is>
          <t>25123-4P-15HP-LFE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Coating_Scotchkote134_interior_exterior</t>
        </is>
      </c>
      <c r="M434" s="2" t="inlineStr">
        <is>
          <t>RTF</t>
        </is>
      </c>
      <c r="N434" s="7" t="inlineStr"/>
      <c r="O434" t="inlineStr">
        <is>
          <t>A101838</t>
        </is>
      </c>
      <c r="P434" t="n">
        <v>2145</v>
      </c>
      <c r="Q434" t="inlineStr">
        <is>
          <t>Priced</t>
        </is>
      </c>
      <c r="R434" t="inlineStr">
        <is>
          <t>LT250</t>
        </is>
      </c>
      <c r="S434" s="7" t="n">
        <v>126</v>
      </c>
      <c r="T434" t="inlineStr"/>
      <c r="U434" t="inlineStr"/>
      <c r="V434" t="inlineStr"/>
    </row>
    <row r="435">
      <c r="A435" t="inlineStr"/>
      <c r="B435" t="inlineStr"/>
      <c r="C435" t="inlineStr">
        <is>
          <t>Price_BOM_LFE_Imp_0786</t>
        </is>
      </c>
      <c r="D435" t="inlineStr"/>
      <c r="E435" s="2" t="inlineStr">
        <is>
          <t>25123-4P-20HP-LFE</t>
        </is>
      </c>
      <c r="F435" t="inlineStr">
        <is>
          <t>XA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inlineStr"/>
      <c r="O435" t="inlineStr">
        <is>
          <t>A101845</t>
        </is>
      </c>
      <c r="P435" t="n">
        <v>2145</v>
      </c>
      <c r="Q435" t="inlineStr">
        <is>
          <t>Priced</t>
        </is>
      </c>
      <c r="R435" t="inlineStr">
        <is>
          <t>LT250</t>
        </is>
      </c>
      <c r="S435" s="7" t="n">
        <v>126</v>
      </c>
      <c r="T435" t="inlineStr"/>
      <c r="U435" t="inlineStr"/>
      <c r="V435" t="inlineStr"/>
    </row>
    <row r="436">
      <c r="A436" t="inlineStr"/>
      <c r="B436" t="inlineStr"/>
      <c r="C436" t="inlineStr">
        <is>
          <t>Price_BOM_LFE_Imp_0787</t>
        </is>
      </c>
      <c r="D436" t="inlineStr"/>
      <c r="E436" s="2" t="inlineStr">
        <is>
          <t>30707-2P-10HP-LFE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Coating_Scotchkote134_interior_exterior</t>
        </is>
      </c>
      <c r="M436" s="2" t="inlineStr">
        <is>
          <t>RTF</t>
        </is>
      </c>
      <c r="N436" s="7" t="inlineStr"/>
      <c r="O436" t="inlineStr">
        <is>
          <t>A101859</t>
        </is>
      </c>
      <c r="P436" t="n">
        <v>1695</v>
      </c>
      <c r="Q436" t="inlineStr">
        <is>
          <t>Priced</t>
        </is>
      </c>
      <c r="R436" t="inlineStr">
        <is>
          <t>LT250</t>
        </is>
      </c>
      <c r="S436" s="7" t="n">
        <v>126</v>
      </c>
      <c r="T436" t="inlineStr"/>
      <c r="U436" t="inlineStr"/>
      <c r="V436" t="inlineStr"/>
    </row>
    <row r="437">
      <c r="A437" t="inlineStr"/>
      <c r="B437" t="inlineStr"/>
      <c r="C437" t="inlineStr">
        <is>
          <t>Price_BOM_LFE_Imp_0788</t>
        </is>
      </c>
      <c r="D437" t="inlineStr"/>
      <c r="E437" s="69" t="inlineStr">
        <is>
          <t>30707-2P-15HP-LFE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</t>
        </is>
      </c>
      <c r="M437" s="2" t="inlineStr">
        <is>
          <t>RTF</t>
        </is>
      </c>
      <c r="N437" s="7" t="inlineStr"/>
      <c r="O437" t="inlineStr">
        <is>
          <t>A101859</t>
        </is>
      </c>
      <c r="P437" t="n">
        <v>1695</v>
      </c>
      <c r="Q437" t="inlineStr">
        <is>
          <t>Priced</t>
        </is>
      </c>
      <c r="R437" t="inlineStr">
        <is>
          <t>LT250</t>
        </is>
      </c>
      <c r="S437" s="7" t="n">
        <v>126</v>
      </c>
      <c r="T437" t="inlineStr"/>
      <c r="U437" t="inlineStr"/>
      <c r="V437" t="inlineStr"/>
    </row>
    <row r="438">
      <c r="A438" t="inlineStr"/>
      <c r="B438" t="inlineStr"/>
      <c r="C438" t="inlineStr">
        <is>
          <t>Price_BOM_LFE_Imp_0789</t>
        </is>
      </c>
      <c r="D438" t="inlineStr"/>
      <c r="E438" s="2" t="inlineStr">
        <is>
          <t>30707-2P-20HP-LFE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Coating_Scotchkote134_interior_exterior</t>
        </is>
      </c>
      <c r="M438" s="2" t="inlineStr">
        <is>
          <t>RTF</t>
        </is>
      </c>
      <c r="N438" s="7" t="inlineStr"/>
      <c r="O438" t="inlineStr">
        <is>
          <t>A101859</t>
        </is>
      </c>
      <c r="P438" t="n">
        <v>1695</v>
      </c>
      <c r="Q438" t="inlineStr">
        <is>
          <t>Priced</t>
        </is>
      </c>
      <c r="R438" t="inlineStr">
        <is>
          <t>LT250</t>
        </is>
      </c>
      <c r="S438" s="7" t="n">
        <v>126</v>
      </c>
      <c r="T438" t="inlineStr"/>
      <c r="U438" t="inlineStr"/>
      <c r="V438" t="inlineStr"/>
    </row>
    <row r="439">
      <c r="A439" t="inlineStr"/>
      <c r="B439" t="inlineStr"/>
      <c r="C439" t="inlineStr">
        <is>
          <t>Price_BOM_LFE_Imp_0790</t>
        </is>
      </c>
      <c r="D439" t="inlineStr"/>
      <c r="E439" s="2" t="inlineStr">
        <is>
          <t>30707-2P-25HP-LFE</t>
        </is>
      </c>
      <c r="F439" t="inlineStr">
        <is>
          <t>X3</t>
        </is>
      </c>
      <c r="G439" s="2" t="inlineStr">
        <is>
          <t>ImpMatl_SS_AISI-304</t>
        </is>
      </c>
      <c r="H439" s="7" t="inlineStr">
        <is>
          <t>Stainless Steel, AISI-304</t>
        </is>
      </c>
      <c r="I439" s="7" t="inlineStr">
        <is>
          <t>H304</t>
        </is>
      </c>
      <c r="J439" s="7" t="inlineStr">
        <is>
          <t>Stainless Steel, AISI-303</t>
        </is>
      </c>
      <c r="K439" s="7" t="inlineStr">
        <is>
          <t>Stainless Steel, AISI 316</t>
        </is>
      </c>
      <c r="L439" s="2" t="inlineStr">
        <is>
          <t>Coating_Scotchkote134_interior_exterior</t>
        </is>
      </c>
      <c r="M439" s="2" t="inlineStr">
        <is>
          <t>RTF</t>
        </is>
      </c>
      <c r="N439" s="7" t="inlineStr"/>
      <c r="O439" t="inlineStr">
        <is>
          <t>A101859</t>
        </is>
      </c>
      <c r="P439" t="n">
        <v>1695</v>
      </c>
      <c r="Q439" t="inlineStr">
        <is>
          <t>Priced</t>
        </is>
      </c>
      <c r="R439" t="inlineStr">
        <is>
          <t>LT250</t>
        </is>
      </c>
      <c r="S439" s="7" t="n">
        <v>126</v>
      </c>
      <c r="T439" t="inlineStr"/>
      <c r="U439" t="inlineStr"/>
      <c r="V439" t="inlineStr"/>
    </row>
    <row r="440">
      <c r="A440" t="inlineStr"/>
      <c r="B440" t="inlineStr"/>
      <c r="C440" t="inlineStr">
        <is>
          <t>Price_BOM_LFE_Imp_0791</t>
        </is>
      </c>
      <c r="D440" t="inlineStr"/>
      <c r="E440" s="2" t="inlineStr">
        <is>
          <t>30707-4P-3HP-LFE</t>
        </is>
      </c>
      <c r="F440" t="inlineStr">
        <is>
          <t>X3</t>
        </is>
      </c>
      <c r="G440" s="2" t="inlineStr">
        <is>
          <t>ImpMatl_SS_AISI-304</t>
        </is>
      </c>
      <c r="H440" s="7" t="inlineStr">
        <is>
          <t>Stainless Steel, AISI-304</t>
        </is>
      </c>
      <c r="I440" s="7" t="inlineStr">
        <is>
          <t>H304</t>
        </is>
      </c>
      <c r="J440" s="7" t="inlineStr">
        <is>
          <t>Stainless Steel, AISI-303</t>
        </is>
      </c>
      <c r="K440" s="7" t="inlineStr">
        <is>
          <t>Stainless Steel, AISI 316</t>
        </is>
      </c>
      <c r="L440" s="2" t="inlineStr">
        <is>
          <t>Coating_Scotchkote134_interior_exterior</t>
        </is>
      </c>
      <c r="M440" s="2" t="inlineStr">
        <is>
          <t>RTF</t>
        </is>
      </c>
      <c r="N440" s="7" t="inlineStr"/>
      <c r="O440" t="inlineStr">
        <is>
          <t>A101859</t>
        </is>
      </c>
      <c r="P440" t="n">
        <v>1695</v>
      </c>
      <c r="Q440" t="inlineStr">
        <is>
          <t>Priced</t>
        </is>
      </c>
      <c r="R440" t="inlineStr">
        <is>
          <t>LT250</t>
        </is>
      </c>
      <c r="S440" s="7" t="n">
        <v>126</v>
      </c>
      <c r="T440" t="inlineStr"/>
      <c r="U440" t="inlineStr"/>
      <c r="V440" t="inlineStr"/>
    </row>
    <row r="441">
      <c r="A441" t="inlineStr"/>
      <c r="B441" t="inlineStr"/>
      <c r="C441" t="inlineStr">
        <is>
          <t>Price_BOM_LFE_Imp_0792</t>
        </is>
      </c>
      <c r="D441" t="inlineStr"/>
      <c r="E441" s="69" t="inlineStr">
        <is>
          <t>30707-4P-5HP-LFE</t>
        </is>
      </c>
      <c r="F441" t="inlineStr">
        <is>
          <t>X3</t>
        </is>
      </c>
      <c r="G441" s="2" t="inlineStr">
        <is>
          <t>ImpMatl_SS_AISI-304</t>
        </is>
      </c>
      <c r="H441" s="7" t="inlineStr">
        <is>
          <t>Stainless Steel, AISI-304</t>
        </is>
      </c>
      <c r="I441" s="7" t="inlineStr">
        <is>
          <t>H304</t>
        </is>
      </c>
      <c r="J441" s="7" t="inlineStr">
        <is>
          <t>Stainless Steel, AISI-303</t>
        </is>
      </c>
      <c r="K441" s="7" t="inlineStr">
        <is>
          <t>Stainless Steel, AISI 316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inlineStr"/>
      <c r="O441" t="inlineStr">
        <is>
          <t>A101859</t>
        </is>
      </c>
      <c r="P441" t="n">
        <v>1695</v>
      </c>
      <c r="Q441" t="inlineStr">
        <is>
          <t>Priced</t>
        </is>
      </c>
      <c r="R441" t="inlineStr">
        <is>
          <t>LT250</t>
        </is>
      </c>
      <c r="S441" s="7" t="n">
        <v>126</v>
      </c>
      <c r="T441" t="inlineStr"/>
      <c r="U441" t="inlineStr"/>
      <c r="V441" t="inlineStr"/>
    </row>
    <row r="442">
      <c r="A442" t="inlineStr"/>
      <c r="B442" t="inlineStr"/>
      <c r="C442" t="inlineStr">
        <is>
          <t>Price_BOM_LFE_Imp_0793</t>
        </is>
      </c>
      <c r="D442" t="inlineStr"/>
      <c r="E442" s="69" t="inlineStr">
        <is>
          <t>30707-4P-7.5HP-LFE</t>
        </is>
      </c>
      <c r="F442" t="inlineStr">
        <is>
          <t>X3</t>
        </is>
      </c>
      <c r="G442" s="2" t="inlineStr">
        <is>
          <t>ImpMatl_SS_AISI-304</t>
        </is>
      </c>
      <c r="H442" s="7" t="inlineStr">
        <is>
          <t>Stainless Steel, AISI-304</t>
        </is>
      </c>
      <c r="I442" s="7" t="inlineStr">
        <is>
          <t>H304</t>
        </is>
      </c>
      <c r="J442" s="7" t="inlineStr">
        <is>
          <t>Stainless Steel, AISI-303</t>
        </is>
      </c>
      <c r="K442" s="7" t="inlineStr">
        <is>
          <t>Stainless Steel, AISI 316</t>
        </is>
      </c>
      <c r="L442" s="2" t="inlineStr">
        <is>
          <t>Coating_Scotchkote134_interior_exterior</t>
        </is>
      </c>
      <c r="M442" s="2" t="inlineStr">
        <is>
          <t>RTF</t>
        </is>
      </c>
      <c r="N442" s="7" t="inlineStr"/>
      <c r="O442" t="inlineStr">
        <is>
          <t>A101859</t>
        </is>
      </c>
      <c r="P442" t="n">
        <v>1695</v>
      </c>
      <c r="Q442" t="inlineStr">
        <is>
          <t>Priced</t>
        </is>
      </c>
      <c r="R442" t="inlineStr">
        <is>
          <t>LT250</t>
        </is>
      </c>
      <c r="S442" s="7" t="n">
        <v>126</v>
      </c>
      <c r="T442" t="inlineStr"/>
      <c r="U442" t="inlineStr"/>
      <c r="V442" t="inlineStr"/>
    </row>
    <row r="443">
      <c r="A443" t="inlineStr"/>
      <c r="B443" t="inlineStr"/>
      <c r="C443" t="inlineStr">
        <is>
          <t>Price_BOM_LFE_Imp_0794</t>
        </is>
      </c>
      <c r="D443" t="inlineStr"/>
      <c r="E443" s="2" t="inlineStr">
        <is>
          <t>30707-2P-30HP-LFE</t>
        </is>
      </c>
      <c r="F443" t="inlineStr">
        <is>
          <t>X4</t>
        </is>
      </c>
      <c r="G443" s="2" t="inlineStr">
        <is>
          <t>ImpMatl_SS_AISI-304</t>
        </is>
      </c>
      <c r="H443" s="7" t="inlineStr">
        <is>
          <t>Stainless Steel, AISI-304</t>
        </is>
      </c>
      <c r="I443" s="7" t="inlineStr">
        <is>
          <t>H304</t>
        </is>
      </c>
      <c r="J443" s="7" t="inlineStr">
        <is>
          <t>Stainless Steel, AISI-303</t>
        </is>
      </c>
      <c r="K443" s="7" t="inlineStr">
        <is>
          <t>Stainless Steel, AISI 316</t>
        </is>
      </c>
      <c r="L443" s="2" t="inlineStr">
        <is>
          <t>Coating_Scotchkote134_interior_exterior</t>
        </is>
      </c>
      <c r="M443" s="2" t="inlineStr">
        <is>
          <t>RTF</t>
        </is>
      </c>
      <c r="N443" s="7" t="inlineStr"/>
      <c r="O443" t="inlineStr">
        <is>
          <t>A101866</t>
        </is>
      </c>
      <c r="P443" t="n">
        <v>1695</v>
      </c>
      <c r="Q443" t="inlineStr">
        <is>
          <t>Priced</t>
        </is>
      </c>
      <c r="R443" t="inlineStr">
        <is>
          <t>LT250</t>
        </is>
      </c>
      <c r="S443" s="7" t="n">
        <v>126</v>
      </c>
      <c r="T443" t="inlineStr"/>
      <c r="U443" t="inlineStr"/>
      <c r="V443" t="inlineStr"/>
    </row>
    <row r="444">
      <c r="A444" t="inlineStr"/>
      <c r="B444" t="inlineStr"/>
      <c r="C444" t="inlineStr">
        <is>
          <t>Price_BOM_LFE_Imp_0795</t>
        </is>
      </c>
      <c r="D444" t="inlineStr"/>
      <c r="E444" s="2" t="inlineStr">
        <is>
          <t>30957-4P-5HP-LFE</t>
        </is>
      </c>
      <c r="F444" t="inlineStr">
        <is>
          <t>X3</t>
        </is>
      </c>
      <c r="G444" s="2" t="inlineStr">
        <is>
          <t>ImpMatl_SS_AISI-304</t>
        </is>
      </c>
      <c r="H444" s="7" t="inlineStr">
        <is>
          <t>Stainless Steel, AISI-304</t>
        </is>
      </c>
      <c r="I444" s="7" t="inlineStr">
        <is>
          <t>H304</t>
        </is>
      </c>
      <c r="J444" s="7" t="inlineStr">
        <is>
          <t>Stainless Steel, AISI-303</t>
        </is>
      </c>
      <c r="K444" s="7" t="inlineStr">
        <is>
          <t>Stainless Steel, AISI 316</t>
        </is>
      </c>
      <c r="L444" s="2" t="inlineStr">
        <is>
          <t>Coating_Scotchkote134_interior_exterior</t>
        </is>
      </c>
      <c r="M444" s="2" t="inlineStr">
        <is>
          <t>RTF</t>
        </is>
      </c>
      <c r="N444" s="7" t="inlineStr"/>
      <c r="O444" s="7" t="inlineStr">
        <is>
          <t>A101873</t>
        </is>
      </c>
      <c r="P444" t="n">
        <v>2025</v>
      </c>
      <c r="Q444" t="inlineStr">
        <is>
          <t>Priced</t>
        </is>
      </c>
      <c r="R444" t="inlineStr">
        <is>
          <t>LT250</t>
        </is>
      </c>
      <c r="S444" t="n">
        <v>126</v>
      </c>
      <c r="T444" t="inlineStr"/>
      <c r="U444" t="inlineStr"/>
      <c r="V444" t="inlineStr"/>
    </row>
    <row r="445">
      <c r="A445" t="inlineStr"/>
      <c r="B445" t="inlineStr"/>
      <c r="C445" t="inlineStr">
        <is>
          <t>Price_BOM_LFE_Imp_0796</t>
        </is>
      </c>
      <c r="D445" t="inlineStr"/>
      <c r="E445" s="2" t="inlineStr">
        <is>
          <t>30957-4P-7.5HP-LFE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Coating_Scotchkote134_interior_exterior</t>
        </is>
      </c>
      <c r="M445" s="2" t="inlineStr">
        <is>
          <t>RTF</t>
        </is>
      </c>
      <c r="N445" s="7" t="inlineStr"/>
      <c r="O445" s="7" t="inlineStr">
        <is>
          <t>A101873</t>
        </is>
      </c>
      <c r="P445" t="n">
        <v>2025</v>
      </c>
      <c r="Q445" t="inlineStr">
        <is>
          <t>Priced</t>
        </is>
      </c>
      <c r="R445" t="inlineStr">
        <is>
          <t>LT250</t>
        </is>
      </c>
      <c r="S445" s="7" t="n">
        <v>126</v>
      </c>
      <c r="T445" t="inlineStr"/>
      <c r="U445" t="inlineStr"/>
      <c r="V445" t="inlineStr"/>
    </row>
    <row r="446">
      <c r="A446" t="inlineStr"/>
      <c r="B446" t="inlineStr"/>
      <c r="C446" t="inlineStr">
        <is>
          <t>Price_BOM_LFE_Imp_0797</t>
        </is>
      </c>
      <c r="D446" t="inlineStr"/>
      <c r="E446" s="69" t="inlineStr">
        <is>
          <t>30957-4P-10HP-LFE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Coating_Scotchkote134_interior_exterior</t>
        </is>
      </c>
      <c r="M446" s="2" t="inlineStr">
        <is>
          <t>RTF</t>
        </is>
      </c>
      <c r="N446" s="7" t="inlineStr"/>
      <c r="O446" s="7" t="inlineStr">
        <is>
          <t>A101873</t>
        </is>
      </c>
      <c r="P446" t="n">
        <v>2025</v>
      </c>
      <c r="Q446" t="inlineStr">
        <is>
          <t>Priced</t>
        </is>
      </c>
      <c r="R446" t="inlineStr">
        <is>
          <t>LT250</t>
        </is>
      </c>
      <c r="S446" t="n">
        <v>126</v>
      </c>
      <c r="T446" t="inlineStr"/>
      <c r="U446" t="inlineStr"/>
      <c r="V446" t="inlineStr"/>
    </row>
    <row r="447">
      <c r="A447" t="inlineStr"/>
      <c r="B447" t="inlineStr"/>
      <c r="C447" t="inlineStr">
        <is>
          <t>Price_BOM_LFE_Imp_0798</t>
        </is>
      </c>
      <c r="D447" t="inlineStr"/>
      <c r="E447" s="69" t="inlineStr">
        <is>
          <t>30957-4P-15HP-LFE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inlineStr"/>
      <c r="O447" s="7" t="inlineStr">
        <is>
          <t>A101873</t>
        </is>
      </c>
      <c r="P447" t="n">
        <v>2025</v>
      </c>
      <c r="Q447" t="inlineStr">
        <is>
          <t>Priced</t>
        </is>
      </c>
      <c r="R447" t="inlineStr">
        <is>
          <t>LT250</t>
        </is>
      </c>
      <c r="S447" t="n">
        <v>126</v>
      </c>
      <c r="T447" t="inlineStr"/>
      <c r="U447" t="inlineStr"/>
      <c r="V447" t="inlineStr"/>
    </row>
    <row r="448">
      <c r="A448" t="inlineStr"/>
      <c r="B448" t="inlineStr"/>
      <c r="C448" t="inlineStr">
        <is>
          <t>Price_BOM_LFE_Imp_0799</t>
        </is>
      </c>
      <c r="D448" t="inlineStr"/>
      <c r="E448" s="69" t="inlineStr">
        <is>
          <t>30121-4P-15HP-LFE</t>
        </is>
      </c>
      <c r="F448" t="inlineStr">
        <is>
          <t>XA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Coating_Scotchkote134_interior_exterior</t>
        </is>
      </c>
      <c r="M448" s="2" t="inlineStr">
        <is>
          <t>RTF</t>
        </is>
      </c>
      <c r="N448" s="7" t="inlineStr"/>
      <c r="O448" s="7" t="inlineStr">
        <is>
          <t>A101887</t>
        </is>
      </c>
      <c r="P448" t="n">
        <v>2375</v>
      </c>
      <c r="Q448" t="inlineStr">
        <is>
          <t>Priced</t>
        </is>
      </c>
      <c r="R448" t="inlineStr">
        <is>
          <t>LT250</t>
        </is>
      </c>
      <c r="S448" s="7" t="n">
        <v>126</v>
      </c>
      <c r="T448" t="inlineStr"/>
      <c r="U448" t="inlineStr"/>
      <c r="V448" t="inlineStr"/>
    </row>
    <row r="449">
      <c r="A449" t="inlineStr"/>
      <c r="B449" t="inlineStr"/>
      <c r="C449" t="inlineStr">
        <is>
          <t>Price_BOM_LFE_Imp_0800</t>
        </is>
      </c>
      <c r="D449" t="inlineStr"/>
      <c r="E449" s="2" t="inlineStr">
        <is>
          <t>30121-4P-20HP-LFE</t>
        </is>
      </c>
      <c r="F449" t="inlineStr">
        <is>
          <t>XA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</t>
        </is>
      </c>
      <c r="M449" s="2" t="inlineStr">
        <is>
          <t>RTF</t>
        </is>
      </c>
      <c r="N449" s="7" t="inlineStr"/>
      <c r="O449" s="7" t="inlineStr">
        <is>
          <t>A101887</t>
        </is>
      </c>
      <c r="P449" t="n">
        <v>2375</v>
      </c>
      <c r="Q449" t="inlineStr">
        <is>
          <t>Priced</t>
        </is>
      </c>
      <c r="R449" t="inlineStr">
        <is>
          <t>LT250</t>
        </is>
      </c>
      <c r="S449" s="7" t="n">
        <v>126</v>
      </c>
      <c r="T449" t="inlineStr"/>
      <c r="U449" t="inlineStr"/>
      <c r="V449" t="inlineStr"/>
    </row>
    <row r="450">
      <c r="A450" t="inlineStr"/>
      <c r="B450" t="inlineStr"/>
      <c r="C450" t="inlineStr">
        <is>
          <t>Price_BOM_LFE_Imp_0801</t>
        </is>
      </c>
      <c r="D450" t="inlineStr"/>
      <c r="E450" s="2" t="inlineStr">
        <is>
          <t>30121-4P-25HP-LFE</t>
        </is>
      </c>
      <c r="F450" t="inlineStr">
        <is>
          <t>XA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Coating_Scotchkote134_interior_exterior</t>
        </is>
      </c>
      <c r="M450" s="2" t="inlineStr">
        <is>
          <t>RTF</t>
        </is>
      </c>
      <c r="N450" s="7" t="inlineStr"/>
      <c r="O450" t="inlineStr">
        <is>
          <t>A101887</t>
        </is>
      </c>
      <c r="P450" t="n">
        <v>2375</v>
      </c>
      <c r="Q450" t="inlineStr">
        <is>
          <t>Priced</t>
        </is>
      </c>
      <c r="R450" t="inlineStr">
        <is>
          <t>LT250</t>
        </is>
      </c>
      <c r="S450" s="7" t="n">
        <v>126</v>
      </c>
      <c r="T450" t="inlineStr"/>
      <c r="U450" t="inlineStr"/>
      <c r="V450" t="inlineStr"/>
    </row>
    <row r="451">
      <c r="A451" t="inlineStr"/>
      <c r="B451" t="inlineStr"/>
      <c r="C451" t="inlineStr">
        <is>
          <t>Price_BOM_LFE_Imp_0802</t>
        </is>
      </c>
      <c r="D451" t="inlineStr"/>
      <c r="E451" s="2" t="inlineStr">
        <is>
          <t>30127-4P-15HP-LFE</t>
        </is>
      </c>
      <c r="F451" t="inlineStr">
        <is>
          <t>XA</t>
        </is>
      </c>
      <c r="G451" s="2" t="inlineStr">
        <is>
          <t>ImpMatl_SS_AISI-304</t>
        </is>
      </c>
      <c r="H451" s="7" t="inlineStr">
        <is>
          <t>Stainless Steel, AISI-304</t>
        </is>
      </c>
      <c r="I451" s="7" t="inlineStr">
        <is>
          <t>H304</t>
        </is>
      </c>
      <c r="J451" s="7" t="inlineStr">
        <is>
          <t>Stainless Steel, AISI-303</t>
        </is>
      </c>
      <c r="K451" s="7" t="inlineStr">
        <is>
          <t>Stainless Steel, AISI 316</t>
        </is>
      </c>
      <c r="L451" s="2" t="inlineStr">
        <is>
          <t>Coating_Scotchkote134_interior_exterior</t>
        </is>
      </c>
      <c r="M451" s="2" t="inlineStr">
        <is>
          <t>RTF</t>
        </is>
      </c>
      <c r="N451" s="7" t="inlineStr"/>
      <c r="O451" t="inlineStr">
        <is>
          <t>A101894</t>
        </is>
      </c>
      <c r="P451" t="n">
        <v>2375</v>
      </c>
      <c r="Q451" t="inlineStr">
        <is>
          <t>Priced</t>
        </is>
      </c>
      <c r="R451" t="inlineStr">
        <is>
          <t>LT250</t>
        </is>
      </c>
      <c r="S451" s="7" t="n">
        <v>126</v>
      </c>
      <c r="T451" t="inlineStr"/>
      <c r="U451" t="inlineStr"/>
      <c r="V451" t="inlineStr"/>
    </row>
    <row r="452">
      <c r="A452" t="inlineStr"/>
      <c r="B452" t="inlineStr"/>
      <c r="C452" t="inlineStr">
        <is>
          <t>Price_BOM_LFE_Imp_0803</t>
        </is>
      </c>
      <c r="D452" t="inlineStr"/>
      <c r="E452" s="2" t="inlineStr">
        <is>
          <t>30127-4P-20HP-LFE</t>
        </is>
      </c>
      <c r="F452" t="inlineStr">
        <is>
          <t>XA</t>
        </is>
      </c>
      <c r="G452" s="2" t="inlineStr">
        <is>
          <t>ImpMatl_SS_AISI-304</t>
        </is>
      </c>
      <c r="H452" s="7" t="inlineStr">
        <is>
          <t>Stainless Steel, AISI-304</t>
        </is>
      </c>
      <c r="I452" s="7" t="inlineStr">
        <is>
          <t>H304</t>
        </is>
      </c>
      <c r="J452" s="7" t="inlineStr">
        <is>
          <t>Stainless Steel, AISI-303</t>
        </is>
      </c>
      <c r="K452" s="7" t="inlineStr">
        <is>
          <t>Stainless Steel, AISI 316</t>
        </is>
      </c>
      <c r="L452" s="2" t="inlineStr">
        <is>
          <t>Coating_Scotchkote134_interior_exterior</t>
        </is>
      </c>
      <c r="M452" s="2" t="inlineStr">
        <is>
          <t>RTF</t>
        </is>
      </c>
      <c r="N452" s="7" t="inlineStr"/>
      <c r="O452" t="inlineStr">
        <is>
          <t>A101894</t>
        </is>
      </c>
      <c r="P452" t="n">
        <v>2375</v>
      </c>
      <c r="Q452" t="inlineStr">
        <is>
          <t>Priced</t>
        </is>
      </c>
      <c r="R452" t="inlineStr">
        <is>
          <t>LT250</t>
        </is>
      </c>
      <c r="S452" s="7" t="n">
        <v>126</v>
      </c>
      <c r="T452" t="inlineStr"/>
      <c r="U452" t="inlineStr"/>
      <c r="V452" t="inlineStr"/>
    </row>
    <row r="453">
      <c r="A453" t="inlineStr"/>
      <c r="B453" t="inlineStr"/>
      <c r="C453" t="inlineStr">
        <is>
          <t>Price_BOM_LFE_Imp_0804</t>
        </is>
      </c>
      <c r="D453" t="inlineStr"/>
      <c r="E453" s="2" t="inlineStr">
        <is>
          <t>30127-4P-25HP-LFE</t>
        </is>
      </c>
      <c r="F453" t="inlineStr">
        <is>
          <t>XA</t>
        </is>
      </c>
      <c r="G453" s="2" t="inlineStr">
        <is>
          <t>ImpMatl_SS_AISI-304</t>
        </is>
      </c>
      <c r="H453" s="7" t="inlineStr">
        <is>
          <t>Stainless Steel, AISI-304</t>
        </is>
      </c>
      <c r="I453" s="7" t="inlineStr">
        <is>
          <t>H304</t>
        </is>
      </c>
      <c r="J453" s="7" t="inlineStr">
        <is>
          <t>Stainless Steel, AISI-303</t>
        </is>
      </c>
      <c r="K453" s="7" t="inlineStr">
        <is>
          <t>Stainless Steel, AISI 316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inlineStr"/>
      <c r="O453" t="inlineStr">
        <is>
          <t>A101894</t>
        </is>
      </c>
      <c r="P453" t="n">
        <v>2375</v>
      </c>
      <c r="Q453" t="inlineStr">
        <is>
          <t>Priced</t>
        </is>
      </c>
      <c r="R453" t="inlineStr">
        <is>
          <t>LT250</t>
        </is>
      </c>
      <c r="S453" s="7" t="n">
        <v>126</v>
      </c>
      <c r="T453" t="inlineStr"/>
      <c r="U453" t="inlineStr"/>
      <c r="V453" t="inlineStr"/>
    </row>
    <row r="454">
      <c r="A454" t="inlineStr"/>
      <c r="B454" t="inlineStr"/>
      <c r="C454" t="inlineStr">
        <is>
          <t>Price_BOM_LFE_Imp_0805</t>
        </is>
      </c>
      <c r="D454" t="inlineStr"/>
      <c r="E454" s="2" t="inlineStr">
        <is>
          <t>40707-2P-25HP-LFE</t>
        </is>
      </c>
      <c r="F454" t="inlineStr">
        <is>
          <t>X3</t>
        </is>
      </c>
      <c r="G454" s="2" t="inlineStr">
        <is>
          <t>ImpMatl_SS_AISI-304</t>
        </is>
      </c>
      <c r="H454" s="7" t="inlineStr">
        <is>
          <t>Stainless Steel, AISI-304</t>
        </is>
      </c>
      <c r="I454" s="7" t="inlineStr">
        <is>
          <t>H304</t>
        </is>
      </c>
      <c r="J454" s="7" t="inlineStr">
        <is>
          <t>Stainless Steel, AISI-303</t>
        </is>
      </c>
      <c r="K454" s="7" t="inlineStr">
        <is>
          <t>Stainless Steel, AISI 316</t>
        </is>
      </c>
      <c r="L454" s="2" t="inlineStr">
        <is>
          <t>Coating_Scotchkote134_interior_exterior</t>
        </is>
      </c>
      <c r="M454" s="2" t="inlineStr">
        <is>
          <t>RTF</t>
        </is>
      </c>
      <c r="N454" s="7" t="inlineStr"/>
      <c r="O454" t="inlineStr">
        <is>
          <t>A101908</t>
        </is>
      </c>
      <c r="P454" t="n">
        <v>1925</v>
      </c>
      <c r="Q454" t="inlineStr">
        <is>
          <t>Priced</t>
        </is>
      </c>
      <c r="R454" t="inlineStr">
        <is>
          <t>LT250</t>
        </is>
      </c>
      <c r="S454" s="7" t="n">
        <v>126</v>
      </c>
      <c r="T454" t="inlineStr"/>
      <c r="U454" t="inlineStr"/>
      <c r="V454" t="inlineStr"/>
    </row>
    <row r="455">
      <c r="A455" t="inlineStr"/>
      <c r="B455" t="inlineStr"/>
      <c r="C455" t="inlineStr">
        <is>
          <t>Price_BOM_LFE_Imp_0806</t>
        </is>
      </c>
      <c r="D455" t="inlineStr"/>
      <c r="E455" s="69" t="inlineStr">
        <is>
          <t>40707-4P-3HP-LFE</t>
        </is>
      </c>
      <c r="F455" t="inlineStr">
        <is>
          <t>X3</t>
        </is>
      </c>
      <c r="G455" s="2" t="inlineStr">
        <is>
          <t>ImpMatl_SS_AISI-304</t>
        </is>
      </c>
      <c r="H455" s="7" t="inlineStr">
        <is>
          <t>Stainless Steel, AISI-304</t>
        </is>
      </c>
      <c r="I455" s="7" t="inlineStr">
        <is>
          <t>H304</t>
        </is>
      </c>
      <c r="J455" s="7" t="inlineStr">
        <is>
          <t>Stainless Steel, AISI-303</t>
        </is>
      </c>
      <c r="K455" s="7" t="inlineStr">
        <is>
          <t>Stainless Steel, AISI 316</t>
        </is>
      </c>
      <c r="L455" s="2" t="inlineStr">
        <is>
          <t>Coating_Scotchkote134_interior_exterior</t>
        </is>
      </c>
      <c r="M455" s="2" t="inlineStr">
        <is>
          <t>RTF</t>
        </is>
      </c>
      <c r="N455" s="7" t="inlineStr"/>
      <c r="O455" t="inlineStr">
        <is>
          <t>A101908</t>
        </is>
      </c>
      <c r="P455" t="n">
        <v>1925</v>
      </c>
      <c r="Q455" t="inlineStr">
        <is>
          <t>Priced</t>
        </is>
      </c>
      <c r="R455" t="inlineStr">
        <is>
          <t>LT250</t>
        </is>
      </c>
      <c r="S455" s="7" t="n">
        <v>126</v>
      </c>
      <c r="T455" t="inlineStr"/>
      <c r="U455" t="inlineStr"/>
      <c r="V455" t="inlineStr"/>
    </row>
    <row r="456">
      <c r="A456" t="inlineStr"/>
      <c r="B456" t="inlineStr"/>
      <c r="C456" t="inlineStr">
        <is>
          <t>Price_BOM_LFE_Imp_0807</t>
        </is>
      </c>
      <c r="D456" t="inlineStr"/>
      <c r="E456" s="2" t="inlineStr">
        <is>
          <t>40707-4P-5HP-LFE</t>
        </is>
      </c>
      <c r="F456" t="inlineStr">
        <is>
          <t>X3</t>
        </is>
      </c>
      <c r="G456" s="2" t="inlineStr">
        <is>
          <t>ImpMatl_SS_AISI-304</t>
        </is>
      </c>
      <c r="H456" s="7" t="inlineStr">
        <is>
          <t>Stainless Steel, AISI-304</t>
        </is>
      </c>
      <c r="I456" s="7" t="inlineStr">
        <is>
          <t>H304</t>
        </is>
      </c>
      <c r="J456" s="7" t="inlineStr">
        <is>
          <t>Stainless Steel, AISI-303</t>
        </is>
      </c>
      <c r="K456" s="7" t="inlineStr">
        <is>
          <t>Stainless Steel, AISI 316</t>
        </is>
      </c>
      <c r="L456" s="2" t="inlineStr">
        <is>
          <t>Coating_Scotchkote134_interior_exterior</t>
        </is>
      </c>
      <c r="M456" s="2" t="inlineStr">
        <is>
          <t>RTF</t>
        </is>
      </c>
      <c r="N456" s="7" t="inlineStr"/>
      <c r="O456" t="inlineStr">
        <is>
          <t>A101908</t>
        </is>
      </c>
      <c r="P456" t="n">
        <v>1925</v>
      </c>
      <c r="Q456" t="inlineStr">
        <is>
          <t>Priced</t>
        </is>
      </c>
      <c r="R456" t="inlineStr">
        <is>
          <t>LT250</t>
        </is>
      </c>
      <c r="S456" s="7" t="n">
        <v>126</v>
      </c>
      <c r="T456" t="inlineStr"/>
      <c r="U456" t="inlineStr"/>
      <c r="V456" t="inlineStr"/>
    </row>
    <row r="457">
      <c r="A457" t="inlineStr"/>
      <c r="B457" t="inlineStr"/>
      <c r="C457" t="inlineStr">
        <is>
          <t>Price_BOM_LFE_Imp_0808</t>
        </is>
      </c>
      <c r="D457" t="inlineStr"/>
      <c r="E457" s="2" t="inlineStr">
        <is>
          <t>40707-4P-7.5HP-LFE</t>
        </is>
      </c>
      <c r="F457" t="inlineStr">
        <is>
          <t>X3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Coating_Scotchkote134_interior_exterior</t>
        </is>
      </c>
      <c r="M457" s="2" t="inlineStr">
        <is>
          <t>RTF</t>
        </is>
      </c>
      <c r="N457" s="7" t="inlineStr"/>
      <c r="O457" t="inlineStr">
        <is>
          <t>A101908</t>
        </is>
      </c>
      <c r="P457" t="n">
        <v>1925</v>
      </c>
      <c r="Q457" t="inlineStr">
        <is>
          <t>Priced</t>
        </is>
      </c>
      <c r="R457" t="inlineStr">
        <is>
          <t>LT250</t>
        </is>
      </c>
      <c r="S457" s="7" t="n">
        <v>126</v>
      </c>
      <c r="T457" t="inlineStr"/>
      <c r="U457" t="inlineStr"/>
      <c r="V457" t="inlineStr"/>
    </row>
    <row r="458">
      <c r="A458" t="inlineStr"/>
      <c r="B458" t="inlineStr"/>
      <c r="C458" t="inlineStr">
        <is>
          <t>Price_BOM_LFE_Imp_0809</t>
        </is>
      </c>
      <c r="D458" t="inlineStr"/>
      <c r="E458" s="69" t="inlineStr">
        <is>
          <t>40707-2P-30HP-LFE</t>
        </is>
      </c>
      <c r="F458" t="inlineStr">
        <is>
          <t>X4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Coating_Scotchkote134_interior_exterior</t>
        </is>
      </c>
      <c r="M458" s="2" t="inlineStr">
        <is>
          <t>RTF</t>
        </is>
      </c>
      <c r="N458" s="7" t="inlineStr"/>
      <c r="O458" t="inlineStr">
        <is>
          <t>A101915</t>
        </is>
      </c>
      <c r="P458" t="n">
        <v>1925</v>
      </c>
      <c r="Q458" t="inlineStr">
        <is>
          <t>Priced</t>
        </is>
      </c>
      <c r="R458" t="inlineStr">
        <is>
          <t>LT250</t>
        </is>
      </c>
      <c r="S458" s="7" t="n">
        <v>126</v>
      </c>
      <c r="T458" t="inlineStr"/>
      <c r="U458" t="inlineStr"/>
      <c r="V458" t="inlineStr"/>
    </row>
    <row r="459">
      <c r="A459" t="inlineStr"/>
      <c r="B459" t="inlineStr"/>
      <c r="C459" t="inlineStr">
        <is>
          <t>Price_BOM_LFE_Imp_0810</t>
        </is>
      </c>
      <c r="D459" t="inlineStr"/>
      <c r="E459" s="69" t="inlineStr">
        <is>
          <t>40957-4P-10HP-LFE</t>
        </is>
      </c>
      <c r="F459" t="inlineStr">
        <is>
          <t>X3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inlineStr"/>
      <c r="O459" t="inlineStr">
        <is>
          <t>A101922</t>
        </is>
      </c>
      <c r="P459" t="n">
        <v>2365</v>
      </c>
      <c r="Q459" t="inlineStr">
        <is>
          <t>Priced</t>
        </is>
      </c>
      <c r="R459" t="inlineStr">
        <is>
          <t>LT250</t>
        </is>
      </c>
      <c r="S459" s="7" t="n">
        <v>126</v>
      </c>
      <c r="T459" t="inlineStr"/>
      <c r="U459" t="inlineStr"/>
      <c r="V459" t="inlineStr"/>
    </row>
    <row r="460">
      <c r="A460" t="inlineStr"/>
      <c r="B460" t="inlineStr"/>
      <c r="C460" t="inlineStr">
        <is>
          <t>Price_BOM_LFE_Imp_0811</t>
        </is>
      </c>
      <c r="D460" t="inlineStr"/>
      <c r="E460" s="69" t="inlineStr">
        <is>
          <t>40957-4P-15HP-LFE</t>
        </is>
      </c>
      <c r="F460" t="inlineStr">
        <is>
          <t>X3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Coating_Scotchkote134_interior_exterior</t>
        </is>
      </c>
      <c r="M460" s="2" t="inlineStr">
        <is>
          <t>RTF</t>
        </is>
      </c>
      <c r="N460" s="7" t="inlineStr"/>
      <c r="O460" t="inlineStr">
        <is>
          <t>A101922</t>
        </is>
      </c>
      <c r="P460" t="n">
        <v>2365</v>
      </c>
      <c r="Q460" t="inlineStr">
        <is>
          <t>Priced</t>
        </is>
      </c>
      <c r="R460" t="inlineStr">
        <is>
          <t>LT250</t>
        </is>
      </c>
      <c r="S460" s="7" t="n">
        <v>126</v>
      </c>
      <c r="T460" t="inlineStr"/>
      <c r="U460" t="inlineStr"/>
      <c r="V460" t="inlineStr"/>
    </row>
    <row r="461">
      <c r="A461" t="inlineStr"/>
      <c r="B461" t="inlineStr"/>
      <c r="C461" t="inlineStr">
        <is>
          <t>Price_BOM_LFE_Imp_0812</t>
        </is>
      </c>
      <c r="D461" t="inlineStr"/>
      <c r="E461" s="2" t="inlineStr">
        <is>
          <t>40957-4P-20HP-LFE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</t>
        </is>
      </c>
      <c r="M461" s="2" t="inlineStr">
        <is>
          <t>RTF</t>
        </is>
      </c>
      <c r="N461" s="7" t="inlineStr"/>
      <c r="O461" t="inlineStr">
        <is>
          <t>A101929</t>
        </is>
      </c>
      <c r="P461" t="n">
        <v>2365</v>
      </c>
      <c r="Q461" t="inlineStr">
        <is>
          <t>Priced</t>
        </is>
      </c>
      <c r="R461" t="inlineStr">
        <is>
          <t>LT250</t>
        </is>
      </c>
      <c r="S461" s="7" t="n">
        <v>126</v>
      </c>
      <c r="T461" t="inlineStr"/>
      <c r="U461" t="inlineStr"/>
      <c r="V461" t="inlineStr"/>
    </row>
    <row r="462">
      <c r="A462" t="inlineStr"/>
      <c r="B462" t="inlineStr"/>
      <c r="C462" t="inlineStr">
        <is>
          <t>Price_BOM_LFE_Imp_0813</t>
        </is>
      </c>
      <c r="D462" t="inlineStr"/>
      <c r="E462" s="69" t="inlineStr">
        <is>
          <t>40129-4P-15HP-LFE</t>
        </is>
      </c>
      <c r="F462" t="inlineStr">
        <is>
          <t>XA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Coating_Scotchkote134_interior_exterior</t>
        </is>
      </c>
      <c r="M462" s="2" t="inlineStr">
        <is>
          <t>RTF</t>
        </is>
      </c>
      <c r="N462" s="7" t="inlineStr"/>
      <c r="O462" t="inlineStr">
        <is>
          <t>A101943</t>
        </is>
      </c>
      <c r="P462" t="n">
        <v>2835</v>
      </c>
      <c r="Q462" t="inlineStr">
        <is>
          <t>Priced</t>
        </is>
      </c>
      <c r="R462" t="inlineStr">
        <is>
          <t>LT250</t>
        </is>
      </c>
      <c r="S462" s="7" t="n">
        <v>126</v>
      </c>
      <c r="T462" t="inlineStr"/>
      <c r="U462" t="inlineStr"/>
      <c r="V462" t="inlineStr"/>
    </row>
    <row r="463">
      <c r="A463" t="inlineStr"/>
      <c r="B463" t="inlineStr"/>
      <c r="C463" t="inlineStr">
        <is>
          <t>Price_BOM_LFE_Imp_0814</t>
        </is>
      </c>
      <c r="D463" t="inlineStr"/>
      <c r="E463" s="69" t="inlineStr">
        <is>
          <t>40129-4P-20HP-LFE</t>
        </is>
      </c>
      <c r="F463" t="inlineStr">
        <is>
          <t>XA</t>
        </is>
      </c>
      <c r="G463" s="2" t="inlineStr">
        <is>
          <t>ImpMatl_SS_AISI-304</t>
        </is>
      </c>
      <c r="H463" s="7" t="inlineStr">
        <is>
          <t>Stainless Steel, AISI-304</t>
        </is>
      </c>
      <c r="I463" s="7" t="inlineStr">
        <is>
          <t>H304</t>
        </is>
      </c>
      <c r="J463" s="7" t="inlineStr">
        <is>
          <t>Stainless Steel, AISI-303</t>
        </is>
      </c>
      <c r="K463" s="7" t="inlineStr">
        <is>
          <t>Stainless Steel, AISI 316</t>
        </is>
      </c>
      <c r="L463" s="2" t="inlineStr">
        <is>
          <t>Coating_Scotchkote134_interior_exterior</t>
        </is>
      </c>
      <c r="M463" s="2" t="inlineStr">
        <is>
          <t>RTF</t>
        </is>
      </c>
      <c r="N463" s="7" t="inlineStr"/>
      <c r="O463" t="inlineStr">
        <is>
          <t>A101943</t>
        </is>
      </c>
      <c r="P463" t="n">
        <v>2835</v>
      </c>
      <c r="Q463" t="inlineStr">
        <is>
          <t>Priced</t>
        </is>
      </c>
      <c r="R463" t="inlineStr">
        <is>
          <t>LT250</t>
        </is>
      </c>
      <c r="S463" s="7" t="n">
        <v>126</v>
      </c>
      <c r="T463" t="inlineStr"/>
      <c r="U463" t="inlineStr"/>
      <c r="V463" t="inlineStr"/>
    </row>
    <row r="464">
      <c r="A464" t="inlineStr"/>
      <c r="B464" t="inlineStr"/>
      <c r="C464" t="inlineStr">
        <is>
          <t>Price_BOM_LFE_Imp_0815</t>
        </is>
      </c>
      <c r="D464" t="inlineStr"/>
      <c r="E464" s="69" t="inlineStr">
        <is>
          <t>40129-4P-25HP-LFE</t>
        </is>
      </c>
      <c r="F464" t="inlineStr">
        <is>
          <t>XA</t>
        </is>
      </c>
      <c r="G464" s="2" t="inlineStr">
        <is>
          <t>ImpMatl_SS_AISI-304</t>
        </is>
      </c>
      <c r="H464" s="7" t="inlineStr">
        <is>
          <t>Stainless Steel, AISI-304</t>
        </is>
      </c>
      <c r="I464" s="7" t="inlineStr">
        <is>
          <t>H304</t>
        </is>
      </c>
      <c r="J464" s="7" t="inlineStr">
        <is>
          <t>Stainless Steel, AISI-303</t>
        </is>
      </c>
      <c r="K464" s="7" t="inlineStr">
        <is>
          <t>Stainless Steel, AISI 316</t>
        </is>
      </c>
      <c r="L464" s="2" t="inlineStr">
        <is>
          <t>Coating_Scotchkote134_interior_exterior</t>
        </is>
      </c>
      <c r="M464" s="2" t="inlineStr">
        <is>
          <t>RTF</t>
        </is>
      </c>
      <c r="N464" s="7" t="inlineStr"/>
      <c r="O464" t="inlineStr">
        <is>
          <t>A101943</t>
        </is>
      </c>
      <c r="P464" t="n">
        <v>2835</v>
      </c>
      <c r="Q464" t="inlineStr">
        <is>
          <t>Priced</t>
        </is>
      </c>
      <c r="R464" t="inlineStr">
        <is>
          <t>LT250</t>
        </is>
      </c>
      <c r="S464" s="7" t="n">
        <v>126</v>
      </c>
      <c r="T464" t="inlineStr"/>
      <c r="U464" t="inlineStr"/>
      <c r="V464" t="inlineStr"/>
    </row>
    <row r="465">
      <c r="A465" t="inlineStr"/>
      <c r="B465" t="inlineStr"/>
      <c r="C465" t="inlineStr">
        <is>
          <t>Price_BOM_LFE_Imp_0816</t>
        </is>
      </c>
      <c r="D465" t="inlineStr"/>
      <c r="E465" s="2" t="inlineStr">
        <is>
          <t>4012A-4P-15HP-LFE</t>
        </is>
      </c>
      <c r="F465" t="inlineStr">
        <is>
          <t>XA</t>
        </is>
      </c>
      <c r="G465" s="2" t="inlineStr">
        <is>
          <t>ImpMatl_SS_AISI-304</t>
        </is>
      </c>
      <c r="H465" s="7" t="inlineStr">
        <is>
          <t>Stainless Steel, AISI-304</t>
        </is>
      </c>
      <c r="I465" s="7" t="inlineStr">
        <is>
          <t>H304</t>
        </is>
      </c>
      <c r="J465" s="7" t="inlineStr">
        <is>
          <t>Stainless Steel, AISI-303</t>
        </is>
      </c>
      <c r="K465" s="7" t="inlineStr">
        <is>
          <t>Stainless Steel, AISI 316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inlineStr"/>
      <c r="O465" t="inlineStr">
        <is>
          <t>A101950</t>
        </is>
      </c>
      <c r="P465" t="n">
        <v>2835</v>
      </c>
      <c r="Q465" t="inlineStr">
        <is>
          <t>Priced</t>
        </is>
      </c>
      <c r="R465" t="inlineStr">
        <is>
          <t>LT250</t>
        </is>
      </c>
      <c r="S465" s="7" t="n">
        <v>126</v>
      </c>
      <c r="T465" t="inlineStr"/>
      <c r="U465" t="inlineStr"/>
      <c r="V465" t="inlineStr"/>
    </row>
    <row r="466">
      <c r="A466" t="inlineStr"/>
      <c r="B466" t="inlineStr"/>
      <c r="C466" t="inlineStr">
        <is>
          <t>Price_BOM_LFE_Imp_0817</t>
        </is>
      </c>
      <c r="D466" t="inlineStr"/>
      <c r="E466" s="2" t="inlineStr">
        <is>
          <t>4012A-4P-20HP-LFE</t>
        </is>
      </c>
      <c r="F466" t="inlineStr">
        <is>
          <t>XA</t>
        </is>
      </c>
      <c r="G466" s="2" t="inlineStr">
        <is>
          <t>ImpMatl_SS_AISI-304</t>
        </is>
      </c>
      <c r="H466" s="7" t="inlineStr">
        <is>
          <t>Stainless Steel, AISI-304</t>
        </is>
      </c>
      <c r="I466" s="7" t="inlineStr">
        <is>
          <t>H304</t>
        </is>
      </c>
      <c r="J466" s="7" t="inlineStr">
        <is>
          <t>Stainless Steel, AISI-303</t>
        </is>
      </c>
      <c r="K466" s="7" t="inlineStr">
        <is>
          <t>Stainless Steel, AISI 316</t>
        </is>
      </c>
      <c r="L466" s="2" t="inlineStr">
        <is>
          <t>Coating_Scotchkote134_interior_exterior</t>
        </is>
      </c>
      <c r="M466" s="2" t="inlineStr">
        <is>
          <t>RTF</t>
        </is>
      </c>
      <c r="N466" s="7" t="inlineStr"/>
      <c r="O466" t="inlineStr">
        <is>
          <t>A101950</t>
        </is>
      </c>
      <c r="P466" t="n">
        <v>2835</v>
      </c>
      <c r="Q466" t="inlineStr">
        <is>
          <t>Priced</t>
        </is>
      </c>
      <c r="R466" t="inlineStr">
        <is>
          <t>LT250</t>
        </is>
      </c>
      <c r="S466" s="7" t="n">
        <v>126</v>
      </c>
      <c r="T466" t="inlineStr"/>
      <c r="U466" t="inlineStr"/>
      <c r="V466" t="inlineStr"/>
    </row>
    <row r="467">
      <c r="A467" t="inlineStr"/>
      <c r="B467" t="inlineStr"/>
      <c r="C467" t="inlineStr">
        <is>
          <t>Price_BOM_LFE_Imp_0818</t>
        </is>
      </c>
      <c r="D467" t="inlineStr"/>
      <c r="E467" s="2" t="inlineStr">
        <is>
          <t>4012A-4P-25HP-LFE</t>
        </is>
      </c>
      <c r="F467" t="inlineStr">
        <is>
          <t>XA</t>
        </is>
      </c>
      <c r="G467" s="2" t="inlineStr">
        <is>
          <t>ImpMatl_SS_AISI-304</t>
        </is>
      </c>
      <c r="H467" s="7" t="inlineStr">
        <is>
          <t>Stainless Steel, AISI-304</t>
        </is>
      </c>
      <c r="I467" s="7" t="inlineStr">
        <is>
          <t>H304</t>
        </is>
      </c>
      <c r="J467" s="7" t="inlineStr">
        <is>
          <t>Stainless Steel, AISI-303</t>
        </is>
      </c>
      <c r="K467" s="7" t="inlineStr">
        <is>
          <t>Stainless Steel, AISI 316</t>
        </is>
      </c>
      <c r="L467" s="2" t="inlineStr">
        <is>
          <t>Coating_Scotchkote134_interior_exterior</t>
        </is>
      </c>
      <c r="M467" s="2" t="inlineStr">
        <is>
          <t>RTF</t>
        </is>
      </c>
      <c r="N467" s="7" t="inlineStr"/>
      <c r="O467" t="inlineStr">
        <is>
          <t>A101950</t>
        </is>
      </c>
      <c r="P467" t="n">
        <v>2835</v>
      </c>
      <c r="Q467" t="inlineStr">
        <is>
          <t>Priced</t>
        </is>
      </c>
      <c r="R467" t="inlineStr">
        <is>
          <t>LT250</t>
        </is>
      </c>
      <c r="S467" s="7" t="n">
        <v>126</v>
      </c>
      <c r="T467" t="inlineStr"/>
      <c r="U467" t="inlineStr"/>
      <c r="V467" t="inlineStr"/>
    </row>
    <row r="468">
      <c r="A468" t="inlineStr"/>
      <c r="B468" t="inlineStr"/>
      <c r="C468" t="inlineStr">
        <is>
          <t>Price_BOM_LFE_Imp_0819</t>
        </is>
      </c>
      <c r="D468" t="inlineStr"/>
      <c r="E468" s="2" t="inlineStr">
        <is>
          <t>50957-4P-15HP-LFE</t>
        </is>
      </c>
      <c r="F468" t="inlineStr">
        <is>
          <t>X4</t>
        </is>
      </c>
      <c r="G468" s="2" t="inlineStr">
        <is>
          <t>ImpMatl_SS_AISI-304</t>
        </is>
      </c>
      <c r="H468" s="7" t="inlineStr">
        <is>
          <t>Stainless Steel, AISI-304</t>
        </is>
      </c>
      <c r="I468" s="7" t="inlineStr">
        <is>
          <t>H304</t>
        </is>
      </c>
      <c r="J468" s="7" t="inlineStr">
        <is>
          <t>Stainless Steel, AISI-303</t>
        </is>
      </c>
      <c r="K468" s="7" t="inlineStr">
        <is>
          <t>Stainless Steel, AISI 316</t>
        </is>
      </c>
      <c r="L468" s="2" t="inlineStr">
        <is>
          <t>Coating_Scotchkote134_interior_exterior</t>
        </is>
      </c>
      <c r="M468" s="2" t="inlineStr">
        <is>
          <t>RTF</t>
        </is>
      </c>
      <c r="N468" s="7" t="inlineStr"/>
      <c r="O468" t="inlineStr">
        <is>
          <t>A101971</t>
        </is>
      </c>
      <c r="P468" t="n">
        <v>2705</v>
      </c>
      <c r="Q468" t="inlineStr">
        <is>
          <t>Priced</t>
        </is>
      </c>
      <c r="R468" t="inlineStr">
        <is>
          <t>LT250</t>
        </is>
      </c>
      <c r="S468" s="7" t="n">
        <v>126</v>
      </c>
      <c r="T468" t="inlineStr"/>
      <c r="U468" t="inlineStr"/>
      <c r="V468" t="inlineStr"/>
    </row>
    <row r="469">
      <c r="A469" t="inlineStr"/>
      <c r="B469" t="inlineStr"/>
      <c r="C469" t="inlineStr">
        <is>
          <t>Price_BOM_LFE_Imp_0820</t>
        </is>
      </c>
      <c r="D469" t="inlineStr"/>
      <c r="E469" s="2" t="inlineStr">
        <is>
          <t>50957-4P-20HP-LFE</t>
        </is>
      </c>
      <c r="F469" t="inlineStr">
        <is>
          <t>X4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Coating_Scotchkote134_interior_exterior</t>
        </is>
      </c>
      <c r="M469" s="2" t="inlineStr">
        <is>
          <t>RTF</t>
        </is>
      </c>
      <c r="N469" s="7" t="inlineStr"/>
      <c r="O469" t="inlineStr">
        <is>
          <t>A101971</t>
        </is>
      </c>
      <c r="P469" t="n">
        <v>2705</v>
      </c>
      <c r="Q469" t="inlineStr">
        <is>
          <t>Priced</t>
        </is>
      </c>
      <c r="R469" t="inlineStr">
        <is>
          <t>LT250</t>
        </is>
      </c>
      <c r="S469" s="7" t="n">
        <v>126</v>
      </c>
      <c r="T469" t="inlineStr"/>
      <c r="U469" t="inlineStr"/>
      <c r="V469" t="inlineStr"/>
    </row>
    <row r="470">
      <c r="A470" t="inlineStr"/>
      <c r="B470" t="inlineStr"/>
      <c r="C470" t="inlineStr">
        <is>
          <t>Price_BOM_LFE_Imp_0821</t>
        </is>
      </c>
      <c r="D470" t="inlineStr"/>
      <c r="E470" s="69" t="inlineStr">
        <is>
          <t>50957-4P-25HP-LFE</t>
        </is>
      </c>
      <c r="F470" t="inlineStr">
        <is>
          <t>X4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Coating_Scotchkote134_interior_exterior</t>
        </is>
      </c>
      <c r="M470" s="2" t="inlineStr">
        <is>
          <t>RTF</t>
        </is>
      </c>
      <c r="N470" s="7" t="inlineStr"/>
      <c r="O470" t="inlineStr">
        <is>
          <t>A101971</t>
        </is>
      </c>
      <c r="P470" t="n">
        <v>2705</v>
      </c>
      <c r="Q470" t="inlineStr">
        <is>
          <t>Priced</t>
        </is>
      </c>
      <c r="R470" t="inlineStr">
        <is>
          <t>LT250</t>
        </is>
      </c>
      <c r="S470" s="7" t="n">
        <v>126</v>
      </c>
      <c r="T470" t="inlineStr"/>
      <c r="U470" t="inlineStr"/>
      <c r="V470" t="inlineStr"/>
    </row>
    <row r="471">
      <c r="A471" t="inlineStr"/>
      <c r="B471" t="inlineStr"/>
      <c r="C471" t="inlineStr">
        <is>
          <t>Price_BOM_LFE_Imp_0822</t>
        </is>
      </c>
      <c r="D471" t="inlineStr"/>
      <c r="E471" s="69" t="inlineStr">
        <is>
          <t>50123-4P-25HP-LFE</t>
        </is>
      </c>
      <c r="F471" t="inlineStr">
        <is>
          <t>XA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inlineStr"/>
      <c r="O471" t="inlineStr">
        <is>
          <t>A101978</t>
        </is>
      </c>
      <c r="P471" t="n">
        <v>3295</v>
      </c>
      <c r="Q471" t="inlineStr">
        <is>
          <t>Priced</t>
        </is>
      </c>
      <c r="R471" t="inlineStr">
        <is>
          <t>LT250</t>
        </is>
      </c>
      <c r="S471" s="7" t="n">
        <v>126</v>
      </c>
      <c r="T471" t="inlineStr"/>
      <c r="U471" t="inlineStr"/>
      <c r="V471" t="inlineStr"/>
    </row>
    <row r="472">
      <c r="A472" t="inlineStr"/>
      <c r="B472" t="inlineStr"/>
      <c r="C472" t="inlineStr">
        <is>
          <t>Price_BOM_LFE_Imp_0823</t>
        </is>
      </c>
      <c r="D472" t="inlineStr"/>
      <c r="E472" s="2" t="inlineStr">
        <is>
          <t>60951-4P-20HP-LFE</t>
        </is>
      </c>
      <c r="F472" t="inlineStr">
        <is>
          <t>XA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Coating_Scotchkote134_interior_exterior</t>
        </is>
      </c>
      <c r="M472" s="2" t="inlineStr">
        <is>
          <t>RTF</t>
        </is>
      </c>
      <c r="N472" s="7" t="inlineStr"/>
      <c r="O472" t="inlineStr">
        <is>
          <t>A101999</t>
        </is>
      </c>
      <c r="P472" t="n">
        <v>3045</v>
      </c>
      <c r="Q472" t="inlineStr">
        <is>
          <t>Priced</t>
        </is>
      </c>
      <c r="R472" t="inlineStr">
        <is>
          <t>LT250</t>
        </is>
      </c>
      <c r="S472" s="7" t="n">
        <v>126</v>
      </c>
      <c r="T472" t="inlineStr"/>
      <c r="U472" t="inlineStr"/>
      <c r="V472" t="inlineStr"/>
    </row>
    <row r="473">
      <c r="A473" t="inlineStr"/>
      <c r="B473" t="inlineStr"/>
      <c r="C473" t="inlineStr">
        <is>
          <t>Price_BOM_LFE_Imp_0824</t>
        </is>
      </c>
      <c r="D473" t="inlineStr"/>
      <c r="E473" s="2" t="inlineStr">
        <is>
          <t>60951-4P-25HP-LFE</t>
        </is>
      </c>
      <c r="F473" t="inlineStr">
        <is>
          <t>XA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</t>
        </is>
      </c>
      <c r="M473" s="2" t="inlineStr">
        <is>
          <t>RTF</t>
        </is>
      </c>
      <c r="N473" s="7" t="inlineStr"/>
      <c r="O473" t="inlineStr">
        <is>
          <t>A101999</t>
        </is>
      </c>
      <c r="P473" t="n">
        <v>3045</v>
      </c>
      <c r="Q473" t="inlineStr">
        <is>
          <t>Priced</t>
        </is>
      </c>
      <c r="R473" t="inlineStr">
        <is>
          <t>LT250</t>
        </is>
      </c>
      <c r="S473" s="7" t="n">
        <v>126</v>
      </c>
      <c r="T473" t="inlineStr"/>
      <c r="U473" t="inlineStr"/>
      <c r="V473" t="inlineStr"/>
    </row>
    <row r="474">
      <c r="A474" t="inlineStr"/>
      <c r="B474" t="inlineStr"/>
      <c r="C474" t="inlineStr">
        <is>
          <t>Price_BOM_LFE_Imp_0834</t>
        </is>
      </c>
      <c r="D474" t="inlineStr"/>
      <c r="E474" s="69" t="inlineStr">
        <is>
          <t>15705-2P-5HP-LFE</t>
        </is>
      </c>
      <c r="F474" t="inlineStr">
        <is>
          <t>X3</t>
        </is>
      </c>
      <c r="G474" s="2" t="inlineStr">
        <is>
          <t>ImpMatl_NiAl-Bronze_ASTM-B148_C95400</t>
        </is>
      </c>
      <c r="H474" s="7" t="inlineStr">
        <is>
          <t>Nickel Aluminum Bronze ASTM B148 UNS C95400</t>
        </is>
      </c>
      <c r="I474" s="7" t="inlineStr">
        <is>
          <t>B22</t>
        </is>
      </c>
      <c r="J474" s="7" t="inlineStr">
        <is>
          <t>Stainless Steel, AISI-303</t>
        </is>
      </c>
      <c r="K474" s="7" t="inlineStr">
        <is>
          <t>Steel, Cold Drawn C1018</t>
        </is>
      </c>
      <c r="L474" s="2" t="inlineStr">
        <is>
          <t>Coating_Scotchkote134_interior_exterior</t>
        </is>
      </c>
      <c r="M474" s="2" t="inlineStr">
        <is>
          <t>RTF</t>
        </is>
      </c>
      <c r="N474" s="7" t="inlineStr"/>
      <c r="O474" t="inlineStr">
        <is>
          <t>A102216</t>
        </is>
      </c>
      <c r="P474" t="n">
        <v>86</v>
      </c>
      <c r="Q474" t="inlineStr">
        <is>
          <t>Priced</t>
        </is>
      </c>
      <c r="R474" t="inlineStr">
        <is>
          <t>LT250</t>
        </is>
      </c>
      <c r="S474" s="7" t="inlineStr"/>
      <c r="T474" t="inlineStr"/>
      <c r="U474" t="inlineStr"/>
      <c r="V474" t="inlineStr"/>
    </row>
    <row r="475">
      <c r="A475" t="inlineStr"/>
      <c r="B475" t="inlineStr"/>
      <c r="C475" t="inlineStr">
        <is>
          <t>Price_BOM_LFE_Imp_0835</t>
        </is>
      </c>
      <c r="D475" t="inlineStr"/>
      <c r="E475" s="69" t="inlineStr">
        <is>
          <t>15705-2P-7.5HP-LFE</t>
        </is>
      </c>
      <c r="F475" t="inlineStr">
        <is>
          <t>X3</t>
        </is>
      </c>
      <c r="G475" s="2" t="inlineStr">
        <is>
          <t>ImpMatl_NiAl-Bronze_ASTM-B148_C95400</t>
        </is>
      </c>
      <c r="H475" s="7" t="inlineStr">
        <is>
          <t>Nickel Aluminum Bronze ASTM B148 UNS C95400</t>
        </is>
      </c>
      <c r="I475" s="7" t="inlineStr">
        <is>
          <t>B22</t>
        </is>
      </c>
      <c r="J475" s="7" t="inlineStr">
        <is>
          <t>Stainless Steel, AISI-303</t>
        </is>
      </c>
      <c r="K475" s="7" t="inlineStr">
        <is>
          <t>Steel, Cold Drawn C1018</t>
        </is>
      </c>
      <c r="L475" s="2" t="inlineStr">
        <is>
          <t>Coating_Scotchkote134_interior_exterior</t>
        </is>
      </c>
      <c r="M475" s="2" t="inlineStr">
        <is>
          <t>RTF</t>
        </is>
      </c>
      <c r="N475" s="7" t="inlineStr"/>
      <c r="O475" t="inlineStr">
        <is>
          <t>A102216</t>
        </is>
      </c>
      <c r="P475" t="n">
        <v>86</v>
      </c>
      <c r="Q475" t="inlineStr">
        <is>
          <t>Priced</t>
        </is>
      </c>
      <c r="R475" t="inlineStr">
        <is>
          <t>LT250</t>
        </is>
      </c>
      <c r="S475" s="7" t="inlineStr"/>
      <c r="T475" t="inlineStr"/>
      <c r="U475" t="inlineStr"/>
      <c r="V475" t="inlineStr"/>
    </row>
    <row r="476">
      <c r="A476" t="inlineStr"/>
      <c r="B476" t="inlineStr"/>
      <c r="C476" t="inlineStr">
        <is>
          <t>Price_BOM_LFE_Imp_0836</t>
        </is>
      </c>
      <c r="D476" t="inlineStr"/>
      <c r="E476" s="69" t="inlineStr">
        <is>
          <t>15705-2P-10HP-LFE</t>
        </is>
      </c>
      <c r="F476" t="inlineStr">
        <is>
          <t>X3</t>
        </is>
      </c>
      <c r="G476" s="2" t="inlineStr">
        <is>
          <t>ImpMatl_NiAl-Bronze_ASTM-B148_C95400</t>
        </is>
      </c>
      <c r="H476" s="7" t="inlineStr">
        <is>
          <t>Nickel Aluminum Bronze ASTM B148 UNS C95400</t>
        </is>
      </c>
      <c r="I476" s="7" t="inlineStr">
        <is>
          <t>B22</t>
        </is>
      </c>
      <c r="J476" s="7" t="inlineStr">
        <is>
          <t>Stainless Steel, AISI-303</t>
        </is>
      </c>
      <c r="K476" s="7" t="inlineStr">
        <is>
          <t>Steel, Cold Drawn C1018</t>
        </is>
      </c>
      <c r="L476" s="2" t="inlineStr">
        <is>
          <t>Coating_Scotchkote134_interior_exterior</t>
        </is>
      </c>
      <c r="M476" s="2" t="inlineStr">
        <is>
          <t>RTF</t>
        </is>
      </c>
      <c r="N476" s="7" t="inlineStr"/>
      <c r="O476" t="inlineStr">
        <is>
          <t>A102216</t>
        </is>
      </c>
      <c r="P476" t="n">
        <v>86</v>
      </c>
      <c r="Q476" t="inlineStr">
        <is>
          <t>Priced</t>
        </is>
      </c>
      <c r="R476" t="inlineStr">
        <is>
          <t>LT250</t>
        </is>
      </c>
      <c r="S476" s="7" t="inlineStr"/>
      <c r="T476" t="inlineStr"/>
      <c r="U476" t="inlineStr"/>
      <c r="V476" t="inlineStr"/>
    </row>
    <row r="477">
      <c r="A477" t="inlineStr"/>
      <c r="B477" t="inlineStr"/>
      <c r="C477" t="inlineStr">
        <is>
          <t>Price_BOM_LFE_Imp_0837</t>
        </is>
      </c>
      <c r="D477" t="inlineStr"/>
      <c r="E477" s="69" t="inlineStr">
        <is>
          <t>15705-2P-15HP-LFE</t>
        </is>
      </c>
      <c r="F477" t="inlineStr">
        <is>
          <t>X3</t>
        </is>
      </c>
      <c r="G477" s="2" t="inlineStr">
        <is>
          <t>ImpMatl_NiAl-Bronze_ASTM-B148_C95400</t>
        </is>
      </c>
      <c r="H477" s="7" t="inlineStr">
        <is>
          <t>Nickel Aluminum Bronze ASTM B148 UNS C95400</t>
        </is>
      </c>
      <c r="I477" s="7" t="inlineStr">
        <is>
          <t>B22</t>
        </is>
      </c>
      <c r="J477" s="7" t="inlineStr">
        <is>
          <t>Stainless Steel, AISI-303</t>
        </is>
      </c>
      <c r="K477" s="7" t="inlineStr">
        <is>
          <t>Steel, Cold Drawn C1018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inlineStr"/>
      <c r="O477" t="inlineStr">
        <is>
          <t>A102216</t>
        </is>
      </c>
      <c r="P477" t="n">
        <v>86</v>
      </c>
      <c r="Q477" t="inlineStr">
        <is>
          <t>Priced</t>
        </is>
      </c>
      <c r="R477" t="inlineStr">
        <is>
          <t>LT250</t>
        </is>
      </c>
      <c r="S477" s="7" t="inlineStr"/>
      <c r="T477" t="inlineStr"/>
      <c r="U477" t="inlineStr"/>
      <c r="V477" t="inlineStr"/>
    </row>
    <row r="478">
      <c r="A478" t="inlineStr"/>
      <c r="B478" t="inlineStr"/>
      <c r="C478" t="inlineStr">
        <is>
          <t>Price_BOM_LFE_Imp_0838</t>
        </is>
      </c>
      <c r="D478" t="inlineStr"/>
      <c r="E478" s="2" t="inlineStr">
        <is>
          <t>15705-2P-20HP-LFE</t>
        </is>
      </c>
      <c r="F478" t="inlineStr">
        <is>
          <t>X3</t>
        </is>
      </c>
      <c r="G478" s="2" t="inlineStr">
        <is>
          <t>ImpMatl_NiAl-Bronze_ASTM-B148_C95400</t>
        </is>
      </c>
      <c r="H478" s="7" t="inlineStr">
        <is>
          <t>Nickel Aluminum Bronze ASTM B148 UNS C95400</t>
        </is>
      </c>
      <c r="I478" s="7" t="inlineStr">
        <is>
          <t>B22</t>
        </is>
      </c>
      <c r="J478" s="7" t="inlineStr">
        <is>
          <t>Stainless Steel, AISI-303</t>
        </is>
      </c>
      <c r="K478" s="7" t="inlineStr">
        <is>
          <t>Steel, Cold Drawn C1018</t>
        </is>
      </c>
      <c r="L478" s="2" t="inlineStr">
        <is>
          <t>Coating_Scotchkote134_interior_exterior</t>
        </is>
      </c>
      <c r="M478" s="2" t="inlineStr">
        <is>
          <t>RTF</t>
        </is>
      </c>
      <c r="N478" s="7" t="inlineStr"/>
      <c r="O478" t="inlineStr">
        <is>
          <t>A102216</t>
        </is>
      </c>
      <c r="P478" t="n">
        <v>86</v>
      </c>
      <c r="Q478" t="inlineStr">
        <is>
          <t>Priced</t>
        </is>
      </c>
      <c r="R478" t="inlineStr">
        <is>
          <t>LT250</t>
        </is>
      </c>
      <c r="S478" s="7" t="inlineStr"/>
      <c r="T478" t="inlineStr"/>
      <c r="U478" t="inlineStr"/>
      <c r="V478" t="inlineStr"/>
    </row>
    <row r="479">
      <c r="A479" t="inlineStr"/>
      <c r="B479" t="inlineStr"/>
      <c r="C479" t="inlineStr">
        <is>
          <t>Price_BOM_LFE_Imp_0839</t>
        </is>
      </c>
      <c r="D479" t="inlineStr"/>
      <c r="E479" s="69" t="inlineStr">
        <is>
          <t>15951-2P-10HP-LFE</t>
        </is>
      </c>
      <c r="F479" t="inlineStr">
        <is>
          <t>X3</t>
        </is>
      </c>
      <c r="G479" s="2" t="inlineStr">
        <is>
          <t>ImpMatl_NiAl-Bronze_ASTM-B148_C95400</t>
        </is>
      </c>
      <c r="H479" s="7" t="inlineStr">
        <is>
          <t>Nickel Aluminum Bronze ASTM B148 UNS C95400</t>
        </is>
      </c>
      <c r="I479" s="7" t="inlineStr">
        <is>
          <t>B22</t>
        </is>
      </c>
      <c r="J479" s="7" t="inlineStr">
        <is>
          <t>Stainless Steel, AISI-303</t>
        </is>
      </c>
      <c r="K479" s="7" t="inlineStr">
        <is>
          <t>Steel, Cold Drawn C1018</t>
        </is>
      </c>
      <c r="L479" s="2" t="inlineStr">
        <is>
          <t>Coating_Scotchkote134_interior_exterior</t>
        </is>
      </c>
      <c r="M479" s="2" t="inlineStr">
        <is>
          <t>RTF</t>
        </is>
      </c>
      <c r="N479" s="7" t="inlineStr"/>
      <c r="O479" t="inlineStr">
        <is>
          <t>A102217</t>
        </is>
      </c>
      <c r="P479" t="n">
        <v>203</v>
      </c>
      <c r="Q479" t="inlineStr">
        <is>
          <t>Priced</t>
        </is>
      </c>
      <c r="R479" t="inlineStr">
        <is>
          <t>LT250</t>
        </is>
      </c>
      <c r="S479" s="7" t="inlineStr"/>
      <c r="T479" t="inlineStr"/>
      <c r="U479" t="inlineStr"/>
      <c r="V479" t="inlineStr"/>
    </row>
    <row r="480">
      <c r="A480" t="inlineStr"/>
      <c r="B480" t="inlineStr"/>
      <c r="C480" t="inlineStr">
        <is>
          <t>Price_BOM_LFE_Imp_0840</t>
        </is>
      </c>
      <c r="D480" t="inlineStr"/>
      <c r="E480" s="69" t="inlineStr">
        <is>
          <t>15951-2P-15HP-LFE</t>
        </is>
      </c>
      <c r="F480" t="inlineStr">
        <is>
          <t>X3</t>
        </is>
      </c>
      <c r="G480" s="2" t="inlineStr">
        <is>
          <t>ImpMatl_NiAl-Bronze_ASTM-B148_C95400</t>
        </is>
      </c>
      <c r="H480" s="7" t="inlineStr">
        <is>
          <t>Nickel Aluminum Bronze ASTM B148 UNS C95400</t>
        </is>
      </c>
      <c r="I480" s="7" t="inlineStr">
        <is>
          <t>B22</t>
        </is>
      </c>
      <c r="J480" s="7" t="inlineStr">
        <is>
          <t>Stainless Steel, AISI-303</t>
        </is>
      </c>
      <c r="K480" s="7" t="inlineStr">
        <is>
          <t>Steel, Cold Drawn C1018</t>
        </is>
      </c>
      <c r="L480" s="2" t="inlineStr">
        <is>
          <t>Coating_Scotchkote134_interior_exterior</t>
        </is>
      </c>
      <c r="M480" s="2" t="inlineStr">
        <is>
          <t>RTF</t>
        </is>
      </c>
      <c r="N480" s="7" t="inlineStr"/>
      <c r="O480" t="inlineStr">
        <is>
          <t>A102217</t>
        </is>
      </c>
      <c r="P480" t="n">
        <v>203</v>
      </c>
      <c r="Q480" t="inlineStr">
        <is>
          <t>Priced</t>
        </is>
      </c>
      <c r="R480" t="inlineStr">
        <is>
          <t>LT250</t>
        </is>
      </c>
      <c r="S480" s="7" t="inlineStr"/>
      <c r="T480" t="inlineStr"/>
      <c r="U480" t="inlineStr"/>
      <c r="V480" t="inlineStr"/>
    </row>
    <row r="481">
      <c r="A481" t="inlineStr"/>
      <c r="B481" t="inlineStr"/>
      <c r="C481" t="inlineStr">
        <is>
          <t>Price_BOM_LFE_Imp_0841</t>
        </is>
      </c>
      <c r="D481" t="inlineStr"/>
      <c r="E481" s="69" t="inlineStr">
        <is>
          <t>15951-2P-20HP-LFE</t>
        </is>
      </c>
      <c r="F481" t="inlineStr">
        <is>
          <t>X3</t>
        </is>
      </c>
      <c r="G481" s="2" t="inlineStr">
        <is>
          <t>ImpMatl_NiAl-Bronze_ASTM-B148_C95400</t>
        </is>
      </c>
      <c r="H481" s="7" t="inlineStr">
        <is>
          <t>Nickel Aluminum Bronze ASTM B148 UNS C95400</t>
        </is>
      </c>
      <c r="I481" s="7" t="inlineStr">
        <is>
          <t>B22</t>
        </is>
      </c>
      <c r="J481" s="7" t="inlineStr">
        <is>
          <t>Stainless Steel, AISI-303</t>
        </is>
      </c>
      <c r="K481" s="7" t="inlineStr">
        <is>
          <t>Steel, Cold Drawn C1018</t>
        </is>
      </c>
      <c r="L481" s="2" t="inlineStr">
        <is>
          <t>Coating_Scotchkote134_interior_exterior</t>
        </is>
      </c>
      <c r="M481" s="2" t="inlineStr">
        <is>
          <t>RTF</t>
        </is>
      </c>
      <c r="N481" s="7" t="inlineStr"/>
      <c r="O481" t="inlineStr">
        <is>
          <t>A102217</t>
        </is>
      </c>
      <c r="P481" t="n">
        <v>203</v>
      </c>
      <c r="Q481" t="inlineStr">
        <is>
          <t>Priced</t>
        </is>
      </c>
      <c r="R481" t="inlineStr">
        <is>
          <t>LT250</t>
        </is>
      </c>
      <c r="S481" s="7" t="inlineStr"/>
      <c r="T481" t="inlineStr"/>
      <c r="U481" t="inlineStr"/>
      <c r="V481" t="inlineStr"/>
    </row>
    <row r="482">
      <c r="A482" t="inlineStr"/>
      <c r="B482" t="inlineStr"/>
      <c r="C482" t="inlineStr">
        <is>
          <t>Price_BOM_LFE_Imp_0842</t>
        </is>
      </c>
      <c r="D482" t="inlineStr"/>
      <c r="E482" s="69" t="inlineStr">
        <is>
          <t>15951-2P-25HP-LFE</t>
        </is>
      </c>
      <c r="F482" t="inlineStr">
        <is>
          <t>X3</t>
        </is>
      </c>
      <c r="G482" s="2" t="inlineStr">
        <is>
          <t>ImpMatl_NiAl-Bronze_ASTM-B148_C95400</t>
        </is>
      </c>
      <c r="H482" s="7" t="inlineStr">
        <is>
          <t>Nickel Aluminum Bronze ASTM B148 UNS C95400</t>
        </is>
      </c>
      <c r="I482" s="7" t="inlineStr">
        <is>
          <t>B22</t>
        </is>
      </c>
      <c r="J482" s="7" t="inlineStr">
        <is>
          <t>Stainless Steel, AISI-303</t>
        </is>
      </c>
      <c r="K482" s="7" t="inlineStr">
        <is>
          <t>Steel, Cold Drawn C1018</t>
        </is>
      </c>
      <c r="L482" s="2" t="inlineStr">
        <is>
          <t>Coating_Scotchkote134_interior_exterior</t>
        </is>
      </c>
      <c r="M482" s="2" t="inlineStr">
        <is>
          <t>RTF</t>
        </is>
      </c>
      <c r="N482" s="7" t="inlineStr"/>
      <c r="O482" t="inlineStr">
        <is>
          <t>A102217</t>
        </is>
      </c>
      <c r="P482" t="n">
        <v>203</v>
      </c>
      <c r="Q482" t="inlineStr">
        <is>
          <t>Priced</t>
        </is>
      </c>
      <c r="R482" t="inlineStr">
        <is>
          <t>LT250</t>
        </is>
      </c>
      <c r="S482" s="7" t="inlineStr"/>
      <c r="T482" t="inlineStr"/>
      <c r="U482" t="inlineStr"/>
      <c r="V482" t="inlineStr"/>
    </row>
    <row r="483">
      <c r="A483" t="inlineStr"/>
      <c r="B483" t="inlineStr"/>
      <c r="C483" t="inlineStr">
        <is>
          <t>Price_BOM_LFE_Imp_0843</t>
        </is>
      </c>
      <c r="D483" t="inlineStr"/>
      <c r="E483" s="69" t="inlineStr">
        <is>
          <t>15951-4P-3HP-LFE</t>
        </is>
      </c>
      <c r="F483" t="inlineStr">
        <is>
          <t>X3</t>
        </is>
      </c>
      <c r="G483" s="2" t="inlineStr">
        <is>
          <t>ImpMatl_NiAl-Bronze_ASTM-B148_C95400</t>
        </is>
      </c>
      <c r="H483" s="7" t="inlineStr">
        <is>
          <t>Nickel Aluminum Bronze ASTM B148 UNS C95400</t>
        </is>
      </c>
      <c r="I483" s="7" t="inlineStr">
        <is>
          <t>B22</t>
        </is>
      </c>
      <c r="J483" s="7" t="inlineStr">
        <is>
          <t>Stainless Steel, AISI-303</t>
        </is>
      </c>
      <c r="K483" s="7" t="inlineStr">
        <is>
          <t>Steel, Cold Drawn C1018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inlineStr"/>
      <c r="O483" t="inlineStr">
        <is>
          <t>A102217</t>
        </is>
      </c>
      <c r="P483" t="n">
        <v>203</v>
      </c>
      <c r="Q483" t="inlineStr">
        <is>
          <t>Priced</t>
        </is>
      </c>
      <c r="R483" t="inlineStr">
        <is>
          <t>LT250</t>
        </is>
      </c>
      <c r="S483" s="7" t="inlineStr"/>
      <c r="T483" t="inlineStr"/>
      <c r="U483" t="inlineStr"/>
      <c r="V483" t="inlineStr"/>
    </row>
    <row r="484">
      <c r="A484" t="inlineStr"/>
      <c r="B484" t="inlineStr"/>
      <c r="C484" t="inlineStr">
        <is>
          <t>Price_BOM_LFE_Imp_0844</t>
        </is>
      </c>
      <c r="D484" t="inlineStr"/>
      <c r="E484" s="2" t="inlineStr">
        <is>
          <t>15955-2P-15HP-LFE</t>
        </is>
      </c>
      <c r="F484" t="inlineStr">
        <is>
          <t>X3</t>
        </is>
      </c>
      <c r="G484" s="2" t="inlineStr">
        <is>
          <t>ImpMatl_NiAl-Bronze_ASTM-B148_C95400</t>
        </is>
      </c>
      <c r="H484" s="7" t="inlineStr">
        <is>
          <t>Nickel Aluminum Bronze ASTM B148 UNS C95400</t>
        </is>
      </c>
      <c r="I484" s="7" t="inlineStr">
        <is>
          <t>B22</t>
        </is>
      </c>
      <c r="J484" s="7" t="inlineStr">
        <is>
          <t>Stainless Steel, AISI-303</t>
        </is>
      </c>
      <c r="K484" s="7" t="inlineStr">
        <is>
          <t>Steel, Cold Drawn C1018</t>
        </is>
      </c>
      <c r="L484" s="2" t="inlineStr">
        <is>
          <t>Coating_Scotchkote134_interior_exterior</t>
        </is>
      </c>
      <c r="M484" s="2" t="inlineStr">
        <is>
          <t>RTF</t>
        </is>
      </c>
      <c r="N484" s="7" t="inlineStr"/>
      <c r="O484" t="inlineStr">
        <is>
          <t>A102219</t>
        </is>
      </c>
      <c r="P484" t="n">
        <v>136</v>
      </c>
      <c r="Q484" t="inlineStr">
        <is>
          <t>Priced</t>
        </is>
      </c>
      <c r="R484" t="inlineStr">
        <is>
          <t>LT250</t>
        </is>
      </c>
      <c r="S484" s="7" t="inlineStr"/>
      <c r="T484" t="inlineStr"/>
      <c r="U484" t="inlineStr"/>
      <c r="V484" t="inlineStr"/>
    </row>
    <row r="485">
      <c r="A485" t="inlineStr"/>
      <c r="B485" t="inlineStr"/>
      <c r="C485" t="inlineStr">
        <is>
          <t>Price_BOM_LFE_Imp_0845</t>
        </is>
      </c>
      <c r="D485" t="inlineStr"/>
      <c r="E485" s="2" t="inlineStr">
        <is>
          <t>15955-2P-20HP-LFE</t>
        </is>
      </c>
      <c r="F485" t="inlineStr">
        <is>
          <t>X3</t>
        </is>
      </c>
      <c r="G485" s="2" t="inlineStr">
        <is>
          <t>ImpMatl_NiAl-Bronze_ASTM-B148_C95400</t>
        </is>
      </c>
      <c r="H485" s="7" t="inlineStr">
        <is>
          <t>Nickel Aluminum Bronze ASTM B148 UNS C95400</t>
        </is>
      </c>
      <c r="I485" s="7" t="inlineStr">
        <is>
          <t>B22</t>
        </is>
      </c>
      <c r="J485" s="7" t="inlineStr">
        <is>
          <t>Stainless Steel, AISI-303</t>
        </is>
      </c>
      <c r="K485" s="7" t="inlineStr">
        <is>
          <t>Steel, Cold Drawn C1018</t>
        </is>
      </c>
      <c r="L485" s="2" t="inlineStr">
        <is>
          <t>Coating_Scotchkote134_interior_exterior</t>
        </is>
      </c>
      <c r="M485" s="2" t="inlineStr">
        <is>
          <t>RTF</t>
        </is>
      </c>
      <c r="N485" s="7" t="inlineStr"/>
      <c r="O485" t="inlineStr">
        <is>
          <t>A102219</t>
        </is>
      </c>
      <c r="P485" t="n">
        <v>136</v>
      </c>
      <c r="Q485" t="inlineStr">
        <is>
          <t>Priced</t>
        </is>
      </c>
      <c r="R485" t="inlineStr">
        <is>
          <t>LT250</t>
        </is>
      </c>
      <c r="S485" s="7" t="inlineStr"/>
      <c r="T485" t="inlineStr"/>
      <c r="U485" t="inlineStr"/>
      <c r="V485" t="inlineStr"/>
    </row>
    <row r="486">
      <c r="A486" t="inlineStr"/>
      <c r="B486" t="inlineStr"/>
      <c r="C486" t="inlineStr">
        <is>
          <t>Price_BOM_LFE_Imp_0846</t>
        </is>
      </c>
      <c r="D486" t="inlineStr"/>
      <c r="E486" s="2" t="inlineStr">
        <is>
          <t>15955-2P-25HP-LFE</t>
        </is>
      </c>
      <c r="F486" t="inlineStr">
        <is>
          <t>X3</t>
        </is>
      </c>
      <c r="G486" s="2" t="inlineStr">
        <is>
          <t>ImpMatl_NiAl-Bronze_ASTM-B148_C95400</t>
        </is>
      </c>
      <c r="H486" s="7" t="inlineStr">
        <is>
          <t>Nickel Aluminum Bronze ASTM B148 UNS C95400</t>
        </is>
      </c>
      <c r="I486" s="7" t="inlineStr">
        <is>
          <t>B22</t>
        </is>
      </c>
      <c r="J486" s="7" t="inlineStr">
        <is>
          <t>Stainless Steel, AISI-303</t>
        </is>
      </c>
      <c r="K486" s="7" t="inlineStr">
        <is>
          <t>Steel, Cold Drawn C1018</t>
        </is>
      </c>
      <c r="L486" s="2" t="inlineStr">
        <is>
          <t>Coating_Scotchkote134_interior_exterior</t>
        </is>
      </c>
      <c r="M486" s="2" t="inlineStr">
        <is>
          <t>RTF</t>
        </is>
      </c>
      <c r="N486" s="7" t="inlineStr"/>
      <c r="O486" t="inlineStr">
        <is>
          <t>A102219</t>
        </is>
      </c>
      <c r="P486" t="n">
        <v>136</v>
      </c>
      <c r="Q486" t="inlineStr">
        <is>
          <t>Priced</t>
        </is>
      </c>
      <c r="R486" t="inlineStr">
        <is>
          <t>LT250</t>
        </is>
      </c>
      <c r="S486" s="7" t="inlineStr"/>
      <c r="T486" t="inlineStr"/>
      <c r="U486" t="inlineStr"/>
      <c r="V486" t="inlineStr"/>
    </row>
    <row r="487">
      <c r="A487" t="inlineStr"/>
      <c r="B487" t="inlineStr"/>
      <c r="C487" t="inlineStr">
        <is>
          <t>Price_BOM_LFE_Imp_0847</t>
        </is>
      </c>
      <c r="D487" t="inlineStr"/>
      <c r="E487" s="2" t="inlineStr">
        <is>
          <t>15955-4P-3HP-LFE</t>
        </is>
      </c>
      <c r="F487" t="inlineStr">
        <is>
          <t>X3</t>
        </is>
      </c>
      <c r="G487" s="2" t="inlineStr">
        <is>
          <t>ImpMatl_NiAl-Bronze_ASTM-B148_C95400</t>
        </is>
      </c>
      <c r="H487" s="7" t="inlineStr">
        <is>
          <t>Nickel Aluminum Bronze ASTM B148 UNS C95400</t>
        </is>
      </c>
      <c r="I487" s="7" t="inlineStr">
        <is>
          <t>B22</t>
        </is>
      </c>
      <c r="J487" s="7" t="inlineStr">
        <is>
          <t>Stainless Steel, AISI-303</t>
        </is>
      </c>
      <c r="K487" s="7" t="inlineStr">
        <is>
          <t>Steel, Cold Drawn C1018</t>
        </is>
      </c>
      <c r="L487" s="2" t="inlineStr">
        <is>
          <t>Coating_Scotchkote134_interior_exterior</t>
        </is>
      </c>
      <c r="M487" s="2" t="inlineStr">
        <is>
          <t>RTF</t>
        </is>
      </c>
      <c r="N487" s="7" t="inlineStr"/>
      <c r="O487" t="inlineStr">
        <is>
          <t>A102219</t>
        </is>
      </c>
      <c r="P487" t="n">
        <v>136</v>
      </c>
      <c r="Q487" t="inlineStr">
        <is>
          <t>Priced</t>
        </is>
      </c>
      <c r="R487" t="inlineStr">
        <is>
          <t>LT250</t>
        </is>
      </c>
      <c r="S487" s="7" t="inlineStr"/>
      <c r="T487" t="inlineStr"/>
      <c r="U487" t="inlineStr"/>
      <c r="V487" t="inlineStr"/>
    </row>
    <row r="488">
      <c r="A488" t="inlineStr"/>
      <c r="B488" t="inlineStr"/>
      <c r="C488" t="inlineStr">
        <is>
          <t>Price_BOM_LFE_Imp_0848</t>
        </is>
      </c>
      <c r="D488" t="inlineStr"/>
      <c r="E488" s="69" t="inlineStr">
        <is>
          <t>15955-4P-5HP-LFE</t>
        </is>
      </c>
      <c r="F488" t="inlineStr">
        <is>
          <t>X3</t>
        </is>
      </c>
      <c r="G488" s="2" t="inlineStr">
        <is>
          <t>ImpMatl_NiAl-Bronze_ASTM-B148_C95400</t>
        </is>
      </c>
      <c r="H488" s="7" t="inlineStr">
        <is>
          <t>Nickel Aluminum Bronze ASTM B148 UNS C95400</t>
        </is>
      </c>
      <c r="I488" s="7" t="inlineStr">
        <is>
          <t>B22</t>
        </is>
      </c>
      <c r="J488" s="7" t="inlineStr">
        <is>
          <t>Stainless Steel, AISI-303</t>
        </is>
      </c>
      <c r="K488" s="7" t="inlineStr">
        <is>
          <t>Steel, Cold Drawn C1018</t>
        </is>
      </c>
      <c r="L488" s="2" t="inlineStr">
        <is>
          <t>Coating_Scotchkote134_interior_exterior</t>
        </is>
      </c>
      <c r="M488" s="2" t="inlineStr">
        <is>
          <t>RTF</t>
        </is>
      </c>
      <c r="N488" s="7" t="inlineStr"/>
      <c r="O488" t="inlineStr">
        <is>
          <t>A102219</t>
        </is>
      </c>
      <c r="P488" t="n">
        <v>136</v>
      </c>
      <c r="Q488" t="inlineStr">
        <is>
          <t>Priced</t>
        </is>
      </c>
      <c r="R488" t="inlineStr">
        <is>
          <t>LT250</t>
        </is>
      </c>
      <c r="S488" s="7" t="inlineStr"/>
      <c r="T488" t="inlineStr"/>
      <c r="U488" t="inlineStr"/>
      <c r="V488" t="inlineStr"/>
    </row>
    <row r="489">
      <c r="A489" t="inlineStr"/>
      <c r="B489" t="inlineStr"/>
      <c r="C489" t="inlineStr">
        <is>
          <t>Price_BOM_LFE_Imp_0849</t>
        </is>
      </c>
      <c r="D489" t="inlineStr"/>
      <c r="E489" s="69" t="inlineStr">
        <is>
          <t>15955-2P-30HP-LFE</t>
        </is>
      </c>
      <c r="F489" t="inlineStr">
        <is>
          <t>X4</t>
        </is>
      </c>
      <c r="G489" s="2" t="inlineStr">
        <is>
          <t>ImpMatl_NiAl-Bronze_ASTM-B148_C95400</t>
        </is>
      </c>
      <c r="H489" s="7" t="inlineStr">
        <is>
          <t>Nickel Aluminum Bronze ASTM B148 UNS C95400</t>
        </is>
      </c>
      <c r="I489" s="7" t="inlineStr">
        <is>
          <t>B22</t>
        </is>
      </c>
      <c r="J489" s="7" t="inlineStr">
        <is>
          <t>Stainless Steel, AISI-303</t>
        </is>
      </c>
      <c r="K489" s="7" t="inlineStr">
        <is>
          <t>Steel, Cold Drawn C1018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inlineStr"/>
      <c r="O489" t="inlineStr">
        <is>
          <t>A102220</t>
        </is>
      </c>
      <c r="P489" t="n">
        <v>136</v>
      </c>
      <c r="Q489" t="inlineStr">
        <is>
          <t>Priced</t>
        </is>
      </c>
      <c r="R489" t="inlineStr">
        <is>
          <t>LT250</t>
        </is>
      </c>
      <c r="S489" s="7" t="inlineStr"/>
      <c r="T489" t="inlineStr"/>
      <c r="U489" t="inlineStr"/>
      <c r="V489" t="inlineStr"/>
    </row>
    <row r="490">
      <c r="A490" t="inlineStr"/>
      <c r="B490" t="inlineStr"/>
      <c r="C490" t="inlineStr">
        <is>
          <t>Price_BOM_LFE_Imp_0850</t>
        </is>
      </c>
      <c r="D490" t="inlineStr"/>
      <c r="E490" s="69" t="inlineStr">
        <is>
          <t>15959-2P-20HP-LFE</t>
        </is>
      </c>
      <c r="F490" t="inlineStr">
        <is>
          <t>X3</t>
        </is>
      </c>
      <c r="G490" s="2" t="inlineStr">
        <is>
          <t>ImpMatl_NiAl-Bronze_ASTM-B148_C95400</t>
        </is>
      </c>
      <c r="H490" s="7" t="inlineStr">
        <is>
          <t>Nickel Aluminum Bronze ASTM B148 UNS C95400</t>
        </is>
      </c>
      <c r="I490" s="7" t="inlineStr">
        <is>
          <t>B22</t>
        </is>
      </c>
      <c r="J490" s="7" t="inlineStr">
        <is>
          <t>Stainless Steel, AISI-303</t>
        </is>
      </c>
      <c r="K490" s="7" t="inlineStr">
        <is>
          <t>Steel, Cold Drawn C1018</t>
        </is>
      </c>
      <c r="L490" s="2" t="inlineStr">
        <is>
          <t>Coating_Scotchkote134_interior_exterior</t>
        </is>
      </c>
      <c r="M490" s="2" t="inlineStr">
        <is>
          <t>RTF</t>
        </is>
      </c>
      <c r="N490" s="7" t="inlineStr"/>
      <c r="O490" t="inlineStr">
        <is>
          <t>A102221</t>
        </is>
      </c>
      <c r="P490" t="n">
        <v>136</v>
      </c>
      <c r="Q490" t="inlineStr">
        <is>
          <t>Priced</t>
        </is>
      </c>
      <c r="R490" t="inlineStr">
        <is>
          <t>LT250</t>
        </is>
      </c>
      <c r="S490" s="7" t="inlineStr"/>
      <c r="T490" t="inlineStr"/>
      <c r="U490" t="inlineStr"/>
      <c r="V490" t="inlineStr"/>
    </row>
    <row r="491">
      <c r="A491" t="inlineStr"/>
      <c r="B491" t="inlineStr"/>
      <c r="C491" t="inlineStr">
        <is>
          <t>Price_BOM_LFE_Imp_0851</t>
        </is>
      </c>
      <c r="D491" t="inlineStr"/>
      <c r="E491" s="2" t="inlineStr">
        <is>
          <t>15959-2P-25HP-LFE</t>
        </is>
      </c>
      <c r="F491" t="inlineStr">
        <is>
          <t>X3</t>
        </is>
      </c>
      <c r="G491" s="2" t="inlineStr">
        <is>
          <t>ImpMatl_NiAl-Bronze_ASTM-B148_C95400</t>
        </is>
      </c>
      <c r="H491" s="7" t="inlineStr">
        <is>
          <t>Nickel Aluminum Bronze ASTM B148 UNS C95400</t>
        </is>
      </c>
      <c r="I491" s="7" t="inlineStr">
        <is>
          <t>B22</t>
        </is>
      </c>
      <c r="J491" s="7" t="inlineStr">
        <is>
          <t>Stainless Steel, AISI-303</t>
        </is>
      </c>
      <c r="K491" s="7" t="inlineStr">
        <is>
          <t>Steel, Cold Drawn C1018</t>
        </is>
      </c>
      <c r="L491" s="2" t="inlineStr">
        <is>
          <t>Coating_Scotchkote134_interior_exterior</t>
        </is>
      </c>
      <c r="M491" s="2" t="inlineStr">
        <is>
          <t>RTF</t>
        </is>
      </c>
      <c r="N491" s="7" t="inlineStr"/>
      <c r="O491" t="inlineStr">
        <is>
          <t>A102221</t>
        </is>
      </c>
      <c r="P491" t="n">
        <v>136</v>
      </c>
      <c r="Q491" t="inlineStr">
        <is>
          <t>Priced</t>
        </is>
      </c>
      <c r="R491" t="inlineStr">
        <is>
          <t>LT250</t>
        </is>
      </c>
      <c r="S491" s="7" t="inlineStr"/>
      <c r="T491" t="inlineStr"/>
      <c r="U491" t="inlineStr"/>
      <c r="V491" t="inlineStr"/>
    </row>
    <row r="492">
      <c r="A492" t="inlineStr"/>
      <c r="B492" t="inlineStr"/>
      <c r="C492" t="inlineStr">
        <is>
          <t>Price_BOM_LFE_Imp_0852</t>
        </is>
      </c>
      <c r="D492" t="inlineStr"/>
      <c r="E492" s="69" t="inlineStr">
        <is>
          <t>15959-4P-3HP-LFE</t>
        </is>
      </c>
      <c r="F492" t="inlineStr">
        <is>
          <t>X3</t>
        </is>
      </c>
      <c r="G492" s="2" t="inlineStr">
        <is>
          <t>ImpMatl_NiAl-Bronze_ASTM-B148_C95400</t>
        </is>
      </c>
      <c r="H492" s="7" t="inlineStr">
        <is>
          <t>Nickel Aluminum Bronze ASTM B148 UNS C95400</t>
        </is>
      </c>
      <c r="I492" s="7" t="inlineStr">
        <is>
          <t>B22</t>
        </is>
      </c>
      <c r="J492" s="7" t="inlineStr">
        <is>
          <t>Stainless Steel, AISI-303</t>
        </is>
      </c>
      <c r="K492" s="7" t="inlineStr">
        <is>
          <t>Steel, Cold Drawn C1018</t>
        </is>
      </c>
      <c r="L492" s="2" t="inlineStr">
        <is>
          <t>Coating_Scotchkote134_interior_exterior</t>
        </is>
      </c>
      <c r="M492" s="2" t="inlineStr">
        <is>
          <t>RTF</t>
        </is>
      </c>
      <c r="N492" s="7" t="inlineStr"/>
      <c r="O492" t="inlineStr">
        <is>
          <t>A102221</t>
        </is>
      </c>
      <c r="P492" t="n">
        <v>136</v>
      </c>
      <c r="Q492" t="inlineStr">
        <is>
          <t>Priced</t>
        </is>
      </c>
      <c r="R492" t="inlineStr">
        <is>
          <t>LT250</t>
        </is>
      </c>
      <c r="S492" s="7" t="inlineStr"/>
      <c r="T492" t="inlineStr"/>
      <c r="U492" t="inlineStr"/>
      <c r="V492" t="inlineStr"/>
    </row>
    <row r="493">
      <c r="A493" t="inlineStr"/>
      <c r="B493" t="inlineStr"/>
      <c r="C493" t="inlineStr">
        <is>
          <t>Price_BOM_LFE_Imp_0853</t>
        </is>
      </c>
      <c r="D493" t="inlineStr"/>
      <c r="E493" s="69" t="inlineStr">
        <is>
          <t>15959-4P-5HP-LFE</t>
        </is>
      </c>
      <c r="F493" t="inlineStr">
        <is>
          <t>X3</t>
        </is>
      </c>
      <c r="G493" s="2" t="inlineStr">
        <is>
          <t>ImpMatl_NiAl-Bronze_ASTM-B148_C95400</t>
        </is>
      </c>
      <c r="H493" s="7" t="inlineStr">
        <is>
          <t>Nickel Aluminum Bronze ASTM B148 UNS C95400</t>
        </is>
      </c>
      <c r="I493" s="7" t="inlineStr">
        <is>
          <t>B22</t>
        </is>
      </c>
      <c r="J493" s="7" t="inlineStr">
        <is>
          <t>Stainless Steel, AISI-303</t>
        </is>
      </c>
      <c r="K493" s="7" t="inlineStr">
        <is>
          <t>Steel, Cold Drawn C1018</t>
        </is>
      </c>
      <c r="L493" s="2" t="inlineStr">
        <is>
          <t>Coating_Scotchkote134_interior_exterior</t>
        </is>
      </c>
      <c r="M493" s="2" t="inlineStr">
        <is>
          <t>RTF</t>
        </is>
      </c>
      <c r="N493" s="7" t="inlineStr"/>
      <c r="O493" t="inlineStr">
        <is>
          <t>A102221</t>
        </is>
      </c>
      <c r="P493" t="n">
        <v>136</v>
      </c>
      <c r="Q493" t="inlineStr">
        <is>
          <t>Priced</t>
        </is>
      </c>
      <c r="R493" t="inlineStr">
        <is>
          <t>LT250</t>
        </is>
      </c>
      <c r="S493" s="7" t="inlineStr"/>
      <c r="T493" t="inlineStr"/>
      <c r="U493" t="inlineStr"/>
      <c r="V493" t="inlineStr"/>
    </row>
    <row r="494">
      <c r="A494" t="inlineStr"/>
      <c r="B494" t="inlineStr"/>
      <c r="C494" t="inlineStr">
        <is>
          <t>Price_BOM_LFE_Imp_0854</t>
        </is>
      </c>
      <c r="D494" t="inlineStr"/>
      <c r="E494" s="69" t="inlineStr">
        <is>
          <t>15959-4P-7.5HP-LFE</t>
        </is>
      </c>
      <c r="F494" t="inlineStr">
        <is>
          <t>X3</t>
        </is>
      </c>
      <c r="G494" s="2" t="inlineStr">
        <is>
          <t>ImpMatl_NiAl-Bronze_ASTM-B148_C95400</t>
        </is>
      </c>
      <c r="H494" s="7" t="inlineStr">
        <is>
          <t>Nickel Aluminum Bronze ASTM B148 UNS C95400</t>
        </is>
      </c>
      <c r="I494" s="7" t="inlineStr">
        <is>
          <t>B22</t>
        </is>
      </c>
      <c r="J494" s="7" t="inlineStr">
        <is>
          <t>Stainless Steel, AISI-303</t>
        </is>
      </c>
      <c r="K494" s="7" t="inlineStr">
        <is>
          <t>Steel, Cold Drawn C1018</t>
        </is>
      </c>
      <c r="L494" s="2" t="inlineStr">
        <is>
          <t>Coating_Scotchkote134_interior_exterior</t>
        </is>
      </c>
      <c r="M494" s="2" t="inlineStr">
        <is>
          <t>RTF</t>
        </is>
      </c>
      <c r="N494" s="7" t="inlineStr"/>
      <c r="O494" t="inlineStr">
        <is>
          <t>A102221</t>
        </is>
      </c>
      <c r="P494" t="n">
        <v>136</v>
      </c>
      <c r="Q494" t="inlineStr">
        <is>
          <t>Priced</t>
        </is>
      </c>
      <c r="R494" t="inlineStr">
        <is>
          <t>LT250</t>
        </is>
      </c>
      <c r="S494" s="7" t="inlineStr"/>
      <c r="T494" t="inlineStr"/>
      <c r="U494" t="inlineStr"/>
      <c r="V494" t="inlineStr"/>
    </row>
    <row r="495">
      <c r="A495" t="inlineStr"/>
      <c r="B495" t="inlineStr"/>
      <c r="C495" t="inlineStr">
        <is>
          <t>Price_BOM_LFE_Imp_0855</t>
        </is>
      </c>
      <c r="D495" t="inlineStr"/>
      <c r="E495" s="69" t="inlineStr">
        <is>
          <t>15959-2P-30HP-LFE</t>
        </is>
      </c>
      <c r="F495" t="inlineStr">
        <is>
          <t>X4</t>
        </is>
      </c>
      <c r="G495" s="2" t="inlineStr">
        <is>
          <t>ImpMatl_NiAl-Bronze_ASTM-B148_C95400</t>
        </is>
      </c>
      <c r="H495" s="7" t="inlineStr">
        <is>
          <t>Nickel Aluminum Bronze ASTM B148 UNS C95400</t>
        </is>
      </c>
      <c r="I495" s="7" t="inlineStr">
        <is>
          <t>B22</t>
        </is>
      </c>
      <c r="J495" s="7" t="inlineStr">
        <is>
          <t>Stainless Steel, AISI-303</t>
        </is>
      </c>
      <c r="K495" s="7" t="inlineStr">
        <is>
          <t>Steel, Cold Drawn C1018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inlineStr"/>
      <c r="O495" t="inlineStr">
        <is>
          <t>A102222</t>
        </is>
      </c>
      <c r="P495" t="n">
        <v>136</v>
      </c>
      <c r="Q495" t="inlineStr">
        <is>
          <t>Priced</t>
        </is>
      </c>
      <c r="R495" t="inlineStr">
        <is>
          <t>LT250</t>
        </is>
      </c>
      <c r="S495" s="7" t="inlineStr"/>
      <c r="T495" t="inlineStr"/>
      <c r="U495" t="inlineStr"/>
      <c r="V495" t="inlineStr"/>
    </row>
    <row r="496">
      <c r="A496" t="inlineStr"/>
      <c r="B496" t="inlineStr"/>
      <c r="C496" t="inlineStr">
        <is>
          <t>Price_BOM_LFE_Imp_0856</t>
        </is>
      </c>
      <c r="D496" t="inlineStr"/>
      <c r="E496" s="69" t="inlineStr">
        <is>
          <t>20709-2P-7.5HP-LFE</t>
        </is>
      </c>
      <c r="F496" t="inlineStr">
        <is>
          <t>X3</t>
        </is>
      </c>
      <c r="G496" s="2" t="inlineStr">
        <is>
          <t>ImpMatl_NiAl-Bronze_ASTM-B148_C95400</t>
        </is>
      </c>
      <c r="H496" s="7" t="inlineStr">
        <is>
          <t>Nickel Aluminum Bronze ASTM B148 UNS C95400</t>
        </is>
      </c>
      <c r="I496" s="7" t="inlineStr">
        <is>
          <t>B22</t>
        </is>
      </c>
      <c r="J496" s="7" t="inlineStr">
        <is>
          <t>Stainless Steel, AISI-303</t>
        </is>
      </c>
      <c r="K496" s="7" t="inlineStr">
        <is>
          <t>Steel, Cold Drawn C1018</t>
        </is>
      </c>
      <c r="L496" s="2" t="inlineStr">
        <is>
          <t>Coating_Scotchkote134_interior_exterior</t>
        </is>
      </c>
      <c r="M496" s="2" t="inlineStr">
        <is>
          <t>RTF</t>
        </is>
      </c>
      <c r="N496" s="7" t="inlineStr"/>
      <c r="O496" t="inlineStr">
        <is>
          <t>A102224</t>
        </is>
      </c>
      <c r="P496" t="n">
        <v>88</v>
      </c>
      <c r="Q496" t="inlineStr">
        <is>
          <t>Priced</t>
        </is>
      </c>
      <c r="R496" t="inlineStr">
        <is>
          <t>LT250</t>
        </is>
      </c>
      <c r="S496" s="7" t="inlineStr"/>
      <c r="T496" t="inlineStr"/>
      <c r="U496" t="inlineStr"/>
      <c r="V496" t="inlineStr"/>
    </row>
    <row r="497">
      <c r="A497" t="inlineStr"/>
      <c r="B497" t="inlineStr"/>
      <c r="C497" t="inlineStr">
        <is>
          <t>Price_BOM_LFE_Imp_0857</t>
        </is>
      </c>
      <c r="D497" t="inlineStr"/>
      <c r="E497" s="69" t="inlineStr">
        <is>
          <t>20709-2P-10HP-LFE</t>
        </is>
      </c>
      <c r="F497" t="inlineStr">
        <is>
          <t>X3</t>
        </is>
      </c>
      <c r="G497" s="2" t="inlineStr">
        <is>
          <t>ImpMatl_NiAl-Bronze_ASTM-B148_C95400</t>
        </is>
      </c>
      <c r="H497" s="7" t="inlineStr">
        <is>
          <t>Nickel Aluminum Bronze ASTM B148 UNS C95400</t>
        </is>
      </c>
      <c r="I497" s="7" t="inlineStr">
        <is>
          <t>B22</t>
        </is>
      </c>
      <c r="J497" s="7" t="inlineStr">
        <is>
          <t>Stainless Steel, AISI-303</t>
        </is>
      </c>
      <c r="K497" s="7" t="inlineStr">
        <is>
          <t>Steel, Cold Drawn C1018</t>
        </is>
      </c>
      <c r="L497" s="2" t="inlineStr">
        <is>
          <t>Coating_Scotchkote134_interior_exterior</t>
        </is>
      </c>
      <c r="M497" s="2" t="inlineStr">
        <is>
          <t>RTF</t>
        </is>
      </c>
      <c r="N497" s="7" t="inlineStr"/>
      <c r="O497" t="inlineStr">
        <is>
          <t>A102224</t>
        </is>
      </c>
      <c r="P497" t="n">
        <v>88</v>
      </c>
      <c r="Q497" t="inlineStr">
        <is>
          <t>Priced</t>
        </is>
      </c>
      <c r="R497" t="inlineStr">
        <is>
          <t>LT250</t>
        </is>
      </c>
      <c r="S497" s="7" t="inlineStr"/>
      <c r="T497" t="inlineStr"/>
      <c r="U497" t="inlineStr"/>
      <c r="V497" t="inlineStr"/>
    </row>
    <row r="498">
      <c r="A498" t="inlineStr"/>
      <c r="B498" t="inlineStr"/>
      <c r="C498" t="inlineStr">
        <is>
          <t>Price_BOM_LFE_Imp_0858</t>
        </is>
      </c>
      <c r="D498" t="inlineStr"/>
      <c r="E498" s="69" t="inlineStr">
        <is>
          <t>20709-2P-15HP-LFE</t>
        </is>
      </c>
      <c r="F498" t="inlineStr">
        <is>
          <t>X3</t>
        </is>
      </c>
      <c r="G498" s="2" t="inlineStr">
        <is>
          <t>ImpMatl_NiAl-Bronze_ASTM-B148_C95400</t>
        </is>
      </c>
      <c r="H498" s="7" t="inlineStr">
        <is>
          <t>Nickel Aluminum Bronze ASTM B148 UNS C95400</t>
        </is>
      </c>
      <c r="I498" s="7" t="inlineStr">
        <is>
          <t>B22</t>
        </is>
      </c>
      <c r="J498" s="7" t="inlineStr">
        <is>
          <t>Stainless Steel, AISI-303</t>
        </is>
      </c>
      <c r="K498" s="7" t="inlineStr">
        <is>
          <t>Steel, Cold Drawn C1018</t>
        </is>
      </c>
      <c r="L498" s="2" t="inlineStr">
        <is>
          <t>Coating_Scotchkote134_interior_exterior</t>
        </is>
      </c>
      <c r="M498" s="2" t="inlineStr">
        <is>
          <t>RTF</t>
        </is>
      </c>
      <c r="N498" s="7" t="inlineStr"/>
      <c r="O498" t="inlineStr">
        <is>
          <t>A102224</t>
        </is>
      </c>
      <c r="P498" t="n">
        <v>88</v>
      </c>
      <c r="Q498" t="inlineStr">
        <is>
          <t>Priced</t>
        </is>
      </c>
      <c r="R498" t="inlineStr">
        <is>
          <t>LT250</t>
        </is>
      </c>
      <c r="S498" s="7" t="inlineStr"/>
      <c r="T498" t="inlineStr"/>
      <c r="U498" t="inlineStr"/>
      <c r="V498" t="inlineStr"/>
    </row>
    <row r="499">
      <c r="A499" t="inlineStr"/>
      <c r="B499" t="inlineStr"/>
      <c r="C499" t="inlineStr">
        <is>
          <t>Price_BOM_LFE_Imp_0859</t>
        </is>
      </c>
      <c r="D499" t="inlineStr"/>
      <c r="E499" s="69" t="inlineStr">
        <is>
          <t>20709-2P-20HP-LFE</t>
        </is>
      </c>
      <c r="F499" t="inlineStr">
        <is>
          <t>X3</t>
        </is>
      </c>
      <c r="G499" s="2" t="inlineStr">
        <is>
          <t>ImpMatl_NiAl-Bronze_ASTM-B148_C95400</t>
        </is>
      </c>
      <c r="H499" s="7" t="inlineStr">
        <is>
          <t>Nickel Aluminum Bronze ASTM B148 UNS C95400</t>
        </is>
      </c>
      <c r="I499" s="7" t="inlineStr">
        <is>
          <t>B22</t>
        </is>
      </c>
      <c r="J499" s="7" t="inlineStr">
        <is>
          <t>Stainless Steel, AISI-303</t>
        </is>
      </c>
      <c r="K499" s="7" t="inlineStr">
        <is>
          <t>Steel, Cold Drawn C1018</t>
        </is>
      </c>
      <c r="L499" s="2" t="inlineStr">
        <is>
          <t>Coating_Scotchkote134_interior_exterior</t>
        </is>
      </c>
      <c r="M499" s="2" t="inlineStr">
        <is>
          <t>RTF</t>
        </is>
      </c>
      <c r="N499" s="7" t="inlineStr"/>
      <c r="O499" t="inlineStr">
        <is>
          <t>A102224</t>
        </is>
      </c>
      <c r="P499" t="n">
        <v>88</v>
      </c>
      <c r="Q499" t="inlineStr">
        <is>
          <t>Priced</t>
        </is>
      </c>
      <c r="R499" t="inlineStr">
        <is>
          <t>LT250</t>
        </is>
      </c>
      <c r="S499" s="7" t="inlineStr"/>
      <c r="T499" t="inlineStr"/>
      <c r="U499" t="inlineStr"/>
      <c r="V499" t="inlineStr"/>
    </row>
    <row r="500">
      <c r="A500" t="inlineStr"/>
      <c r="B500" t="inlineStr"/>
      <c r="C500" t="inlineStr">
        <is>
          <t>Price_BOM_LFE_Imp_0860</t>
        </is>
      </c>
      <c r="D500" t="inlineStr"/>
      <c r="E500" s="69" t="inlineStr">
        <is>
          <t>20709-2P-25HP-LFE</t>
        </is>
      </c>
      <c r="F500" t="inlineStr">
        <is>
          <t>X3</t>
        </is>
      </c>
      <c r="G500" s="2" t="inlineStr">
        <is>
          <t>ImpMatl_NiAl-Bronze_ASTM-B148_C95400</t>
        </is>
      </c>
      <c r="H500" s="7" t="inlineStr">
        <is>
          <t>Nickel Aluminum Bronze ASTM B148 UNS C95400</t>
        </is>
      </c>
      <c r="I500" s="7" t="inlineStr">
        <is>
          <t>B22</t>
        </is>
      </c>
      <c r="J500" s="7" t="inlineStr">
        <is>
          <t>Stainless Steel, AISI-303</t>
        </is>
      </c>
      <c r="K500" s="7" t="inlineStr">
        <is>
          <t>Steel, Cold Drawn C1018</t>
        </is>
      </c>
      <c r="L500" s="2" t="inlineStr">
        <is>
          <t>Coating_Scotchkote134_interior_exterior</t>
        </is>
      </c>
      <c r="M500" s="2" t="inlineStr">
        <is>
          <t>RTF</t>
        </is>
      </c>
      <c r="N500" s="7" t="inlineStr"/>
      <c r="O500" t="inlineStr">
        <is>
          <t>A102224</t>
        </is>
      </c>
      <c r="P500" t="n">
        <v>88</v>
      </c>
      <c r="Q500" t="inlineStr">
        <is>
          <t>Priced</t>
        </is>
      </c>
      <c r="R500" t="inlineStr">
        <is>
          <t>LT250</t>
        </is>
      </c>
      <c r="S500" s="7" t="inlineStr"/>
      <c r="T500" t="inlineStr"/>
      <c r="U500" t="inlineStr"/>
      <c r="V500" t="inlineStr"/>
    </row>
    <row r="501">
      <c r="A501" t="inlineStr"/>
      <c r="B501" t="inlineStr"/>
      <c r="C501" t="inlineStr">
        <is>
          <t>Price_BOM_LFE_Imp_0861</t>
        </is>
      </c>
      <c r="D501" t="inlineStr"/>
      <c r="E501" s="69" t="inlineStr">
        <is>
          <t>20709-4P-3HP-LFE</t>
        </is>
      </c>
      <c r="F501" t="inlineStr">
        <is>
          <t>X3</t>
        </is>
      </c>
      <c r="G501" s="2" t="inlineStr">
        <is>
          <t>ImpMatl_NiAl-Bronze_ASTM-B148_C95400</t>
        </is>
      </c>
      <c r="H501" s="7" t="inlineStr">
        <is>
          <t>Nickel Aluminum Bronze ASTM B148 UNS C95400</t>
        </is>
      </c>
      <c r="I501" s="7" t="inlineStr">
        <is>
          <t>B22</t>
        </is>
      </c>
      <c r="J501" s="7" t="inlineStr">
        <is>
          <t>Stainless Steel, AISI-303</t>
        </is>
      </c>
      <c r="K501" s="7" t="inlineStr">
        <is>
          <t>Steel, Cold Drawn C1018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inlineStr"/>
      <c r="O501" t="inlineStr">
        <is>
          <t>A102224</t>
        </is>
      </c>
      <c r="P501" t="n">
        <v>88</v>
      </c>
      <c r="Q501" t="inlineStr">
        <is>
          <t>Priced</t>
        </is>
      </c>
      <c r="R501" t="inlineStr">
        <is>
          <t>LT250</t>
        </is>
      </c>
      <c r="S501" s="7" t="inlineStr"/>
      <c r="T501" t="inlineStr"/>
      <c r="U501" t="inlineStr"/>
      <c r="V501" t="inlineStr"/>
    </row>
    <row r="502">
      <c r="A502" t="inlineStr"/>
      <c r="B502" t="inlineStr"/>
      <c r="C502" t="inlineStr">
        <is>
          <t>Price_BOM_LFE_Imp_0862</t>
        </is>
      </c>
      <c r="D502" t="inlineStr"/>
      <c r="E502" s="2" t="inlineStr">
        <is>
          <t>20953-2P-20HP-LFE</t>
        </is>
      </c>
      <c r="F502" t="inlineStr">
        <is>
          <t>X3</t>
        </is>
      </c>
      <c r="G502" s="2" t="inlineStr">
        <is>
          <t>ImpMatl_NiAl-Bronze_ASTM-B148_C95400</t>
        </is>
      </c>
      <c r="H502" s="7" t="inlineStr">
        <is>
          <t>Nickel Aluminum Bronze ASTM B148 UNS C95400</t>
        </is>
      </c>
      <c r="I502" s="7" t="inlineStr">
        <is>
          <t>B22</t>
        </is>
      </c>
      <c r="J502" s="7" t="inlineStr">
        <is>
          <t>Stainless Steel, AISI-303</t>
        </is>
      </c>
      <c r="K502" s="7" t="inlineStr">
        <is>
          <t>Steel, Cold Drawn C1018</t>
        </is>
      </c>
      <c r="L502" s="2" t="inlineStr">
        <is>
          <t>Coating_Scotchkote134_interior_exterior</t>
        </is>
      </c>
      <c r="M502" s="2" t="inlineStr">
        <is>
          <t>RTF</t>
        </is>
      </c>
      <c r="N502" s="7" t="inlineStr"/>
      <c r="O502" t="inlineStr">
        <is>
          <t>A102226</t>
        </is>
      </c>
      <c r="P502" t="n">
        <v>151</v>
      </c>
      <c r="Q502" t="inlineStr">
        <is>
          <t>Priced</t>
        </is>
      </c>
      <c r="R502" t="inlineStr">
        <is>
          <t>LT250</t>
        </is>
      </c>
      <c r="S502" s="7" t="inlineStr"/>
      <c r="T502" t="inlineStr"/>
      <c r="U502" t="inlineStr"/>
      <c r="V502" t="inlineStr"/>
    </row>
    <row r="503">
      <c r="A503" t="inlineStr"/>
      <c r="B503" t="inlineStr"/>
      <c r="C503" t="inlineStr">
        <is>
          <t>Price_BOM_LFE_Imp_0863</t>
        </is>
      </c>
      <c r="D503" t="inlineStr"/>
      <c r="E503" s="69" t="inlineStr">
        <is>
          <t>20953-2P-25HP-LFE</t>
        </is>
      </c>
      <c r="F503" t="inlineStr">
        <is>
          <t>X3</t>
        </is>
      </c>
      <c r="G503" s="2" t="inlineStr">
        <is>
          <t>ImpMatl_NiAl-Bronze_ASTM-B148_C95400</t>
        </is>
      </c>
      <c r="H503" s="7" t="inlineStr">
        <is>
          <t>Nickel Aluminum Bronze ASTM B148 UNS C95400</t>
        </is>
      </c>
      <c r="I503" s="7" t="inlineStr">
        <is>
          <t>B22</t>
        </is>
      </c>
      <c r="J503" s="7" t="inlineStr">
        <is>
          <t>Stainless Steel, AISI-303</t>
        </is>
      </c>
      <c r="K503" s="7" t="inlineStr">
        <is>
          <t>Steel, Cold Drawn C1018</t>
        </is>
      </c>
      <c r="L503" s="2" t="inlineStr">
        <is>
          <t>Coating_Scotchkote134_interior_exterior</t>
        </is>
      </c>
      <c r="M503" s="2" t="inlineStr">
        <is>
          <t>RTF</t>
        </is>
      </c>
      <c r="N503" s="7" t="inlineStr"/>
      <c r="O503" t="inlineStr">
        <is>
          <t>A102226</t>
        </is>
      </c>
      <c r="P503" t="n">
        <v>151</v>
      </c>
      <c r="Q503" t="inlineStr">
        <is>
          <t>Priced</t>
        </is>
      </c>
      <c r="R503" t="inlineStr">
        <is>
          <t>LT250</t>
        </is>
      </c>
      <c r="S503" s="7" t="inlineStr"/>
      <c r="T503" t="inlineStr"/>
      <c r="U503" t="inlineStr"/>
      <c r="V503" t="inlineStr"/>
    </row>
    <row r="504">
      <c r="A504" t="inlineStr"/>
      <c r="B504" t="inlineStr"/>
      <c r="C504" t="inlineStr">
        <is>
          <t>Price_BOM_LFE_Imp_0864</t>
        </is>
      </c>
      <c r="D504" t="inlineStr"/>
      <c r="E504" s="69" t="inlineStr">
        <is>
          <t>20953-4P-3HP-LFE</t>
        </is>
      </c>
      <c r="F504" t="inlineStr">
        <is>
          <t>X3</t>
        </is>
      </c>
      <c r="G504" s="2" t="inlineStr">
        <is>
          <t>ImpMatl_NiAl-Bronze_ASTM-B148_C95400</t>
        </is>
      </c>
      <c r="H504" s="7" t="inlineStr">
        <is>
          <t>Nickel Aluminum Bronze ASTM B148 UNS C95400</t>
        </is>
      </c>
      <c r="I504" s="7" t="inlineStr">
        <is>
          <t>B22</t>
        </is>
      </c>
      <c r="J504" s="7" t="inlineStr">
        <is>
          <t>Stainless Steel, AISI-303</t>
        </is>
      </c>
      <c r="K504" s="7" t="inlineStr">
        <is>
          <t>Steel, Cold Drawn C1018</t>
        </is>
      </c>
      <c r="L504" s="2" t="inlineStr">
        <is>
          <t>Coating_Scotchkote134_interior_exterior</t>
        </is>
      </c>
      <c r="M504" s="2" t="inlineStr">
        <is>
          <t>RTF</t>
        </is>
      </c>
      <c r="N504" s="7" t="inlineStr"/>
      <c r="O504" t="inlineStr">
        <is>
          <t>A102226</t>
        </is>
      </c>
      <c r="P504" t="n">
        <v>151</v>
      </c>
      <c r="Q504" t="inlineStr">
        <is>
          <t>Priced</t>
        </is>
      </c>
      <c r="R504" t="inlineStr">
        <is>
          <t>LT250</t>
        </is>
      </c>
      <c r="S504" s="7" t="inlineStr"/>
      <c r="T504" t="inlineStr"/>
      <c r="U504" t="inlineStr"/>
      <c r="V504" t="inlineStr"/>
    </row>
    <row r="505">
      <c r="A505" t="inlineStr"/>
      <c r="B505" t="inlineStr"/>
      <c r="C505" t="inlineStr">
        <is>
          <t>Price_BOM_LFE_Imp_0865</t>
        </is>
      </c>
      <c r="D505" t="inlineStr"/>
      <c r="E505" s="69" t="inlineStr">
        <is>
          <t>20953-4P-5HP-LFE</t>
        </is>
      </c>
      <c r="F505" t="inlineStr">
        <is>
          <t>X3</t>
        </is>
      </c>
      <c r="G505" s="2" t="inlineStr">
        <is>
          <t>ImpMatl_NiAl-Bronze_ASTM-B148_C95400</t>
        </is>
      </c>
      <c r="H505" s="7" t="inlineStr">
        <is>
          <t>Nickel Aluminum Bronze ASTM B148 UNS C95400</t>
        </is>
      </c>
      <c r="I505" s="7" t="inlineStr">
        <is>
          <t>B22</t>
        </is>
      </c>
      <c r="J505" s="7" t="inlineStr">
        <is>
          <t>Stainless Steel, AISI-303</t>
        </is>
      </c>
      <c r="K505" s="7" t="inlineStr">
        <is>
          <t>Steel, Cold Drawn C1018</t>
        </is>
      </c>
      <c r="L505" s="2" t="inlineStr">
        <is>
          <t>Coating_Scotchkote134_interior_exterior</t>
        </is>
      </c>
      <c r="M505" s="2" t="inlineStr">
        <is>
          <t>RTF</t>
        </is>
      </c>
      <c r="N505" s="7" t="inlineStr"/>
      <c r="O505" t="inlineStr">
        <is>
          <t>A102226</t>
        </is>
      </c>
      <c r="P505" t="n">
        <v>151</v>
      </c>
      <c r="Q505" t="inlineStr">
        <is>
          <t>Priced</t>
        </is>
      </c>
      <c r="R505" t="inlineStr">
        <is>
          <t>LT250</t>
        </is>
      </c>
      <c r="S505" s="7" t="inlineStr"/>
      <c r="T505" t="inlineStr"/>
      <c r="U505" t="inlineStr"/>
      <c r="V505" t="inlineStr"/>
    </row>
    <row r="506">
      <c r="A506" t="inlineStr"/>
      <c r="B506" t="inlineStr"/>
      <c r="C506" t="inlineStr">
        <is>
          <t>Price_BOM_LFE_Imp_0866</t>
        </is>
      </c>
      <c r="D506" t="inlineStr"/>
      <c r="E506" s="2" t="inlineStr">
        <is>
          <t>20953-4P-7.5HP-LFE</t>
        </is>
      </c>
      <c r="F506" t="inlineStr">
        <is>
          <t>X3</t>
        </is>
      </c>
      <c r="G506" s="2" t="inlineStr">
        <is>
          <t>ImpMatl_NiAl-Bronze_ASTM-B148_C95400</t>
        </is>
      </c>
      <c r="H506" s="7" t="inlineStr">
        <is>
          <t>Nickel Aluminum Bronze ASTM B148 UNS C95400</t>
        </is>
      </c>
      <c r="I506" s="7" t="inlineStr">
        <is>
          <t>B22</t>
        </is>
      </c>
      <c r="J506" s="7" t="inlineStr">
        <is>
          <t>Stainless Steel, AISI-303</t>
        </is>
      </c>
      <c r="K506" s="7" t="inlineStr">
        <is>
          <t>Steel, Cold Drawn C1018</t>
        </is>
      </c>
      <c r="L506" s="2" t="inlineStr">
        <is>
          <t>Coating_Scotchkote134_interior_exterior</t>
        </is>
      </c>
      <c r="M506" s="2" t="inlineStr">
        <is>
          <t>RTF</t>
        </is>
      </c>
      <c r="N506" s="7" t="inlineStr"/>
      <c r="O506" t="inlineStr">
        <is>
          <t>A102226</t>
        </is>
      </c>
      <c r="P506" t="n">
        <v>151</v>
      </c>
      <c r="Q506" t="inlineStr">
        <is>
          <t>Priced</t>
        </is>
      </c>
      <c r="R506" t="inlineStr">
        <is>
          <t>LT250</t>
        </is>
      </c>
      <c r="S506" s="7" t="inlineStr"/>
      <c r="T506" t="inlineStr"/>
      <c r="U506" t="inlineStr"/>
      <c r="V506" t="inlineStr"/>
    </row>
    <row r="507">
      <c r="A507" t="inlineStr"/>
      <c r="B507" t="inlineStr"/>
      <c r="C507" t="inlineStr">
        <is>
          <t>Price_BOM_LFE_Imp_0867</t>
        </is>
      </c>
      <c r="D507" t="inlineStr"/>
      <c r="E507" s="69" t="inlineStr">
        <is>
          <t>20953-2P-30HP-LFE</t>
        </is>
      </c>
      <c r="F507" t="inlineStr">
        <is>
          <t>X4</t>
        </is>
      </c>
      <c r="G507" s="2" t="inlineStr">
        <is>
          <t>ImpMatl_NiAl-Bronze_ASTM-B148_C95400</t>
        </is>
      </c>
      <c r="H507" s="7" t="inlineStr">
        <is>
          <t>Nickel Aluminum Bronze ASTM B148 UNS C95400</t>
        </is>
      </c>
      <c r="I507" s="7" t="inlineStr">
        <is>
          <t>B22</t>
        </is>
      </c>
      <c r="J507" s="7" t="inlineStr">
        <is>
          <t>Stainless Steel, AISI-303</t>
        </is>
      </c>
      <c r="K507" s="7" t="inlineStr">
        <is>
          <t>Steel, Cold Drawn C1018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inlineStr"/>
      <c r="O507" t="inlineStr">
        <is>
          <t>A102227</t>
        </is>
      </c>
      <c r="P507" t="n">
        <v>151</v>
      </c>
      <c r="Q507" t="inlineStr">
        <is>
          <t>Priced</t>
        </is>
      </c>
      <c r="R507" t="inlineStr">
        <is>
          <t>LT250</t>
        </is>
      </c>
      <c r="S507" s="7" t="inlineStr"/>
      <c r="T507" t="inlineStr"/>
      <c r="U507" t="inlineStr"/>
      <c r="V507" t="inlineStr"/>
    </row>
    <row r="508">
      <c r="A508" t="inlineStr"/>
      <c r="B508" t="inlineStr"/>
      <c r="C508" t="inlineStr">
        <is>
          <t>Price_BOM_LFE_Imp_0868</t>
        </is>
      </c>
      <c r="D508" t="inlineStr"/>
      <c r="E508" s="69" t="inlineStr">
        <is>
          <t>20121-4P-7.5HP-LFE</t>
        </is>
      </c>
      <c r="F508" t="inlineStr">
        <is>
          <t>X3</t>
        </is>
      </c>
      <c r="G508" s="2" t="inlineStr">
        <is>
          <t>ImpMatl_NiAl-Bronze_ASTM-B148_C95400</t>
        </is>
      </c>
      <c r="H508" s="7" t="inlineStr">
        <is>
          <t>Nickel Aluminum Bronze ASTM B148 UNS C95400</t>
        </is>
      </c>
      <c r="I508" s="7" t="inlineStr">
        <is>
          <t>B22</t>
        </is>
      </c>
      <c r="J508" s="7" t="inlineStr">
        <is>
          <t>Stainless Steel, AISI-303</t>
        </is>
      </c>
      <c r="K508" s="7" t="inlineStr">
        <is>
          <t>Steel, Cold Drawn C1018</t>
        </is>
      </c>
      <c r="L508" s="2" t="inlineStr">
        <is>
          <t>Coating_Scotchkote134_interior_exterior</t>
        </is>
      </c>
      <c r="M508" s="2" t="inlineStr">
        <is>
          <t>RTF</t>
        </is>
      </c>
      <c r="N508" s="7" t="inlineStr"/>
      <c r="O508" t="inlineStr">
        <is>
          <t>A102228</t>
        </is>
      </c>
      <c r="P508" t="n">
        <v>307</v>
      </c>
      <c r="Q508" t="inlineStr">
        <is>
          <t>Priced</t>
        </is>
      </c>
      <c r="R508" t="inlineStr">
        <is>
          <t>LT250</t>
        </is>
      </c>
      <c r="S508" s="7" t="inlineStr"/>
      <c r="T508" t="inlineStr"/>
      <c r="U508" t="inlineStr"/>
      <c r="V508" t="inlineStr"/>
    </row>
    <row r="509">
      <c r="A509" t="inlineStr"/>
      <c r="B509" t="inlineStr"/>
      <c r="C509" t="inlineStr">
        <is>
          <t>Price_BOM_LFE_Imp_0869</t>
        </is>
      </c>
      <c r="D509" t="inlineStr"/>
      <c r="E509" s="69" t="inlineStr">
        <is>
          <t>20121-4P-10HP-LFE</t>
        </is>
      </c>
      <c r="F509" t="inlineStr">
        <is>
          <t>X3</t>
        </is>
      </c>
      <c r="G509" s="2" t="inlineStr">
        <is>
          <t>ImpMatl_NiAl-Bronze_ASTM-B148_C95400</t>
        </is>
      </c>
      <c r="H509" s="7" t="inlineStr">
        <is>
          <t>Nickel Aluminum Bronze ASTM B148 UNS C95400</t>
        </is>
      </c>
      <c r="I509" s="7" t="inlineStr">
        <is>
          <t>B22</t>
        </is>
      </c>
      <c r="J509" s="7" t="inlineStr">
        <is>
          <t>Stainless Steel, AISI-303</t>
        </is>
      </c>
      <c r="K509" s="7" t="inlineStr">
        <is>
          <t>Steel, Cold Drawn C1018</t>
        </is>
      </c>
      <c r="L509" s="2" t="inlineStr">
        <is>
          <t>Coating_Scotchkote134_interior_exterior</t>
        </is>
      </c>
      <c r="M509" s="2" t="inlineStr">
        <is>
          <t>RTF</t>
        </is>
      </c>
      <c r="N509" s="7" t="inlineStr"/>
      <c r="O509" t="inlineStr">
        <is>
          <t>A102228</t>
        </is>
      </c>
      <c r="P509" t="n">
        <v>307</v>
      </c>
      <c r="Q509" t="inlineStr">
        <is>
          <t>Priced</t>
        </is>
      </c>
      <c r="R509" t="inlineStr">
        <is>
          <t>LT250</t>
        </is>
      </c>
      <c r="S509" s="7" t="inlineStr"/>
      <c r="T509" t="inlineStr"/>
      <c r="U509" t="inlineStr"/>
      <c r="V509" t="inlineStr"/>
    </row>
    <row r="510">
      <c r="A510" t="inlineStr"/>
      <c r="B510" t="inlineStr"/>
      <c r="C510" t="inlineStr">
        <is>
          <t>Price_BOM_LFE_Imp_0870</t>
        </is>
      </c>
      <c r="D510" t="inlineStr"/>
      <c r="E510" s="69" t="inlineStr">
        <is>
          <t>20121-4P-15HP-LFE</t>
        </is>
      </c>
      <c r="F510" t="inlineStr">
        <is>
          <t>X3</t>
        </is>
      </c>
      <c r="G510" s="2" t="inlineStr">
        <is>
          <t>ImpMatl_NiAl-Bronze_ASTM-B148_C95400</t>
        </is>
      </c>
      <c r="H510" s="7" t="inlineStr">
        <is>
          <t>Nickel Aluminum Bronze ASTM B148 UNS C95400</t>
        </is>
      </c>
      <c r="I510" s="7" t="inlineStr">
        <is>
          <t>B22</t>
        </is>
      </c>
      <c r="J510" s="7" t="inlineStr">
        <is>
          <t>Stainless Steel, AISI-303</t>
        </is>
      </c>
      <c r="K510" s="7" t="inlineStr">
        <is>
          <t>Steel, Cold Drawn C1018</t>
        </is>
      </c>
      <c r="L510" s="2" t="inlineStr">
        <is>
          <t>Coating_Scotchkote134_interior_exterior</t>
        </is>
      </c>
      <c r="M510" s="2" t="inlineStr">
        <is>
          <t>RTF</t>
        </is>
      </c>
      <c r="N510" s="7" t="inlineStr"/>
      <c r="O510" t="inlineStr">
        <is>
          <t>A102228</t>
        </is>
      </c>
      <c r="P510" t="n">
        <v>307</v>
      </c>
      <c r="Q510" t="inlineStr">
        <is>
          <t>Priced</t>
        </is>
      </c>
      <c r="R510" t="inlineStr">
        <is>
          <t>LT250</t>
        </is>
      </c>
      <c r="S510" s="7" t="inlineStr"/>
      <c r="T510" t="inlineStr"/>
      <c r="U510" t="inlineStr"/>
      <c r="V510" t="inlineStr"/>
    </row>
    <row r="511">
      <c r="A511" t="inlineStr"/>
      <c r="B511" t="inlineStr"/>
      <c r="C511" t="inlineStr">
        <is>
          <t>Price_BOM_LFE_Imp_0878</t>
        </is>
      </c>
      <c r="D511" t="inlineStr"/>
      <c r="E511" s="69" t="inlineStr">
        <is>
          <t>25707-2P-30HP-LFE</t>
        </is>
      </c>
      <c r="F511" t="inlineStr">
        <is>
          <t>X4</t>
        </is>
      </c>
      <c r="G511" s="2" t="inlineStr">
        <is>
          <t>ImpMatl_NiAl-Bronze_ASTM-B148_C95400</t>
        </is>
      </c>
      <c r="H511" s="7" t="inlineStr">
        <is>
          <t>Nickel Aluminum Bronze ASTM B148 UNS C95400</t>
        </is>
      </c>
      <c r="I511" s="7" t="inlineStr">
        <is>
          <t>B22</t>
        </is>
      </c>
      <c r="J511" s="7" t="inlineStr">
        <is>
          <t>Stainless Steel, AISI-303</t>
        </is>
      </c>
      <c r="K511" s="7" t="inlineStr">
        <is>
          <t>Steel, Cold Drawn C1018</t>
        </is>
      </c>
      <c r="L511" s="2" t="inlineStr">
        <is>
          <t>Coating_Scotchkote134_interior_exterior</t>
        </is>
      </c>
      <c r="M511" s="2" t="inlineStr">
        <is>
          <t>RTF</t>
        </is>
      </c>
      <c r="N511" s="7" t="inlineStr"/>
      <c r="O511" t="inlineStr">
        <is>
          <t>A102231</t>
        </is>
      </c>
      <c r="P511" t="n">
        <v>98</v>
      </c>
      <c r="Q511" t="inlineStr">
        <is>
          <t>Priced</t>
        </is>
      </c>
      <c r="R511" t="inlineStr">
        <is>
          <t>LT250</t>
        </is>
      </c>
      <c r="S511" s="7" t="inlineStr"/>
      <c r="T511" t="inlineStr"/>
      <c r="U511" t="inlineStr"/>
      <c r="V511" t="inlineStr"/>
    </row>
    <row r="512">
      <c r="A512" t="inlineStr"/>
      <c r="B512" t="inlineStr"/>
      <c r="C512" t="inlineStr">
        <is>
          <t>Price_BOM_LFE_Imp_0879</t>
        </is>
      </c>
      <c r="D512" t="inlineStr"/>
      <c r="E512" s="69" t="inlineStr">
        <is>
          <t>25957-2P-25HP-LFE</t>
        </is>
      </c>
      <c r="F512" t="inlineStr">
        <is>
          <t>X3</t>
        </is>
      </c>
      <c r="G512" s="2" t="inlineStr">
        <is>
          <t>ImpMatl_NiAl-Bronze_ASTM-B148_C95400</t>
        </is>
      </c>
      <c r="H512" s="7" t="inlineStr">
        <is>
          <t>Nickel Aluminum Bronze ASTM B148 UNS C95400</t>
        </is>
      </c>
      <c r="I512" s="7" t="inlineStr">
        <is>
          <t>B22</t>
        </is>
      </c>
      <c r="J512" s="7" t="inlineStr">
        <is>
          <t>Stainless Steel, AISI-303</t>
        </is>
      </c>
      <c r="K512" s="7" t="inlineStr">
        <is>
          <t>Steel, Cold Drawn C1018</t>
        </is>
      </c>
      <c r="L512" s="2" t="inlineStr">
        <is>
          <t>Coating_Scotchkote134_interior_exterior</t>
        </is>
      </c>
      <c r="M512" s="2" t="inlineStr">
        <is>
          <t>RTF</t>
        </is>
      </c>
      <c r="N512" s="7" t="inlineStr"/>
      <c r="O512" t="inlineStr">
        <is>
          <t>A102232</t>
        </is>
      </c>
      <c r="P512" t="n">
        <v>158</v>
      </c>
      <c r="Q512" t="inlineStr">
        <is>
          <t>Priced</t>
        </is>
      </c>
      <c r="R512" t="inlineStr">
        <is>
          <t>LT250</t>
        </is>
      </c>
      <c r="S512" s="7" t="inlineStr"/>
      <c r="T512" t="inlineStr"/>
      <c r="U512" t="inlineStr"/>
      <c r="V512" t="inlineStr"/>
    </row>
    <row r="513">
      <c r="A513" t="inlineStr"/>
      <c r="B513" t="inlineStr"/>
      <c r="C513" t="inlineStr">
        <is>
          <t>Price_BOM_LFE_Imp_0880</t>
        </is>
      </c>
      <c r="D513" t="inlineStr"/>
      <c r="E513" s="69" t="inlineStr">
        <is>
          <t>25957-4P-3HP-LFE</t>
        </is>
      </c>
      <c r="F513" t="inlineStr">
        <is>
          <t>X3</t>
        </is>
      </c>
      <c r="G513" s="2" t="inlineStr">
        <is>
          <t>ImpMatl_NiAl-Bronze_ASTM-B148_C95400</t>
        </is>
      </c>
      <c r="H513" s="7" t="inlineStr">
        <is>
          <t>Nickel Aluminum Bronze ASTM B148 UNS C95400</t>
        </is>
      </c>
      <c r="I513" s="7" t="inlineStr">
        <is>
          <t>B22</t>
        </is>
      </c>
      <c r="J513" s="7" t="inlineStr">
        <is>
          <t>Stainless Steel, AISI-303</t>
        </is>
      </c>
      <c r="K513" s="7" t="inlineStr">
        <is>
          <t>Steel, Cold Drawn C1018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inlineStr"/>
      <c r="O513" t="inlineStr">
        <is>
          <t>A102232</t>
        </is>
      </c>
      <c r="P513" t="n">
        <v>158</v>
      </c>
      <c r="Q513" t="inlineStr">
        <is>
          <t>Priced</t>
        </is>
      </c>
      <c r="R513" t="inlineStr">
        <is>
          <t>LT250</t>
        </is>
      </c>
      <c r="S513" s="7" t="inlineStr"/>
      <c r="T513" t="inlineStr"/>
      <c r="U513" t="inlineStr"/>
      <c r="V513" t="inlineStr"/>
    </row>
    <row r="514">
      <c r="A514" t="inlineStr"/>
      <c r="B514" t="inlineStr"/>
      <c r="C514" t="inlineStr">
        <is>
          <t>Price_BOM_LFE_Imp_0881</t>
        </is>
      </c>
      <c r="D514" t="inlineStr"/>
      <c r="E514" s="69" t="inlineStr">
        <is>
          <t>25957-4P-5HP-LFE</t>
        </is>
      </c>
      <c r="F514" t="inlineStr">
        <is>
          <t>X3</t>
        </is>
      </c>
      <c r="G514" s="2" t="inlineStr">
        <is>
          <t>ImpMatl_NiAl-Bronze_ASTM-B148_C95400</t>
        </is>
      </c>
      <c r="H514" s="7" t="inlineStr">
        <is>
          <t>Nickel Aluminum Bronze ASTM B148 UNS C95400</t>
        </is>
      </c>
      <c r="I514" s="7" t="inlineStr">
        <is>
          <t>B22</t>
        </is>
      </c>
      <c r="J514" s="7" t="inlineStr">
        <is>
          <t>Stainless Steel, AISI-303</t>
        </is>
      </c>
      <c r="K514" s="7" t="inlineStr">
        <is>
          <t>Steel, Cold Drawn C1018</t>
        </is>
      </c>
      <c r="L514" s="2" t="inlineStr">
        <is>
          <t>Coating_Scotchkote134_interior_exterior</t>
        </is>
      </c>
      <c r="M514" s="2" t="inlineStr">
        <is>
          <t>RTF</t>
        </is>
      </c>
      <c r="N514" s="7" t="inlineStr"/>
      <c r="O514" t="inlineStr">
        <is>
          <t>A102232</t>
        </is>
      </c>
      <c r="P514" t="n">
        <v>158</v>
      </c>
      <c r="Q514" t="inlineStr">
        <is>
          <t>Priced</t>
        </is>
      </c>
      <c r="R514" t="inlineStr">
        <is>
          <t>LT250</t>
        </is>
      </c>
      <c r="S514" s="7" t="inlineStr"/>
      <c r="T514" t="inlineStr"/>
      <c r="U514" t="inlineStr"/>
      <c r="V514" t="inlineStr"/>
    </row>
    <row r="515">
      <c r="A515" t="inlineStr"/>
      <c r="B515" t="inlineStr"/>
      <c r="C515" t="inlineStr">
        <is>
          <t>Price_BOM_LFE_Imp_0882</t>
        </is>
      </c>
      <c r="D515" t="inlineStr"/>
      <c r="E515" s="69" t="inlineStr">
        <is>
          <t>25957-4P-7.5HP-LFE</t>
        </is>
      </c>
      <c r="F515" t="inlineStr">
        <is>
          <t>X3</t>
        </is>
      </c>
      <c r="G515" s="2" t="inlineStr">
        <is>
          <t>ImpMatl_NiAl-Bronze_ASTM-B148_C95400</t>
        </is>
      </c>
      <c r="H515" s="7" t="inlineStr">
        <is>
          <t>Nickel Aluminum Bronze ASTM B148 UNS C95400</t>
        </is>
      </c>
      <c r="I515" s="7" t="inlineStr">
        <is>
          <t>B22</t>
        </is>
      </c>
      <c r="J515" s="7" t="inlineStr">
        <is>
          <t>Stainless Steel, AISI-303</t>
        </is>
      </c>
      <c r="K515" s="7" t="inlineStr">
        <is>
          <t>Steel, Cold Drawn C1018</t>
        </is>
      </c>
      <c r="L515" s="2" t="inlineStr">
        <is>
          <t>Coating_Scotchkote134_interior_exterior</t>
        </is>
      </c>
      <c r="M515" s="2" t="inlineStr">
        <is>
          <t>RTF</t>
        </is>
      </c>
      <c r="N515" s="7" t="inlineStr"/>
      <c r="O515" t="inlineStr">
        <is>
          <t>A102232</t>
        </is>
      </c>
      <c r="P515" t="n">
        <v>158</v>
      </c>
      <c r="Q515" t="inlineStr">
        <is>
          <t>Priced</t>
        </is>
      </c>
      <c r="R515" t="inlineStr">
        <is>
          <t>LT250</t>
        </is>
      </c>
      <c r="S515" s="7" t="inlineStr"/>
      <c r="T515" t="inlineStr"/>
      <c r="U515" t="inlineStr"/>
      <c r="V515" t="inlineStr"/>
    </row>
    <row r="516">
      <c r="A516" t="inlineStr"/>
      <c r="B516" t="inlineStr"/>
      <c r="C516" t="inlineStr">
        <is>
          <t>Price_BOM_LFE_Imp_0883</t>
        </is>
      </c>
      <c r="D516" t="inlineStr"/>
      <c r="E516" s="69" t="inlineStr">
        <is>
          <t>25957-4P-10HP-LFE</t>
        </is>
      </c>
      <c r="F516" t="inlineStr">
        <is>
          <t>X3</t>
        </is>
      </c>
      <c r="G516" s="2" t="inlineStr">
        <is>
          <t>ImpMatl_NiAl-Bronze_ASTM-B148_C95400</t>
        </is>
      </c>
      <c r="H516" s="7" t="inlineStr">
        <is>
          <t>Nickel Aluminum Bronze ASTM B148 UNS C95400</t>
        </is>
      </c>
      <c r="I516" s="7" t="inlineStr">
        <is>
          <t>B22</t>
        </is>
      </c>
      <c r="J516" s="7" t="inlineStr">
        <is>
          <t>Stainless Steel, AISI-303</t>
        </is>
      </c>
      <c r="K516" s="7" t="inlineStr">
        <is>
          <t>Steel, Cold Drawn C1018</t>
        </is>
      </c>
      <c r="L516" s="2" t="inlineStr">
        <is>
          <t>Coating_Scotchkote134_interior_exterior</t>
        </is>
      </c>
      <c r="M516" s="2" t="inlineStr">
        <is>
          <t>RTF</t>
        </is>
      </c>
      <c r="N516" s="7" t="inlineStr"/>
      <c r="O516" t="inlineStr">
        <is>
          <t>A102232</t>
        </is>
      </c>
      <c r="P516" t="n">
        <v>158</v>
      </c>
      <c r="Q516" t="inlineStr">
        <is>
          <t>Priced</t>
        </is>
      </c>
      <c r="R516" t="inlineStr">
        <is>
          <t>LT250</t>
        </is>
      </c>
      <c r="S516" s="7" t="inlineStr"/>
      <c r="T516" t="inlineStr"/>
      <c r="U516" t="inlineStr"/>
      <c r="V516" t="inlineStr"/>
    </row>
    <row r="517">
      <c r="A517" t="inlineStr"/>
      <c r="B517" t="inlineStr"/>
      <c r="C517" t="inlineStr">
        <is>
          <t>Price_BOM_LFE_Imp_0884</t>
        </is>
      </c>
      <c r="D517" t="inlineStr"/>
      <c r="E517" s="69" t="inlineStr">
        <is>
          <t>25957-2P-30HP-LFE</t>
        </is>
      </c>
      <c r="F517" t="inlineStr">
        <is>
          <t>X4</t>
        </is>
      </c>
      <c r="G517" s="2" t="inlineStr">
        <is>
          <t>ImpMatl_NiAl-Bronze_ASTM-B148_C95400</t>
        </is>
      </c>
      <c r="H517" s="7" t="inlineStr">
        <is>
          <t>Nickel Aluminum Bronze ASTM B148 UNS C95400</t>
        </is>
      </c>
      <c r="I517" s="7" t="inlineStr">
        <is>
          <t>B22</t>
        </is>
      </c>
      <c r="J517" s="7" t="inlineStr">
        <is>
          <t>Stainless Steel, AISI-303</t>
        </is>
      </c>
      <c r="K517" s="7" t="inlineStr">
        <is>
          <t>Steel, Cold Drawn C1018</t>
        </is>
      </c>
      <c r="L517" s="2" t="inlineStr">
        <is>
          <t>Coating_Scotchkote134_interior_exterior</t>
        </is>
      </c>
      <c r="M517" s="2" t="inlineStr">
        <is>
          <t>RTF</t>
        </is>
      </c>
      <c r="N517" s="7" t="inlineStr"/>
      <c r="O517" t="inlineStr">
        <is>
          <t>A102233</t>
        </is>
      </c>
      <c r="P517" t="n">
        <v>158</v>
      </c>
      <c r="Q517" t="inlineStr">
        <is>
          <t>Priced</t>
        </is>
      </c>
      <c r="R517" t="inlineStr">
        <is>
          <t>LT250</t>
        </is>
      </c>
      <c r="S517" s="7" t="inlineStr"/>
      <c r="T517" t="inlineStr"/>
      <c r="U517" t="inlineStr"/>
      <c r="V517" t="inlineStr"/>
    </row>
    <row r="518">
      <c r="A518" t="inlineStr"/>
      <c r="B518" t="inlineStr"/>
      <c r="C518" t="inlineStr">
        <is>
          <t>Price_BOM_LFE_Imp_0885</t>
        </is>
      </c>
      <c r="D518" t="inlineStr"/>
      <c r="E518" s="69" t="inlineStr">
        <is>
          <t>25123-4P-7.5HP-LFE</t>
        </is>
      </c>
      <c r="F518" t="inlineStr">
        <is>
          <t>X3</t>
        </is>
      </c>
      <c r="G518" s="2" t="inlineStr">
        <is>
          <t>ImpMatl_NiAl-Bronze_ASTM-B148_C95400</t>
        </is>
      </c>
      <c r="H518" s="7" t="inlineStr">
        <is>
          <t>Nickel Aluminum Bronze ASTM B148 UNS C95400</t>
        </is>
      </c>
      <c r="I518" s="7" t="inlineStr">
        <is>
          <t>B22</t>
        </is>
      </c>
      <c r="J518" s="7" t="inlineStr">
        <is>
          <t>Stainless Steel, AISI-303</t>
        </is>
      </c>
      <c r="K518" s="7" t="inlineStr">
        <is>
          <t>Steel, Cold Drawn C1018</t>
        </is>
      </c>
      <c r="L518" s="2" t="inlineStr">
        <is>
          <t>Coating_Scotchkote134_interior_exterior</t>
        </is>
      </c>
      <c r="M518" s="2" t="inlineStr">
        <is>
          <t>RTF</t>
        </is>
      </c>
      <c r="N518" s="7" t="inlineStr"/>
      <c r="O518" t="inlineStr">
        <is>
          <t>A102234</t>
        </is>
      </c>
      <c r="P518" t="n">
        <v>220</v>
      </c>
      <c r="Q518" t="inlineStr">
        <is>
          <t>Priced</t>
        </is>
      </c>
      <c r="R518" t="inlineStr">
        <is>
          <t>LT250</t>
        </is>
      </c>
      <c r="S518" s="7" t="inlineStr"/>
      <c r="T518" t="inlineStr"/>
      <c r="U518" t="inlineStr"/>
      <c r="V518" t="inlineStr"/>
    </row>
    <row r="519">
      <c r="A519" t="inlineStr"/>
      <c r="B519" t="inlineStr"/>
      <c r="C519" t="inlineStr">
        <is>
          <t>Price_BOM_LFE_Imp_0886</t>
        </is>
      </c>
      <c r="D519" t="inlineStr"/>
      <c r="E519" s="69" t="inlineStr">
        <is>
          <t>25123-4P-7.5HP-LFE</t>
        </is>
      </c>
      <c r="F519" t="inlineStr">
        <is>
          <t>X3</t>
        </is>
      </c>
      <c r="G519" s="2" t="inlineStr">
        <is>
          <t>ImpMatl_NiAl-Bronze_ASTM-B148_C95400</t>
        </is>
      </c>
      <c r="H519" s="7" t="inlineStr">
        <is>
          <t>Nickel Aluminum Bronze ASTM B148 UNS C95400</t>
        </is>
      </c>
      <c r="I519" s="7" t="inlineStr">
        <is>
          <t>B22</t>
        </is>
      </c>
      <c r="J519" s="7" t="inlineStr">
        <is>
          <t>Stainless Steel, AISI-303</t>
        </is>
      </c>
      <c r="K519" s="7" t="inlineStr">
        <is>
          <t>Steel, Cold Drawn C1018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inlineStr"/>
      <c r="O519" t="inlineStr">
        <is>
          <t>A102234</t>
        </is>
      </c>
      <c r="P519" t="n">
        <v>220</v>
      </c>
      <c r="Q519" t="inlineStr">
        <is>
          <t>Priced</t>
        </is>
      </c>
      <c r="R519" t="inlineStr">
        <is>
          <t>LT250</t>
        </is>
      </c>
      <c r="S519" s="7" t="inlineStr"/>
      <c r="T519" t="inlineStr"/>
      <c r="U519" t="inlineStr"/>
      <c r="V519" t="inlineStr"/>
    </row>
    <row r="520">
      <c r="A520" t="inlineStr"/>
      <c r="B520" t="inlineStr"/>
      <c r="C520" t="inlineStr">
        <is>
          <t>Price_BOM_LFE_Imp_0887</t>
        </is>
      </c>
      <c r="D520" t="inlineStr"/>
      <c r="E520" s="69" t="inlineStr">
        <is>
          <t>25123-4P-10HP-LFE</t>
        </is>
      </c>
      <c r="F520" t="inlineStr">
        <is>
          <t>X3</t>
        </is>
      </c>
      <c r="G520" s="2" t="inlineStr">
        <is>
          <t>ImpMatl_NiAl-Bronze_ASTM-B148_C95400</t>
        </is>
      </c>
      <c r="H520" s="7" t="inlineStr">
        <is>
          <t>Nickel Aluminum Bronze ASTM B148 UNS C95400</t>
        </is>
      </c>
      <c r="I520" s="7" t="inlineStr">
        <is>
          <t>B22</t>
        </is>
      </c>
      <c r="J520" s="7" t="inlineStr">
        <is>
          <t>Stainless Steel, AISI-303</t>
        </is>
      </c>
      <c r="K520" s="7" t="inlineStr">
        <is>
          <t>Steel, Cold Drawn C1018</t>
        </is>
      </c>
      <c r="L520" s="2" t="inlineStr">
        <is>
          <t>Coating_Scotchkote134_interior_exterior</t>
        </is>
      </c>
      <c r="M520" s="2" t="inlineStr">
        <is>
          <t>RTF</t>
        </is>
      </c>
      <c r="N520" s="7" t="inlineStr"/>
      <c r="O520" t="inlineStr">
        <is>
          <t>A102234</t>
        </is>
      </c>
      <c r="P520" t="n">
        <v>220</v>
      </c>
      <c r="Q520" t="inlineStr">
        <is>
          <t>Priced</t>
        </is>
      </c>
      <c r="R520" t="inlineStr">
        <is>
          <t>LT250</t>
        </is>
      </c>
      <c r="S520" s="7" t="inlineStr"/>
      <c r="T520" t="inlineStr"/>
      <c r="U520" t="inlineStr"/>
      <c r="V520" t="inlineStr"/>
    </row>
    <row r="521">
      <c r="A521" t="inlineStr"/>
      <c r="B521" t="inlineStr"/>
      <c r="C521" t="inlineStr">
        <is>
          <t>Price_BOM_LFE_Imp_0888</t>
        </is>
      </c>
      <c r="D521" t="inlineStr"/>
      <c r="E521" s="69" t="inlineStr">
        <is>
          <t>25123-4P-15HP-LFE</t>
        </is>
      </c>
      <c r="F521" t="inlineStr">
        <is>
          <t>X3</t>
        </is>
      </c>
      <c r="G521" s="2" t="inlineStr">
        <is>
          <t>ImpMatl_NiAl-Bronze_ASTM-B148_C95400</t>
        </is>
      </c>
      <c r="H521" s="7" t="inlineStr">
        <is>
          <t>Nickel Aluminum Bronze ASTM B148 UNS C95400</t>
        </is>
      </c>
      <c r="I521" s="7" t="inlineStr">
        <is>
          <t>B22</t>
        </is>
      </c>
      <c r="J521" s="7" t="inlineStr">
        <is>
          <t>Stainless Steel, AISI-303</t>
        </is>
      </c>
      <c r="K521" s="7" t="inlineStr">
        <is>
          <t>Steel, Cold Drawn C1018</t>
        </is>
      </c>
      <c r="L521" s="2" t="inlineStr">
        <is>
          <t>Coating_Scotchkote134_interior_exterior</t>
        </is>
      </c>
      <c r="M521" s="2" t="inlineStr">
        <is>
          <t>RTF</t>
        </is>
      </c>
      <c r="N521" s="7" t="inlineStr"/>
      <c r="O521" t="inlineStr">
        <is>
          <t>A102234</t>
        </is>
      </c>
      <c r="P521" t="n">
        <v>220</v>
      </c>
      <c r="Q521" t="inlineStr">
        <is>
          <t>Priced</t>
        </is>
      </c>
      <c r="R521" t="inlineStr">
        <is>
          <t>LT250</t>
        </is>
      </c>
      <c r="S521" s="7" t="inlineStr"/>
      <c r="T521" t="inlineStr"/>
      <c r="U521" t="inlineStr"/>
      <c r="V521" t="inlineStr"/>
    </row>
    <row r="522">
      <c r="A522" t="inlineStr"/>
      <c r="B522" t="inlineStr"/>
      <c r="C522" t="inlineStr">
        <is>
          <t>Price_BOM_LFE_Imp_0889</t>
        </is>
      </c>
      <c r="D522" t="inlineStr"/>
      <c r="E522" s="2" t="inlineStr">
        <is>
          <t>25123-4P-20HP-LFE</t>
        </is>
      </c>
      <c r="F522" t="inlineStr">
        <is>
          <t>XA</t>
        </is>
      </c>
      <c r="G522" t="inlineStr">
        <is>
          <t>ImpMatl_NiAl-Bronze_ASTM-B148_C95400</t>
        </is>
      </c>
      <c r="H522" s="7" t="inlineStr">
        <is>
          <t>Nickel Aluminum Bronze ASTM B148 UNS C95400</t>
        </is>
      </c>
      <c r="I522" s="7" t="inlineStr">
        <is>
          <t>B22</t>
        </is>
      </c>
      <c r="J522" s="7" t="inlineStr">
        <is>
          <t>Stainless Steel, AISI-303</t>
        </is>
      </c>
      <c r="K522" s="7" t="inlineStr">
        <is>
          <t>Steel, Cold Drawn C1018</t>
        </is>
      </c>
      <c r="L522" s="2" t="inlineStr">
        <is>
          <t>Coating_Scotchkote134_interior_exterior</t>
        </is>
      </c>
      <c r="M522" s="2" t="inlineStr">
        <is>
          <t>RTF</t>
        </is>
      </c>
      <c r="N522" s="7" t="inlineStr"/>
      <c r="O522" t="inlineStr">
        <is>
          <t>A102235</t>
        </is>
      </c>
      <c r="P522" t="n">
        <v>220</v>
      </c>
      <c r="Q522" s="120" t="inlineStr">
        <is>
          <t>Priced</t>
        </is>
      </c>
      <c r="R522" t="inlineStr">
        <is>
          <t>LT250</t>
        </is>
      </c>
      <c r="S522" t="inlineStr"/>
      <c r="T522" t="inlineStr"/>
      <c r="U522" t="inlineStr"/>
      <c r="V522" t="inlineStr"/>
    </row>
    <row r="523">
      <c r="A523" t="inlineStr"/>
      <c r="B523" t="inlineStr"/>
      <c r="C523" t="inlineStr">
        <is>
          <t>Price_BOM_LFE_Imp_0897</t>
        </is>
      </c>
      <c r="D523" t="inlineStr"/>
      <c r="E523" s="2" t="inlineStr">
        <is>
          <t>30707-2P-30HP-LFE</t>
        </is>
      </c>
      <c r="F523" t="inlineStr">
        <is>
          <t>X4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Coating_Scotchkote134_interior_exterior</t>
        </is>
      </c>
      <c r="M523" s="2" t="inlineStr">
        <is>
          <t>RTF</t>
        </is>
      </c>
      <c r="N523" s="7" t="inlineStr"/>
      <c r="O523" t="inlineStr">
        <is>
          <t>A102238</t>
        </is>
      </c>
      <c r="P523" t="n">
        <v>107</v>
      </c>
      <c r="Q523" s="120" t="inlineStr">
        <is>
          <t>Priced</t>
        </is>
      </c>
      <c r="R523" t="inlineStr">
        <is>
          <t>LT250</t>
        </is>
      </c>
      <c r="S523" t="inlineStr"/>
      <c r="T523" t="inlineStr"/>
      <c r="U523" t="inlineStr"/>
      <c r="V523" t="inlineStr"/>
    </row>
    <row r="524">
      <c r="A524" t="inlineStr"/>
      <c r="B524" t="inlineStr"/>
      <c r="C524" t="inlineStr">
        <is>
          <t>Price_BOM_LFE_Imp_0898</t>
        </is>
      </c>
      <c r="D524" t="inlineStr"/>
      <c r="E524" s="2" t="inlineStr">
        <is>
          <t>30957-4P-5HP-LFE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Coating_Scotchkote134_interior_exterior</t>
        </is>
      </c>
      <c r="M524" s="2" t="inlineStr">
        <is>
          <t>RTF</t>
        </is>
      </c>
      <c r="N524" s="7" t="inlineStr"/>
      <c r="O524" t="inlineStr">
        <is>
          <t>A102239</t>
        </is>
      </c>
      <c r="P524" t="n">
        <v>193</v>
      </c>
      <c r="Q524" s="120" t="inlineStr">
        <is>
          <t>Priced</t>
        </is>
      </c>
      <c r="R524" t="inlineStr">
        <is>
          <t>LT250</t>
        </is>
      </c>
      <c r="S524" t="inlineStr"/>
      <c r="T524" t="inlineStr"/>
      <c r="U524" t="inlineStr"/>
      <c r="V524" t="inlineStr"/>
    </row>
    <row r="525">
      <c r="A525" t="inlineStr"/>
      <c r="B525" t="inlineStr"/>
      <c r="C525" t="inlineStr">
        <is>
          <t>Price_BOM_LFE_Imp_0899</t>
        </is>
      </c>
      <c r="D525" t="inlineStr"/>
      <c r="E525" s="2" t="inlineStr">
        <is>
          <t>30957-4P-7.5HP-LFE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inlineStr"/>
      <c r="O525" t="inlineStr">
        <is>
          <t>A102239</t>
        </is>
      </c>
      <c r="P525" t="n">
        <v>193</v>
      </c>
      <c r="Q525" s="120" t="inlineStr">
        <is>
          <t>Priced</t>
        </is>
      </c>
      <c r="R525" t="inlineStr">
        <is>
          <t>LT250</t>
        </is>
      </c>
      <c r="S525" t="inlineStr"/>
      <c r="T525" t="inlineStr"/>
      <c r="U525" t="inlineStr"/>
      <c r="V525" t="inlineStr"/>
    </row>
    <row r="526">
      <c r="A526" t="inlineStr"/>
      <c r="B526" t="inlineStr"/>
      <c r="C526" t="inlineStr">
        <is>
          <t>Price_BOM_LFE_Imp_0900</t>
        </is>
      </c>
      <c r="D526" t="inlineStr"/>
      <c r="E526" s="2" t="inlineStr">
        <is>
          <t>30957-4P-10HP-LFE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Coating_Scotchkote134_interior_exterior</t>
        </is>
      </c>
      <c r="M526" s="2" t="inlineStr">
        <is>
          <t>RTF</t>
        </is>
      </c>
      <c r="N526" s="7" t="inlineStr"/>
      <c r="O526" t="inlineStr">
        <is>
          <t>A102239</t>
        </is>
      </c>
      <c r="P526" t="n">
        <v>193</v>
      </c>
      <c r="Q526" s="120" t="inlineStr">
        <is>
          <t>Priced</t>
        </is>
      </c>
      <c r="R526" t="inlineStr">
        <is>
          <t>LT250</t>
        </is>
      </c>
      <c r="S526" t="inlineStr"/>
      <c r="T526" t="inlineStr"/>
      <c r="U526" t="inlineStr"/>
      <c r="V526" t="inlineStr"/>
    </row>
    <row r="527">
      <c r="A527" t="inlineStr"/>
      <c r="B527" t="inlineStr"/>
      <c r="C527" t="inlineStr">
        <is>
          <t>Price_BOM_LFE_Imp_0901</t>
        </is>
      </c>
      <c r="D527" t="inlineStr"/>
      <c r="E527" s="2" t="inlineStr">
        <is>
          <t>30957-4P-15HP-LFE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</t>
        </is>
      </c>
      <c r="M527" s="2" t="inlineStr">
        <is>
          <t>RTF</t>
        </is>
      </c>
      <c r="N527" s="7" t="inlineStr"/>
      <c r="O527" t="inlineStr">
        <is>
          <t>A102239</t>
        </is>
      </c>
      <c r="P527" t="n">
        <v>193</v>
      </c>
      <c r="Q527" s="120" t="inlineStr">
        <is>
          <t>Priced</t>
        </is>
      </c>
      <c r="R527" t="inlineStr">
        <is>
          <t>LT250</t>
        </is>
      </c>
      <c r="S527" t="inlineStr"/>
      <c r="T527" t="inlineStr"/>
      <c r="U527" t="inlineStr"/>
      <c r="V527" t="inlineStr"/>
    </row>
    <row r="528">
      <c r="A528" t="inlineStr"/>
      <c r="B528" t="inlineStr"/>
      <c r="C528" t="inlineStr">
        <is>
          <t>Price_BOM_LFE_Imp_0902</t>
        </is>
      </c>
      <c r="D528" t="inlineStr"/>
      <c r="E528" s="2" t="inlineStr">
        <is>
          <t>30121-4P-15HP-LFE</t>
        </is>
      </c>
      <c r="F528" t="inlineStr">
        <is>
          <t>XA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Coating_Scotchkote134_interior_exterior</t>
        </is>
      </c>
      <c r="M528" s="2" t="inlineStr">
        <is>
          <t>RTF</t>
        </is>
      </c>
      <c r="N528" s="7" t="inlineStr"/>
      <c r="O528" t="inlineStr">
        <is>
          <t>A102241</t>
        </is>
      </c>
      <c r="P528" t="n">
        <v>282</v>
      </c>
      <c r="Q528" s="120" t="inlineStr">
        <is>
          <t>Priced</t>
        </is>
      </c>
      <c r="R528" t="inlineStr">
        <is>
          <t>LT250</t>
        </is>
      </c>
      <c r="S528" t="inlineStr"/>
      <c r="T528" t="inlineStr"/>
      <c r="U528" t="inlineStr"/>
      <c r="V528" t="inlineStr"/>
    </row>
    <row r="529">
      <c r="A529" t="inlineStr"/>
      <c r="B529" t="inlineStr"/>
      <c r="C529" t="inlineStr">
        <is>
          <t>Price_BOM_LFE_Imp_0903</t>
        </is>
      </c>
      <c r="D529" t="inlineStr"/>
      <c r="E529" s="2" t="inlineStr">
        <is>
          <t>30121-4P-20HP-LFE</t>
        </is>
      </c>
      <c r="F529" t="inlineStr">
        <is>
          <t>XA</t>
        </is>
      </c>
      <c r="G529" t="inlineStr">
        <is>
          <t>ImpMatl_NiAl-Bronze_ASTM-B148_C95400</t>
        </is>
      </c>
      <c r="H529" s="7" t="inlineStr">
        <is>
          <t>Nickel Aluminum Bronze ASTM B148 UNS C95400</t>
        </is>
      </c>
      <c r="I529" s="7" t="inlineStr">
        <is>
          <t>B22</t>
        </is>
      </c>
      <c r="J529" s="7" t="inlineStr">
        <is>
          <t>Stainless Steel, AISI-303</t>
        </is>
      </c>
      <c r="K529" s="7" t="inlineStr">
        <is>
          <t>Steel, Cold Drawn C1018</t>
        </is>
      </c>
      <c r="L529" s="2" t="inlineStr">
        <is>
          <t>Coating_Scotchkote134_interior_exterior</t>
        </is>
      </c>
      <c r="M529" s="2" t="inlineStr">
        <is>
          <t>RTF</t>
        </is>
      </c>
      <c r="N529" s="7" t="inlineStr"/>
      <c r="O529" t="inlineStr">
        <is>
          <t>A102241</t>
        </is>
      </c>
      <c r="P529" t="n">
        <v>282</v>
      </c>
      <c r="Q529" s="120" t="inlineStr">
        <is>
          <t>Priced</t>
        </is>
      </c>
      <c r="R529" t="inlineStr">
        <is>
          <t>LT250</t>
        </is>
      </c>
      <c r="S529" t="inlineStr"/>
      <c r="T529" t="inlineStr"/>
      <c r="U529" t="inlineStr"/>
      <c r="V529" t="inlineStr"/>
    </row>
    <row r="530">
      <c r="A530" t="inlineStr"/>
      <c r="B530" t="inlineStr"/>
      <c r="C530" t="inlineStr">
        <is>
          <t>Price_BOM_LFE_Imp_0904</t>
        </is>
      </c>
      <c r="D530" t="inlineStr"/>
      <c r="E530" s="2" t="inlineStr">
        <is>
          <t>30121-4P-25HP-LFE</t>
        </is>
      </c>
      <c r="F530" t="inlineStr">
        <is>
          <t>XA</t>
        </is>
      </c>
      <c r="G530" t="inlineStr">
        <is>
          <t>ImpMatl_NiAl-Bronze_ASTM-B148_C95400</t>
        </is>
      </c>
      <c r="H530" s="7" t="inlineStr">
        <is>
          <t>Nickel Aluminum Bronze ASTM B148 UNS C95400</t>
        </is>
      </c>
      <c r="I530" s="7" t="inlineStr">
        <is>
          <t>B22</t>
        </is>
      </c>
      <c r="J530" s="7" t="inlineStr">
        <is>
          <t>Stainless Steel, AISI-303</t>
        </is>
      </c>
      <c r="K530" s="7" t="inlineStr">
        <is>
          <t>Steel, Cold Drawn C1018</t>
        </is>
      </c>
      <c r="L530" s="2" t="inlineStr">
        <is>
          <t>Coating_Scotchkote134_interior_exterior</t>
        </is>
      </c>
      <c r="M530" s="2" t="inlineStr">
        <is>
          <t>RTF</t>
        </is>
      </c>
      <c r="N530" s="7" t="inlineStr"/>
      <c r="O530" t="inlineStr">
        <is>
          <t>A102241</t>
        </is>
      </c>
      <c r="P530" t="n">
        <v>282</v>
      </c>
      <c r="Q530" s="120" t="inlineStr">
        <is>
          <t>Priced</t>
        </is>
      </c>
      <c r="R530" t="inlineStr">
        <is>
          <t>LT250</t>
        </is>
      </c>
      <c r="S530" t="inlineStr"/>
      <c r="T530" t="inlineStr"/>
      <c r="U530" t="inlineStr"/>
      <c r="V530" t="inlineStr"/>
    </row>
    <row r="531">
      <c r="A531" t="inlineStr"/>
      <c r="B531" t="inlineStr"/>
      <c r="C531" t="inlineStr">
        <is>
          <t>Price_BOM_LFE_Imp_0905</t>
        </is>
      </c>
      <c r="D531" t="inlineStr"/>
      <c r="E531" s="2" t="inlineStr">
        <is>
          <t>30127-4P-15HP-LFE</t>
        </is>
      </c>
      <c r="F531" t="inlineStr">
        <is>
          <t>XA</t>
        </is>
      </c>
      <c r="G531" t="inlineStr">
        <is>
          <t>ImpMatl_NiAl-Bronze_ASTM-B148_C95400</t>
        </is>
      </c>
      <c r="H531" s="7" t="inlineStr">
        <is>
          <t>Nickel Aluminum Bronze ASTM B148 UNS C95400</t>
        </is>
      </c>
      <c r="I531" s="7" t="inlineStr">
        <is>
          <t>B22</t>
        </is>
      </c>
      <c r="J531" s="7" t="inlineStr">
        <is>
          <t>Stainless Steel, AISI-303</t>
        </is>
      </c>
      <c r="K531" s="7" t="inlineStr">
        <is>
          <t>Steel, Cold Drawn C1018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inlineStr"/>
      <c r="O531" t="inlineStr">
        <is>
          <t>A102242</t>
        </is>
      </c>
      <c r="P531" t="n">
        <v>443</v>
      </c>
      <c r="Q531" s="120" t="inlineStr">
        <is>
          <t>Priced</t>
        </is>
      </c>
      <c r="R531" t="inlineStr">
        <is>
          <t>LT250</t>
        </is>
      </c>
      <c r="S531" t="inlineStr"/>
      <c r="T531" t="inlineStr"/>
      <c r="U531" t="inlineStr"/>
      <c r="V531" t="inlineStr"/>
    </row>
    <row r="532">
      <c r="A532" t="inlineStr"/>
      <c r="B532" t="inlineStr"/>
      <c r="C532" t="inlineStr">
        <is>
          <t>Price_BOM_LFE_Imp_0906</t>
        </is>
      </c>
      <c r="D532" t="inlineStr"/>
      <c r="E532" s="2" t="inlineStr">
        <is>
          <t>30127-4P-20HP-LFE</t>
        </is>
      </c>
      <c r="F532" t="inlineStr">
        <is>
          <t>XA</t>
        </is>
      </c>
      <c r="G532" t="inlineStr">
        <is>
          <t>ImpMatl_NiAl-Bronze_ASTM-B148_C95400</t>
        </is>
      </c>
      <c r="H532" s="7" t="inlineStr">
        <is>
          <t>Nickel Aluminum Bronze ASTM B148 UNS C95400</t>
        </is>
      </c>
      <c r="I532" s="7" t="inlineStr">
        <is>
          <t>B22</t>
        </is>
      </c>
      <c r="J532" s="7" t="inlineStr">
        <is>
          <t>Stainless Steel, AISI-303</t>
        </is>
      </c>
      <c r="K532" s="7" t="inlineStr">
        <is>
          <t>Steel, Cold Drawn C1018</t>
        </is>
      </c>
      <c r="L532" s="2" t="inlineStr">
        <is>
          <t>Coating_Scotchkote134_interior_exterior</t>
        </is>
      </c>
      <c r="M532" s="2" t="inlineStr">
        <is>
          <t>RTF</t>
        </is>
      </c>
      <c r="N532" s="7" t="inlineStr"/>
      <c r="O532" t="inlineStr">
        <is>
          <t>A102242</t>
        </is>
      </c>
      <c r="P532" t="n">
        <v>443</v>
      </c>
      <c r="Q532" s="120" t="inlineStr">
        <is>
          <t>Priced</t>
        </is>
      </c>
      <c r="R532" t="inlineStr">
        <is>
          <t>LT250</t>
        </is>
      </c>
      <c r="S532" t="inlineStr"/>
      <c r="T532" t="inlineStr"/>
      <c r="U532" t="inlineStr"/>
      <c r="V532" t="inlineStr"/>
    </row>
    <row r="533">
      <c r="A533" t="inlineStr"/>
      <c r="B533" t="inlineStr"/>
      <c r="C533" t="inlineStr">
        <is>
          <t>Price_BOM_LFE_Imp_0907</t>
        </is>
      </c>
      <c r="D533" t="inlineStr"/>
      <c r="E533" s="2" t="inlineStr">
        <is>
          <t>30127-4P-25HP-LFE</t>
        </is>
      </c>
      <c r="F533" t="inlineStr">
        <is>
          <t>XA</t>
        </is>
      </c>
      <c r="G533" t="inlineStr">
        <is>
          <t>ImpMatl_NiAl-Bronze_ASTM-B148_C95400</t>
        </is>
      </c>
      <c r="H533" s="7" t="inlineStr">
        <is>
          <t>Nickel Aluminum Bronze ASTM B148 UNS C95400</t>
        </is>
      </c>
      <c r="I533" s="7" t="inlineStr">
        <is>
          <t>B22</t>
        </is>
      </c>
      <c r="J533" s="7" t="inlineStr">
        <is>
          <t>Stainless Steel, AISI-303</t>
        </is>
      </c>
      <c r="K533" s="7" t="inlineStr">
        <is>
          <t>Steel, Cold Drawn C1018</t>
        </is>
      </c>
      <c r="L533" s="2" t="inlineStr">
        <is>
          <t>Coating_Scotchkote134_interior_exterior</t>
        </is>
      </c>
      <c r="M533" s="2" t="inlineStr">
        <is>
          <t>RTF</t>
        </is>
      </c>
      <c r="N533" s="7" t="inlineStr"/>
      <c r="O533" t="inlineStr">
        <is>
          <t>A102242</t>
        </is>
      </c>
      <c r="P533" t="n">
        <v>443</v>
      </c>
      <c r="Q533" s="120" t="inlineStr">
        <is>
          <t>Priced</t>
        </is>
      </c>
      <c r="R533" t="inlineStr">
        <is>
          <t>LT250</t>
        </is>
      </c>
      <c r="S533" t="inlineStr"/>
      <c r="T533" t="inlineStr"/>
      <c r="U533" t="inlineStr"/>
      <c r="V533" t="inlineStr"/>
    </row>
    <row r="534">
      <c r="A534" t="inlineStr"/>
      <c r="B534" t="inlineStr"/>
      <c r="C534" t="inlineStr">
        <is>
          <t>Price_BOM_LFE_Imp_0908</t>
        </is>
      </c>
      <c r="D534" t="inlineStr"/>
      <c r="E534" s="2" t="inlineStr">
        <is>
          <t>40707-2P-25HP-LFE</t>
        </is>
      </c>
      <c r="F534" t="inlineStr">
        <is>
          <t>X3</t>
        </is>
      </c>
      <c r="G534" t="inlineStr">
        <is>
          <t>ImpMatl_NiAl-Bronze_ASTM-B148_C95400</t>
        </is>
      </c>
      <c r="H534" s="7" t="inlineStr">
        <is>
          <t>Nickel Aluminum Bronze ASTM B148 UNS C95400</t>
        </is>
      </c>
      <c r="I534" s="7" t="inlineStr">
        <is>
          <t>B22</t>
        </is>
      </c>
      <c r="J534" s="7" t="inlineStr">
        <is>
          <t>Stainless Steel, AISI-303</t>
        </is>
      </c>
      <c r="K534" s="7" t="inlineStr">
        <is>
          <t>Steel, Cold Drawn C1018</t>
        </is>
      </c>
      <c r="L534" s="2" t="inlineStr">
        <is>
          <t>Coating_Scotchkote134_interior_exterior</t>
        </is>
      </c>
      <c r="M534" s="2" t="inlineStr">
        <is>
          <t>RTF</t>
        </is>
      </c>
      <c r="N534" s="7" t="inlineStr"/>
      <c r="O534" t="inlineStr">
        <is>
          <t>A102244</t>
        </is>
      </c>
      <c r="P534" t="n">
        <v>157</v>
      </c>
      <c r="Q534" s="120" t="inlineStr">
        <is>
          <t>Priced</t>
        </is>
      </c>
      <c r="R534" t="inlineStr">
        <is>
          <t>LT250</t>
        </is>
      </c>
      <c r="S534" t="inlineStr"/>
      <c r="T534" t="inlineStr"/>
      <c r="U534" t="inlineStr"/>
      <c r="V534" t="inlineStr"/>
    </row>
    <row r="535">
      <c r="A535" t="inlineStr"/>
      <c r="B535" t="inlineStr"/>
      <c r="C535" t="inlineStr">
        <is>
          <t>Price_BOM_LFE_Imp_0909</t>
        </is>
      </c>
      <c r="D535" t="inlineStr"/>
      <c r="E535" s="2" t="inlineStr">
        <is>
          <t>40707-4P-3HP-LFE</t>
        </is>
      </c>
      <c r="F535" t="inlineStr">
        <is>
          <t>X3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Coating_Scotchkote134_interior_exterior</t>
        </is>
      </c>
      <c r="M535" s="2" t="inlineStr">
        <is>
          <t>RTF</t>
        </is>
      </c>
      <c r="N535" s="7" t="inlineStr"/>
      <c r="O535" t="inlineStr">
        <is>
          <t>A102244</t>
        </is>
      </c>
      <c r="P535" t="n">
        <v>157</v>
      </c>
      <c r="Q535" s="120" t="inlineStr">
        <is>
          <t>Priced</t>
        </is>
      </c>
      <c r="R535" t="inlineStr">
        <is>
          <t>LT250</t>
        </is>
      </c>
      <c r="S535" t="inlineStr"/>
      <c r="T535" t="inlineStr"/>
      <c r="U535" t="inlineStr"/>
      <c r="V535" t="inlineStr"/>
    </row>
    <row r="536">
      <c r="A536" t="inlineStr"/>
      <c r="B536" t="inlineStr"/>
      <c r="C536" t="inlineStr">
        <is>
          <t>Price_BOM_LFE_Imp_0910</t>
        </is>
      </c>
      <c r="D536" t="inlineStr"/>
      <c r="E536" s="2" t="inlineStr">
        <is>
          <t>40707-4P-5HP-LFE</t>
        </is>
      </c>
      <c r="F536" t="inlineStr">
        <is>
          <t>X3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Coating_Scotchkote134_interior_exterior</t>
        </is>
      </c>
      <c r="M536" s="2" t="inlineStr">
        <is>
          <t>RTF</t>
        </is>
      </c>
      <c r="N536" s="7" t="inlineStr"/>
      <c r="O536" t="inlineStr">
        <is>
          <t>A102244</t>
        </is>
      </c>
      <c r="P536" t="n">
        <v>157</v>
      </c>
      <c r="Q536" s="120" t="inlineStr">
        <is>
          <t>Priced</t>
        </is>
      </c>
      <c r="R536" t="inlineStr">
        <is>
          <t>LT250</t>
        </is>
      </c>
      <c r="S536" t="inlineStr"/>
      <c r="T536" t="inlineStr"/>
      <c r="U536" t="inlineStr"/>
      <c r="V536" t="inlineStr"/>
    </row>
    <row r="537">
      <c r="A537" t="inlineStr"/>
      <c r="B537" t="inlineStr"/>
      <c r="C537" t="inlineStr">
        <is>
          <t>Price_BOM_LFE_Imp_0911</t>
        </is>
      </c>
      <c r="D537" t="inlineStr"/>
      <c r="E537" s="2" t="inlineStr">
        <is>
          <t>40707-4P-7.5HP-LFE</t>
        </is>
      </c>
      <c r="F537" t="inlineStr">
        <is>
          <t>X3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inlineStr"/>
      <c r="O537" t="inlineStr">
        <is>
          <t>A102244</t>
        </is>
      </c>
      <c r="P537" t="n">
        <v>157</v>
      </c>
      <c r="Q537" s="120" t="inlineStr">
        <is>
          <t>Priced</t>
        </is>
      </c>
      <c r="R537" t="inlineStr">
        <is>
          <t>LT250</t>
        </is>
      </c>
      <c r="S537" t="inlineStr"/>
      <c r="T537" t="inlineStr"/>
      <c r="U537" t="inlineStr"/>
      <c r="V537" t="inlineStr"/>
    </row>
    <row r="538">
      <c r="A538" t="inlineStr"/>
      <c r="B538" t="inlineStr"/>
      <c r="C538" t="inlineStr">
        <is>
          <t>Price_BOM_LFE_Imp_0912</t>
        </is>
      </c>
      <c r="D538" t="inlineStr"/>
      <c r="E538" s="2" t="inlineStr">
        <is>
          <t>40707-2P-30HP-LFE</t>
        </is>
      </c>
      <c r="F538" t="inlineStr">
        <is>
          <t>X4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Coating_Scotchkote134_interior_exterior</t>
        </is>
      </c>
      <c r="M538" s="2" t="inlineStr">
        <is>
          <t>RTF</t>
        </is>
      </c>
      <c r="N538" s="7" t="inlineStr"/>
      <c r="O538" t="inlineStr">
        <is>
          <t>A102245</t>
        </is>
      </c>
      <c r="P538" t="n">
        <v>157</v>
      </c>
      <c r="Q538" s="120" t="inlineStr">
        <is>
          <t>Priced</t>
        </is>
      </c>
      <c r="R538" t="inlineStr">
        <is>
          <t>LT250</t>
        </is>
      </c>
      <c r="S538" t="inlineStr"/>
      <c r="T538" t="inlineStr"/>
      <c r="U538" t="inlineStr"/>
      <c r="V538" t="inlineStr"/>
    </row>
    <row r="539">
      <c r="A539" t="inlineStr"/>
      <c r="B539" t="inlineStr"/>
      <c r="C539" t="inlineStr">
        <is>
          <t>Price_BOM_LFE_Imp_0913</t>
        </is>
      </c>
      <c r="D539" t="inlineStr"/>
      <c r="E539" s="2" t="inlineStr">
        <is>
          <t>40957-4P-10HP-LFE</t>
        </is>
      </c>
      <c r="F539" t="inlineStr">
        <is>
          <t>X3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</t>
        </is>
      </c>
      <c r="M539" s="2" t="inlineStr">
        <is>
          <t>RTF</t>
        </is>
      </c>
      <c r="N539" s="7" t="inlineStr"/>
      <c r="O539" t="inlineStr">
        <is>
          <t>A102247</t>
        </is>
      </c>
      <c r="P539" t="n">
        <v>227</v>
      </c>
      <c r="Q539" s="120" t="inlineStr">
        <is>
          <t>Priced</t>
        </is>
      </c>
      <c r="R539" t="inlineStr">
        <is>
          <t>LT250</t>
        </is>
      </c>
      <c r="S539" t="inlineStr"/>
      <c r="T539" t="inlineStr"/>
      <c r="U539" t="inlineStr"/>
      <c r="V539" t="inlineStr"/>
    </row>
    <row r="540">
      <c r="A540" t="inlineStr"/>
      <c r="B540" t="inlineStr"/>
      <c r="C540" t="inlineStr">
        <is>
          <t>Price_BOM_LFE_Imp_0914</t>
        </is>
      </c>
      <c r="D540" t="inlineStr"/>
      <c r="E540" s="69" t="inlineStr">
        <is>
          <t>40957-4P-15HP-LFE</t>
        </is>
      </c>
      <c r="F540" t="inlineStr">
        <is>
          <t>X3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Coating_Scotchkote134_interior_exterior</t>
        </is>
      </c>
      <c r="M540" s="2" t="inlineStr">
        <is>
          <t>RTF</t>
        </is>
      </c>
      <c r="N540" s="7" t="inlineStr"/>
      <c r="O540" t="inlineStr">
        <is>
          <t>A102247</t>
        </is>
      </c>
      <c r="P540" t="n">
        <v>227</v>
      </c>
      <c r="Q540" s="120" t="inlineStr">
        <is>
          <t>Priced</t>
        </is>
      </c>
      <c r="R540" t="inlineStr">
        <is>
          <t>LT250</t>
        </is>
      </c>
      <c r="S540" t="inlineStr"/>
      <c r="T540" t="inlineStr"/>
      <c r="U540" t="inlineStr"/>
      <c r="V540" t="inlineStr"/>
    </row>
    <row r="541">
      <c r="A541" t="inlineStr"/>
      <c r="B541" t="inlineStr"/>
      <c r="C541" t="inlineStr">
        <is>
          <t>Price_BOM_LFE_Imp_0915</t>
        </is>
      </c>
      <c r="D541" t="inlineStr"/>
      <c r="E541" s="2" t="inlineStr">
        <is>
          <t>40957-4P-20HP-LFE</t>
        </is>
      </c>
      <c r="F541" t="inlineStr">
        <is>
          <t>X4</t>
        </is>
      </c>
      <c r="G541" t="inlineStr">
        <is>
          <t>ImpMatl_NiAl-Bronze_ASTM-B148_C95400</t>
        </is>
      </c>
      <c r="H541" s="7" t="inlineStr">
        <is>
          <t>Nickel Aluminum Bronze ASTM B148 UNS C95400</t>
        </is>
      </c>
      <c r="I541" s="7" t="inlineStr">
        <is>
          <t>B22</t>
        </is>
      </c>
      <c r="J541" s="7" t="inlineStr">
        <is>
          <t>Stainless Steel, AISI-303</t>
        </is>
      </c>
      <c r="K541" s="7" t="inlineStr">
        <is>
          <t>Steel, Cold Drawn C1018</t>
        </is>
      </c>
      <c r="L541" s="2" t="inlineStr">
        <is>
          <t>Coating_Scotchkote134_interior_exterior</t>
        </is>
      </c>
      <c r="M541" s="2" t="inlineStr">
        <is>
          <t>RTF</t>
        </is>
      </c>
      <c r="N541" s="7" t="inlineStr"/>
      <c r="O541" t="inlineStr">
        <is>
          <t>A102247</t>
        </is>
      </c>
      <c r="P541" t="n">
        <v>227</v>
      </c>
      <c r="Q541" s="120" t="inlineStr">
        <is>
          <t>Priced</t>
        </is>
      </c>
      <c r="R541" t="inlineStr">
        <is>
          <t>LT250</t>
        </is>
      </c>
      <c r="S541" t="inlineStr"/>
      <c r="T541" t="inlineStr"/>
      <c r="U541" t="inlineStr"/>
      <c r="V541" t="inlineStr"/>
    </row>
    <row r="542">
      <c r="A542" t="inlineStr"/>
      <c r="B542" t="inlineStr"/>
      <c r="C542" t="inlineStr">
        <is>
          <t>Price_BOM_LFE_Imp_0916</t>
        </is>
      </c>
      <c r="D542" t="inlineStr"/>
      <c r="E542" s="2" t="inlineStr">
        <is>
          <t>40129-4P-15HP-LFE</t>
        </is>
      </c>
      <c r="F542" t="inlineStr">
        <is>
          <t>XA</t>
        </is>
      </c>
      <c r="G542" t="inlineStr">
        <is>
          <t>ImpMatl_NiAl-Bronze_ASTM-B148_C95400</t>
        </is>
      </c>
      <c r="H542" s="7" t="inlineStr">
        <is>
          <t>Nickel Aluminum Bronze ASTM B148 UNS C95400</t>
        </is>
      </c>
      <c r="I542" s="7" t="inlineStr">
        <is>
          <t>B22</t>
        </is>
      </c>
      <c r="J542" s="7" t="inlineStr">
        <is>
          <t>Stainless Steel, AISI-303</t>
        </is>
      </c>
      <c r="K542" s="7" t="inlineStr">
        <is>
          <t>Steel, Cold Drawn C1018</t>
        </is>
      </c>
      <c r="L542" s="2" t="inlineStr">
        <is>
          <t>Coating_Scotchkote134_interior_exterior</t>
        </is>
      </c>
      <c r="M542" s="2" t="inlineStr">
        <is>
          <t>RTF</t>
        </is>
      </c>
      <c r="N542" s="7" t="inlineStr"/>
      <c r="O542" t="inlineStr">
        <is>
          <t>A102249</t>
        </is>
      </c>
      <c r="P542" t="n">
        <v>409</v>
      </c>
      <c r="Q542" s="120" t="inlineStr">
        <is>
          <t>Priced</t>
        </is>
      </c>
      <c r="R542" t="inlineStr">
        <is>
          <t>LT250</t>
        </is>
      </c>
      <c r="S542" t="inlineStr"/>
      <c r="T542" t="inlineStr"/>
      <c r="U542" t="inlineStr"/>
      <c r="V542" t="inlineStr"/>
    </row>
    <row r="543">
      <c r="A543" t="inlineStr"/>
      <c r="B543" t="inlineStr"/>
      <c r="C543" t="inlineStr">
        <is>
          <t>Price_BOM_LFE_Imp_0917</t>
        </is>
      </c>
      <c r="D543" t="inlineStr"/>
      <c r="E543" s="2" t="inlineStr">
        <is>
          <t>40129-4P-20HP-LFE</t>
        </is>
      </c>
      <c r="F543" t="inlineStr">
        <is>
          <t>XA</t>
        </is>
      </c>
      <c r="G543" t="inlineStr">
        <is>
          <t>ImpMatl_NiAl-Bronze_ASTM-B148_C95400</t>
        </is>
      </c>
      <c r="H543" s="7" t="inlineStr">
        <is>
          <t>Nickel Aluminum Bronze ASTM B148 UNS C95400</t>
        </is>
      </c>
      <c r="I543" s="7" t="inlineStr">
        <is>
          <t>B22</t>
        </is>
      </c>
      <c r="J543" s="7" t="inlineStr">
        <is>
          <t>Stainless Steel, AISI-303</t>
        </is>
      </c>
      <c r="K543" s="7" t="inlineStr">
        <is>
          <t>Steel, Cold Drawn C1018</t>
        </is>
      </c>
      <c r="L543" s="2" t="inlineStr">
        <is>
          <t>Coating_Scotchkote134_interior_exterior</t>
        </is>
      </c>
      <c r="M543" s="2" t="inlineStr">
        <is>
          <t>RTF</t>
        </is>
      </c>
      <c r="N543" s="7" t="inlineStr"/>
      <c r="O543" t="inlineStr">
        <is>
          <t>A102249</t>
        </is>
      </c>
      <c r="P543" t="n">
        <v>409</v>
      </c>
      <c r="Q543" s="120" t="inlineStr">
        <is>
          <t>Priced</t>
        </is>
      </c>
      <c r="R543" t="inlineStr">
        <is>
          <t>LT250</t>
        </is>
      </c>
      <c r="S543" t="inlineStr"/>
      <c r="T543" t="inlineStr"/>
      <c r="U543" t="inlineStr"/>
      <c r="V543" t="inlineStr"/>
    </row>
    <row r="544">
      <c r="A544" t="inlineStr"/>
      <c r="B544" t="inlineStr"/>
      <c r="C544" t="inlineStr">
        <is>
          <t>Price_BOM_LFE_Imp_0918</t>
        </is>
      </c>
      <c r="D544" t="inlineStr"/>
      <c r="E544" s="69" t="inlineStr">
        <is>
          <t>40129-4P-25HP-LFE</t>
        </is>
      </c>
      <c r="F544" t="inlineStr">
        <is>
          <t>XA</t>
        </is>
      </c>
      <c r="G544" t="inlineStr">
        <is>
          <t>ImpMatl_NiAl-Bronze_ASTM-B148_C95400</t>
        </is>
      </c>
      <c r="H544" s="7" t="inlineStr">
        <is>
          <t>Nickel Aluminum Bronze ASTM B148 UNS C95400</t>
        </is>
      </c>
      <c r="I544" s="7" t="inlineStr">
        <is>
          <t>B22</t>
        </is>
      </c>
      <c r="J544" s="7" t="inlineStr">
        <is>
          <t>Stainless Steel, AISI-303</t>
        </is>
      </c>
      <c r="K544" s="7" t="inlineStr">
        <is>
          <t>Steel, Cold Drawn C1018</t>
        </is>
      </c>
      <c r="L544" s="2" t="inlineStr">
        <is>
          <t>Coating_Scotchkote134_interior_exterior</t>
        </is>
      </c>
      <c r="M544" s="2" t="inlineStr">
        <is>
          <t>RTF</t>
        </is>
      </c>
      <c r="N544" s="7" t="inlineStr"/>
      <c r="O544" t="inlineStr">
        <is>
          <t>A102249</t>
        </is>
      </c>
      <c r="P544" t="n">
        <v>409</v>
      </c>
      <c r="Q544" s="120" t="inlineStr">
        <is>
          <t>Priced</t>
        </is>
      </c>
      <c r="R544" t="inlineStr">
        <is>
          <t>LT250</t>
        </is>
      </c>
      <c r="S544" t="inlineStr"/>
      <c r="T544" t="inlineStr"/>
      <c r="U544" t="inlineStr"/>
      <c r="V544" t="inlineStr"/>
    </row>
    <row r="545">
      <c r="A545" t="inlineStr"/>
      <c r="B545" t="inlineStr"/>
      <c r="C545" t="inlineStr">
        <is>
          <t>Price_BOM_LFE_Imp_0919</t>
        </is>
      </c>
      <c r="D545" t="inlineStr"/>
      <c r="E545" s="69" t="inlineStr">
        <is>
          <t>4012A-4P-15HP-LFE</t>
        </is>
      </c>
      <c r="F545" t="inlineStr">
        <is>
          <t>XA</t>
        </is>
      </c>
      <c r="G545" t="inlineStr">
        <is>
          <t>ImpMatl_NiAl-Bronze_ASTM-B148_C95400</t>
        </is>
      </c>
      <c r="H545" s="7" t="inlineStr">
        <is>
          <t>Nickel Aluminum Bronze ASTM B148 UNS C95400</t>
        </is>
      </c>
      <c r="I545" s="7" t="inlineStr">
        <is>
          <t>B22</t>
        </is>
      </c>
      <c r="J545" s="7" t="inlineStr">
        <is>
          <t>Stainless Steel, AISI-303</t>
        </is>
      </c>
      <c r="K545" s="7" t="inlineStr">
        <is>
          <t>Steel, Cold Drawn C1018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inlineStr"/>
      <c r="O545" t="inlineStr">
        <is>
          <t>A102250</t>
        </is>
      </c>
      <c r="P545" t="n">
        <v>409</v>
      </c>
      <c r="Q545" s="120" t="inlineStr">
        <is>
          <t>Priced</t>
        </is>
      </c>
      <c r="R545" t="inlineStr">
        <is>
          <t>LT250</t>
        </is>
      </c>
      <c r="S545" t="inlineStr"/>
      <c r="T545" t="inlineStr"/>
      <c r="U545" t="inlineStr"/>
      <c r="V545" t="inlineStr"/>
    </row>
    <row r="546">
      <c r="A546" t="inlineStr"/>
      <c r="B546" t="inlineStr"/>
      <c r="C546" t="inlineStr">
        <is>
          <t>Price_BOM_LFE_Imp_0920</t>
        </is>
      </c>
      <c r="D546" t="inlineStr"/>
      <c r="E546" s="2" t="inlineStr">
        <is>
          <t>4012A-4P-20HP-LFE</t>
        </is>
      </c>
      <c r="F546" t="inlineStr">
        <is>
          <t>XA</t>
        </is>
      </c>
      <c r="G546" t="inlineStr">
        <is>
          <t>ImpMatl_NiAl-Bronze_ASTM-B148_C95400</t>
        </is>
      </c>
      <c r="H546" s="7" t="inlineStr">
        <is>
          <t>Nickel Aluminum Bronze ASTM B148 UNS C95400</t>
        </is>
      </c>
      <c r="I546" s="7" t="inlineStr">
        <is>
          <t>B22</t>
        </is>
      </c>
      <c r="J546" s="7" t="inlineStr">
        <is>
          <t>Stainless Steel, AISI-303</t>
        </is>
      </c>
      <c r="K546" s="7" t="inlineStr">
        <is>
          <t>Steel, Cold Drawn C1018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inlineStr"/>
      <c r="O546" t="inlineStr">
        <is>
          <t>A102250</t>
        </is>
      </c>
      <c r="P546" t="n">
        <v>409</v>
      </c>
      <c r="Q546" s="120" t="inlineStr">
        <is>
          <t>Priced</t>
        </is>
      </c>
      <c r="R546" t="inlineStr">
        <is>
          <t>LT250</t>
        </is>
      </c>
      <c r="S546" t="inlineStr"/>
      <c r="T546" t="inlineStr"/>
      <c r="U546" t="inlineStr"/>
      <c r="V546" t="inlineStr"/>
    </row>
    <row r="547">
      <c r="A547" t="inlineStr"/>
      <c r="B547" t="inlineStr"/>
      <c r="C547" t="inlineStr">
        <is>
          <t>Price_BOM_LFE_Imp_0921</t>
        </is>
      </c>
      <c r="D547" t="inlineStr"/>
      <c r="E547" s="2" t="inlineStr">
        <is>
          <t>4012A-4P-25HP-LFE</t>
        </is>
      </c>
      <c r="F547" t="inlineStr">
        <is>
          <t>XA</t>
        </is>
      </c>
      <c r="G547" t="inlineStr">
        <is>
          <t>ImpMatl_NiAl-Bronze_ASTM-B148_C95400</t>
        </is>
      </c>
      <c r="H547" s="7" t="inlineStr">
        <is>
          <t>Nickel Aluminum Bronze ASTM B148 UNS C95400</t>
        </is>
      </c>
      <c r="I547" s="7" t="inlineStr">
        <is>
          <t>B22</t>
        </is>
      </c>
      <c r="J547" s="7" t="inlineStr">
        <is>
          <t>Stainless Steel, AISI-303</t>
        </is>
      </c>
      <c r="K547" s="7" t="inlineStr">
        <is>
          <t>Steel, Cold Drawn C1018</t>
        </is>
      </c>
      <c r="L547" s="2" t="inlineStr">
        <is>
          <t>Coating_Scotchkote134_interior_exterior</t>
        </is>
      </c>
      <c r="M547" s="2" t="inlineStr">
        <is>
          <t>RTF</t>
        </is>
      </c>
      <c r="N547" s="7" t="inlineStr"/>
      <c r="O547" t="inlineStr">
        <is>
          <t>A102250</t>
        </is>
      </c>
      <c r="P547" t="n">
        <v>409</v>
      </c>
      <c r="Q547" s="120" t="inlineStr">
        <is>
          <t>Priced</t>
        </is>
      </c>
      <c r="R547" t="inlineStr">
        <is>
          <t>LT250</t>
        </is>
      </c>
      <c r="S547" t="inlineStr"/>
      <c r="T547" t="inlineStr"/>
      <c r="U547" t="inlineStr"/>
      <c r="V547" t="inlineStr"/>
    </row>
    <row r="548">
      <c r="A548" t="inlineStr"/>
      <c r="B548" t="inlineStr"/>
      <c r="C548" t="inlineStr">
        <is>
          <t>Price_BOM_LFE_Imp_0922</t>
        </is>
      </c>
      <c r="D548" t="inlineStr"/>
      <c r="E548" s="2" t="inlineStr">
        <is>
          <t>50957-4P-15HP-LFE</t>
        </is>
      </c>
      <c r="F548" t="inlineStr">
        <is>
          <t>X4</t>
        </is>
      </c>
      <c r="G548" t="inlineStr">
        <is>
          <t>ImpMatl_NiAl-Bronze_ASTM-B148_C95400</t>
        </is>
      </c>
      <c r="H548" s="7" t="inlineStr">
        <is>
          <t>Nickel Aluminum Bronze ASTM B148 UNS C95400</t>
        </is>
      </c>
      <c r="I548" s="7" t="inlineStr">
        <is>
          <t>B22</t>
        </is>
      </c>
      <c r="J548" s="7" t="inlineStr">
        <is>
          <t>Stainless Steel, AISI-303</t>
        </is>
      </c>
      <c r="K548" s="7" t="inlineStr">
        <is>
          <t>Steel, Cold Drawn C1018</t>
        </is>
      </c>
      <c r="L548" s="2" t="inlineStr">
        <is>
          <t>Coating_Scotchkote134_interior_exterior</t>
        </is>
      </c>
      <c r="M548" s="2" t="inlineStr">
        <is>
          <t>RTF</t>
        </is>
      </c>
      <c r="N548" s="7" t="inlineStr"/>
      <c r="O548" t="inlineStr">
        <is>
          <t>A102253</t>
        </is>
      </c>
      <c r="P548" t="n">
        <v>295</v>
      </c>
      <c r="Q548" s="120" t="inlineStr">
        <is>
          <t>Priced</t>
        </is>
      </c>
      <c r="R548" t="inlineStr">
        <is>
          <t>LT250</t>
        </is>
      </c>
      <c r="S548" t="inlineStr"/>
      <c r="T548" t="inlineStr"/>
      <c r="U548" t="inlineStr"/>
      <c r="V548" t="inlineStr"/>
    </row>
    <row r="549">
      <c r="A549" t="inlineStr"/>
      <c r="B549" t="inlineStr"/>
      <c r="C549" t="inlineStr">
        <is>
          <t>Price_BOM_LFE_Imp_0923</t>
        </is>
      </c>
      <c r="D549" t="inlineStr"/>
      <c r="E549" s="69" t="inlineStr">
        <is>
          <t>50957-4P-20HP-LFE</t>
        </is>
      </c>
      <c r="F549" t="inlineStr">
        <is>
          <t>X4</t>
        </is>
      </c>
      <c r="G549" t="inlineStr">
        <is>
          <t>ImpMatl_NiAl-Bronze_ASTM-B148_C95400</t>
        </is>
      </c>
      <c r="H549" s="7" t="inlineStr">
        <is>
          <t>Nickel Aluminum Bronze ASTM B148 UNS C95400</t>
        </is>
      </c>
      <c r="I549" s="7" t="inlineStr">
        <is>
          <t>B22</t>
        </is>
      </c>
      <c r="J549" s="7" t="inlineStr">
        <is>
          <t>Stainless Steel, AISI-303</t>
        </is>
      </c>
      <c r="K549" s="7" t="inlineStr">
        <is>
          <t>Steel, Cold Drawn C1018</t>
        </is>
      </c>
      <c r="L549" s="2" t="inlineStr">
        <is>
          <t>Coating_Scotchkote134_interior_exterior</t>
        </is>
      </c>
      <c r="M549" s="2" t="inlineStr">
        <is>
          <t>RTF</t>
        </is>
      </c>
      <c r="N549" s="7" t="inlineStr"/>
      <c r="O549" t="inlineStr">
        <is>
          <t>A102253</t>
        </is>
      </c>
      <c r="P549" t="n">
        <v>295</v>
      </c>
      <c r="Q549" s="120" t="inlineStr">
        <is>
          <t>Priced</t>
        </is>
      </c>
      <c r="R549" t="inlineStr">
        <is>
          <t>LT250</t>
        </is>
      </c>
      <c r="S549" t="inlineStr"/>
      <c r="T549" t="inlineStr"/>
      <c r="U549" t="inlineStr"/>
      <c r="V549" t="inlineStr"/>
    </row>
    <row r="550">
      <c r="A550" t="inlineStr"/>
      <c r="B550" t="inlineStr"/>
      <c r="C550" t="inlineStr">
        <is>
          <t>Price_BOM_LFE_Imp_0924</t>
        </is>
      </c>
      <c r="D550" t="inlineStr"/>
      <c r="E550" s="69" t="inlineStr">
        <is>
          <t>50957-4P-25HP-LFE</t>
        </is>
      </c>
      <c r="F550" t="inlineStr">
        <is>
          <t>X4</t>
        </is>
      </c>
      <c r="G550" t="inlineStr">
        <is>
          <t>ImpMatl_NiAl-Bronze_ASTM-B148_C95400</t>
        </is>
      </c>
      <c r="H550" s="7" t="inlineStr">
        <is>
          <t>Nickel Aluminum Bronze ASTM B148 UNS C95400</t>
        </is>
      </c>
      <c r="I550" s="7" t="inlineStr">
        <is>
          <t>B22</t>
        </is>
      </c>
      <c r="J550" s="7" t="inlineStr">
        <is>
          <t>Stainless Steel, AISI-303</t>
        </is>
      </c>
      <c r="K550" s="7" t="inlineStr">
        <is>
          <t>Steel, Cold Drawn C1018</t>
        </is>
      </c>
      <c r="L550" s="2" t="inlineStr">
        <is>
          <t>Coating_Scotchkote134_interior_exterior</t>
        </is>
      </c>
      <c r="M550" s="2" t="inlineStr">
        <is>
          <t>RTF</t>
        </is>
      </c>
      <c r="N550" s="7" t="inlineStr"/>
      <c r="O550" t="inlineStr">
        <is>
          <t>A102253</t>
        </is>
      </c>
      <c r="P550" t="n">
        <v>295</v>
      </c>
      <c r="Q550" s="120" t="inlineStr">
        <is>
          <t>Priced</t>
        </is>
      </c>
      <c r="R550" t="inlineStr">
        <is>
          <t>LT250</t>
        </is>
      </c>
      <c r="S550" t="inlineStr"/>
      <c r="T550" t="inlineStr"/>
      <c r="U550" t="inlineStr"/>
      <c r="V550" t="inlineStr"/>
    </row>
    <row r="551">
      <c r="A551" t="inlineStr"/>
      <c r="B551" t="inlineStr"/>
      <c r="C551" t="inlineStr">
        <is>
          <t>Price_BOM_LFE_Imp_0926</t>
        </is>
      </c>
      <c r="D551" t="inlineStr"/>
      <c r="E551" s="69" t="inlineStr">
        <is>
          <t>60951-4P-20HP-LFE</t>
        </is>
      </c>
      <c r="F551" t="inlineStr">
        <is>
          <t>XA</t>
        </is>
      </c>
      <c r="G551" t="inlineStr">
        <is>
          <t>ImpMatl_NiAl-Bronze_ASTM-B148_C95400</t>
        </is>
      </c>
      <c r="H551" s="7" t="inlineStr">
        <is>
          <t>Nickel Aluminum Bronze ASTM B148 UNS C95400</t>
        </is>
      </c>
      <c r="I551" s="7" t="inlineStr">
        <is>
          <t>B22</t>
        </is>
      </c>
      <c r="J551" s="7" t="inlineStr">
        <is>
          <t>Stainless Steel, AISI-303</t>
        </is>
      </c>
      <c r="K551" s="7" t="inlineStr">
        <is>
          <t>Steel, Cold Drawn C1018</t>
        </is>
      </c>
      <c r="L551" s="2" t="inlineStr">
        <is>
          <t>Coating_Scotchkote134_interior_exterior</t>
        </is>
      </c>
      <c r="M551" s="2" t="inlineStr">
        <is>
          <t>RTF</t>
        </is>
      </c>
      <c r="N551" s="7" t="inlineStr"/>
      <c r="O551" t="inlineStr">
        <is>
          <t>A102257</t>
        </is>
      </c>
      <c r="P551" t="n">
        <v>368</v>
      </c>
      <c r="Q551" s="120" t="inlineStr">
        <is>
          <t>Priced</t>
        </is>
      </c>
      <c r="R551" t="inlineStr">
        <is>
          <t>LT250</t>
        </is>
      </c>
      <c r="S551" t="inlineStr"/>
      <c r="T551" t="inlineStr"/>
      <c r="U551" t="inlineStr"/>
      <c r="V551" t="inlineStr"/>
    </row>
    <row r="552">
      <c r="A552" t="inlineStr"/>
      <c r="B552" t="inlineStr"/>
      <c r="C552" t="inlineStr">
        <is>
          <t>Price_BOM_LFE_Imp_0927</t>
        </is>
      </c>
      <c r="D552" t="inlineStr"/>
      <c r="E552" s="2" t="inlineStr">
        <is>
          <t>60951-4P-25HP-LFE</t>
        </is>
      </c>
      <c r="F552" t="inlineStr">
        <is>
          <t>XA</t>
        </is>
      </c>
      <c r="G552" t="inlineStr">
        <is>
          <t>ImpMatl_NiAl-Bronze_ASTM-B148_C95400</t>
        </is>
      </c>
      <c r="H552" s="7" t="inlineStr">
        <is>
          <t>Nickel Aluminum Bronze ASTM B148 UNS C95400</t>
        </is>
      </c>
      <c r="I552" s="7" t="inlineStr">
        <is>
          <t>B22</t>
        </is>
      </c>
      <c r="J552" s="7" t="inlineStr">
        <is>
          <t>Stainless Steel, AISI-303</t>
        </is>
      </c>
      <c r="K552" s="7" t="inlineStr">
        <is>
          <t>Steel, Cold Drawn C1018</t>
        </is>
      </c>
      <c r="L552" s="2" t="inlineStr">
        <is>
          <t>Coating_Scotchkote134_interior_exterior</t>
        </is>
      </c>
      <c r="M552" s="2" t="inlineStr">
        <is>
          <t>RTF</t>
        </is>
      </c>
      <c r="N552" s="7" t="inlineStr"/>
      <c r="O552" t="inlineStr">
        <is>
          <t>A102257</t>
        </is>
      </c>
      <c r="P552" t="n">
        <v>368</v>
      </c>
      <c r="Q552" s="120" t="inlineStr">
        <is>
          <t>Priced</t>
        </is>
      </c>
      <c r="R552" t="inlineStr">
        <is>
          <t>LT250</t>
        </is>
      </c>
      <c r="S552" t="inlineStr"/>
      <c r="T552" t="inlineStr"/>
      <c r="U552" t="inlineStr"/>
      <c r="V552" t="inlineStr"/>
    </row>
    <row r="553">
      <c r="A553" t="inlineStr"/>
      <c r="B553" t="inlineStr"/>
      <c r="C553" t="inlineStr">
        <is>
          <t>Price_BOM_LFE_Imp_1031</t>
        </is>
      </c>
      <c r="D553" t="inlineStr"/>
      <c r="E553" s="2" t="inlineStr">
        <is>
          <t>10707-2P-3HP-LFE</t>
        </is>
      </c>
      <c r="F553" t="inlineStr">
        <is>
          <t>X3</t>
        </is>
      </c>
      <c r="G553" t="inlineStr">
        <is>
          <t>ImpMatl_SS_AISI-304</t>
        </is>
      </c>
      <c r="H553" s="7" t="inlineStr">
        <is>
          <t>Stainless Steel, AISI-304</t>
        </is>
      </c>
      <c r="I553" s="7" t="inlineStr">
        <is>
          <t>H304</t>
        </is>
      </c>
      <c r="J553" s="7" t="inlineStr">
        <is>
          <t>Stainless Steel, AISI-303</t>
        </is>
      </c>
      <c r="K553" s="7" t="inlineStr">
        <is>
          <t>Stainless Steel, AISI 316</t>
        </is>
      </c>
      <c r="L553" s="2" t="inlineStr">
        <is>
          <t>Coating_Scotchkote134_interior_IncludeImpeller</t>
        </is>
      </c>
      <c r="M553" s="2" t="inlineStr">
        <is>
          <t>RTF</t>
        </is>
      </c>
      <c r="N553" s="7" t="inlineStr"/>
      <c r="O553" t="inlineStr">
        <is>
          <t>A101688</t>
        </is>
      </c>
      <c r="P553" t="n">
        <v>1230</v>
      </c>
      <c r="Q553" s="120" t="inlineStr">
        <is>
          <t>Priced</t>
        </is>
      </c>
      <c r="R553" t="inlineStr">
        <is>
          <t>LT250</t>
        </is>
      </c>
      <c r="S553" t="n">
        <v>126</v>
      </c>
      <c r="T553" t="inlineStr"/>
      <c r="U553" t="inlineStr"/>
      <c r="V553" t="inlineStr"/>
    </row>
    <row r="554">
      <c r="A554" t="inlineStr"/>
      <c r="B554" t="inlineStr"/>
      <c r="C554" t="inlineStr">
        <is>
          <t>Price_BOM_LFE_Imp_1032</t>
        </is>
      </c>
      <c r="D554" t="inlineStr"/>
      <c r="E554" s="2" t="inlineStr">
        <is>
          <t>10707-2P-5HP-LFE</t>
        </is>
      </c>
      <c r="F554" t="inlineStr">
        <is>
          <t>X3</t>
        </is>
      </c>
      <c r="G554" t="inlineStr">
        <is>
          <t>ImpMatl_SS_AISI-304</t>
        </is>
      </c>
      <c r="H554" s="7" t="inlineStr">
        <is>
          <t>Stainless Steel, AISI-304</t>
        </is>
      </c>
      <c r="I554" s="7" t="inlineStr">
        <is>
          <t>H304</t>
        </is>
      </c>
      <c r="J554" s="7" t="inlineStr">
        <is>
          <t>Stainless Steel, AISI-303</t>
        </is>
      </c>
      <c r="K554" s="7" t="inlineStr">
        <is>
          <t>Stainless Steel, AISI 316</t>
        </is>
      </c>
      <c r="L554" s="2" t="inlineStr">
        <is>
          <t>Coating_Scotchkote134_interior_IncludeImpeller</t>
        </is>
      </c>
      <c r="M554" s="2" t="inlineStr">
        <is>
          <t>RTF</t>
        </is>
      </c>
      <c r="N554" s="7" t="inlineStr"/>
      <c r="O554" t="inlineStr">
        <is>
          <t>A101688</t>
        </is>
      </c>
      <c r="P554" t="n">
        <v>1230</v>
      </c>
      <c r="Q554" s="120" t="inlineStr">
        <is>
          <t>Priced</t>
        </is>
      </c>
      <c r="R554" t="inlineStr">
        <is>
          <t>LT250</t>
        </is>
      </c>
      <c r="S554" t="n">
        <v>126</v>
      </c>
      <c r="T554" t="inlineStr"/>
      <c r="U554" t="inlineStr"/>
      <c r="V554" t="inlineStr"/>
    </row>
    <row r="555">
      <c r="A555" t="inlineStr"/>
      <c r="B555" t="inlineStr"/>
      <c r="C555" t="inlineStr">
        <is>
          <t>Price_BOM_LFE_Imp_1033</t>
        </is>
      </c>
      <c r="D555" t="inlineStr"/>
      <c r="E555" s="2" t="inlineStr">
        <is>
          <t>10707-2P-7.5HP-LFE</t>
        </is>
      </c>
      <c r="F555" t="inlineStr">
        <is>
          <t>X3</t>
        </is>
      </c>
      <c r="G555" t="inlineStr">
        <is>
          <t>ImpMatl_SS_AISI-304</t>
        </is>
      </c>
      <c r="H555" s="7" t="inlineStr">
        <is>
          <t>Stainless Steel, AISI-304</t>
        </is>
      </c>
      <c r="I555" s="7" t="inlineStr">
        <is>
          <t>H304</t>
        </is>
      </c>
      <c r="J555" s="7" t="inlineStr">
        <is>
          <t>Stainless Steel, AISI-303</t>
        </is>
      </c>
      <c r="K555" s="7" t="inlineStr">
        <is>
          <t>Stainless Steel, AISI 316</t>
        </is>
      </c>
      <c r="L555" s="2" t="inlineStr">
        <is>
          <t>Coating_Scotchkote134_interior_IncludeImpeller</t>
        </is>
      </c>
      <c r="M555" s="2" t="inlineStr">
        <is>
          <t>RTF</t>
        </is>
      </c>
      <c r="N555" s="7" t="inlineStr"/>
      <c r="O555" t="inlineStr">
        <is>
          <t>A101688</t>
        </is>
      </c>
      <c r="P555" t="n">
        <v>1230</v>
      </c>
      <c r="Q555" s="120" t="inlineStr">
        <is>
          <t>Priced</t>
        </is>
      </c>
      <c r="R555" t="inlineStr">
        <is>
          <t>LT250</t>
        </is>
      </c>
      <c r="S555" t="n">
        <v>126</v>
      </c>
      <c r="T555" t="inlineStr"/>
      <c r="U555" t="inlineStr"/>
      <c r="V555" t="inlineStr"/>
    </row>
    <row r="556">
      <c r="A556" t="inlineStr"/>
      <c r="B556" t="inlineStr"/>
      <c r="C556" t="inlineStr">
        <is>
          <t>Price_BOM_LFE_Imp_1034</t>
        </is>
      </c>
      <c r="D556" t="inlineStr"/>
      <c r="E556" s="2" t="inlineStr">
        <is>
          <t>10707-2P-10HP-LFE</t>
        </is>
      </c>
      <c r="F556" t="inlineStr">
        <is>
          <t>X3</t>
        </is>
      </c>
      <c r="G556" t="inlineStr">
        <is>
          <t>ImpMatl_SS_AISI-304</t>
        </is>
      </c>
      <c r="H556" s="7" t="inlineStr">
        <is>
          <t>Stainless Steel, AISI-304</t>
        </is>
      </c>
      <c r="I556" s="7" t="inlineStr">
        <is>
          <t>H304</t>
        </is>
      </c>
      <c r="J556" s="7" t="inlineStr">
        <is>
          <t>Stainless Steel, AISI-303</t>
        </is>
      </c>
      <c r="K556" s="7" t="inlineStr">
        <is>
          <t>Stainless Steel, AISI 316</t>
        </is>
      </c>
      <c r="L556" s="2" t="inlineStr">
        <is>
          <t>Coating_Scotchkote134_interior_IncludeImpeller</t>
        </is>
      </c>
      <c r="M556" s="2" t="inlineStr">
        <is>
          <t>RTF</t>
        </is>
      </c>
      <c r="N556" s="7" t="inlineStr"/>
      <c r="O556" t="inlineStr">
        <is>
          <t>A101688</t>
        </is>
      </c>
      <c r="P556" t="n">
        <v>1230</v>
      </c>
      <c r="Q556" s="120" t="inlineStr">
        <is>
          <t>Priced</t>
        </is>
      </c>
      <c r="R556" t="inlineStr">
        <is>
          <t>LT250</t>
        </is>
      </c>
      <c r="S556" t="n">
        <v>126</v>
      </c>
      <c r="T556" t="inlineStr"/>
      <c r="U556" t="inlineStr"/>
      <c r="V556" t="inlineStr"/>
    </row>
    <row r="557">
      <c r="A557" t="inlineStr"/>
      <c r="B557" t="inlineStr"/>
      <c r="C557" t="inlineStr">
        <is>
          <t>Price_BOM_LFE_Imp_1035</t>
        </is>
      </c>
      <c r="D557" t="inlineStr"/>
      <c r="E557" s="2" t="inlineStr">
        <is>
          <t>10707-2P-15HP-LFE</t>
        </is>
      </c>
      <c r="F557" t="inlineStr">
        <is>
          <t>X3</t>
        </is>
      </c>
      <c r="G557" t="inlineStr">
        <is>
          <t>ImpMatl_SS_AISI-304</t>
        </is>
      </c>
      <c r="H557" s="7" t="inlineStr">
        <is>
          <t>Stainless Steel, AISI-304</t>
        </is>
      </c>
      <c r="I557" s="7" t="inlineStr">
        <is>
          <t>H304</t>
        </is>
      </c>
      <c r="J557" s="7" t="inlineStr">
        <is>
          <t>Stainless Steel, AISI-303</t>
        </is>
      </c>
      <c r="K557" s="7" t="inlineStr">
        <is>
          <t>Stainless Steel, AISI 316</t>
        </is>
      </c>
      <c r="L557" s="2" t="inlineStr">
        <is>
          <t>Coating_Scotchkote134_interior_IncludeImpeller</t>
        </is>
      </c>
      <c r="M557" s="2" t="inlineStr">
        <is>
          <t>RTF</t>
        </is>
      </c>
      <c r="N557" s="7" t="inlineStr"/>
      <c r="O557" t="inlineStr">
        <is>
          <t>A101688</t>
        </is>
      </c>
      <c r="P557" t="n">
        <v>1230</v>
      </c>
      <c r="Q557" s="120" t="inlineStr">
        <is>
          <t>Priced</t>
        </is>
      </c>
      <c r="R557" t="inlineStr">
        <is>
          <t>LT250</t>
        </is>
      </c>
      <c r="S557" t="n">
        <v>126</v>
      </c>
      <c r="T557" t="inlineStr"/>
      <c r="U557" t="inlineStr"/>
      <c r="V557" t="inlineStr"/>
    </row>
    <row r="558">
      <c r="A558" t="inlineStr"/>
      <c r="B558" t="inlineStr"/>
      <c r="C558" t="inlineStr">
        <is>
          <t>Price_BOM_LFE_Imp_1036</t>
        </is>
      </c>
      <c r="D558" t="inlineStr"/>
      <c r="E558" s="69" t="inlineStr">
        <is>
          <t>12709-2P-5HP-LFE</t>
        </is>
      </c>
      <c r="F558" t="inlineStr">
        <is>
          <t>X3</t>
        </is>
      </c>
      <c r="G558" t="inlineStr">
        <is>
          <t>ImpMatl_SS_AISI-304</t>
        </is>
      </c>
      <c r="H558" s="7" t="inlineStr">
        <is>
          <t>Stainless Steel, AISI-304</t>
        </is>
      </c>
      <c r="I558" s="7" t="inlineStr">
        <is>
          <t>H304</t>
        </is>
      </c>
      <c r="J558" s="7" t="inlineStr">
        <is>
          <t>Stainless Steel, AISI-303</t>
        </is>
      </c>
      <c r="K558" s="7" t="inlineStr">
        <is>
          <t>Stainless Steel, AISI 316</t>
        </is>
      </c>
      <c r="L558" s="2" t="inlineStr">
        <is>
          <t>Coating_Scotchkote134_interior_IncludeImpeller</t>
        </is>
      </c>
      <c r="M558" s="2" t="inlineStr">
        <is>
          <t>RTF</t>
        </is>
      </c>
      <c r="N558" s="7" t="inlineStr"/>
      <c r="O558" t="inlineStr">
        <is>
          <t>A102074</t>
        </is>
      </c>
      <c r="P558" t="inlineStr"/>
      <c r="Q558" s="120" t="inlineStr"/>
      <c r="R558" t="inlineStr">
        <is>
          <t>LT250</t>
        </is>
      </c>
      <c r="S558" t="inlineStr"/>
      <c r="T558" t="inlineStr"/>
      <c r="U558" t="inlineStr"/>
      <c r="V558" t="inlineStr"/>
    </row>
    <row r="559">
      <c r="A559" t="inlineStr"/>
      <c r="B559" t="inlineStr"/>
      <c r="C559" t="inlineStr">
        <is>
          <t>Price_BOM_LFE_Imp_1037</t>
        </is>
      </c>
      <c r="D559" t="inlineStr"/>
      <c r="E559" s="2" t="inlineStr">
        <is>
          <t>12709-2P-7.5HP-LFE</t>
        </is>
      </c>
      <c r="F559" t="inlineStr">
        <is>
          <t>X3</t>
        </is>
      </c>
      <c r="G559" t="inlineStr">
        <is>
          <t>ImpMatl_SS_AISI-304</t>
        </is>
      </c>
      <c r="H559" s="7" t="inlineStr">
        <is>
          <t>Stainless Steel, AISI-304</t>
        </is>
      </c>
      <c r="I559" s="7" t="inlineStr">
        <is>
          <t>H304</t>
        </is>
      </c>
      <c r="J559" s="7" t="inlineStr">
        <is>
          <t>Stainless Steel, AISI-303</t>
        </is>
      </c>
      <c r="K559" s="7" t="inlineStr">
        <is>
          <t>Stainless Steel, AISI 316</t>
        </is>
      </c>
      <c r="L559" s="2" t="inlineStr">
        <is>
          <t>Coating_Scotchkote134_interior_IncludeImpeller</t>
        </is>
      </c>
      <c r="M559" s="2" t="inlineStr">
        <is>
          <t>RTF</t>
        </is>
      </c>
      <c r="N559" s="7" t="inlineStr"/>
      <c r="O559" t="inlineStr">
        <is>
          <t>A102074</t>
        </is>
      </c>
      <c r="P559" t="inlineStr"/>
      <c r="Q559" s="120" t="inlineStr"/>
      <c r="R559" t="inlineStr">
        <is>
          <t>LT250</t>
        </is>
      </c>
      <c r="S559" t="inlineStr"/>
      <c r="T559" t="inlineStr"/>
      <c r="U559" t="inlineStr"/>
      <c r="V559" t="inlineStr"/>
    </row>
    <row r="560">
      <c r="A560" t="inlineStr"/>
      <c r="B560" t="inlineStr"/>
      <c r="C560" t="inlineStr">
        <is>
          <t>Price_BOM_LFE_Imp_1038</t>
        </is>
      </c>
      <c r="D560" t="inlineStr"/>
      <c r="E560" s="2" t="inlineStr">
        <is>
          <t>12709-2P-10HP-LFE</t>
        </is>
      </c>
      <c r="F560" t="inlineStr">
        <is>
          <t>X3</t>
        </is>
      </c>
      <c r="G560" t="inlineStr">
        <is>
          <t>ImpMatl_SS_AISI-304</t>
        </is>
      </c>
      <c r="H560" s="7" t="inlineStr">
        <is>
          <t>Stainless Steel, AISI-304</t>
        </is>
      </c>
      <c r="I560" s="7" t="inlineStr">
        <is>
          <t>H304</t>
        </is>
      </c>
      <c r="J560" s="7" t="inlineStr">
        <is>
          <t>Stainless Steel, AISI-303</t>
        </is>
      </c>
      <c r="K560" s="7" t="inlineStr">
        <is>
          <t>Stainless Steel, AISI 316</t>
        </is>
      </c>
      <c r="L560" s="2" t="inlineStr">
        <is>
          <t>Coating_Scotchkote134_interior_IncludeImpeller</t>
        </is>
      </c>
      <c r="M560" s="2" t="inlineStr">
        <is>
          <t>RTF</t>
        </is>
      </c>
      <c r="N560" s="7" t="inlineStr"/>
      <c r="O560" t="inlineStr">
        <is>
          <t>A102074</t>
        </is>
      </c>
      <c r="P560" t="inlineStr"/>
      <c r="Q560" s="120" t="inlineStr"/>
      <c r="R560" t="inlineStr">
        <is>
          <t>LT250</t>
        </is>
      </c>
      <c r="S560" t="inlineStr"/>
      <c r="T560" t="inlineStr"/>
      <c r="U560" t="inlineStr"/>
      <c r="V560" t="inlineStr"/>
    </row>
    <row r="561">
      <c r="A561" t="inlineStr"/>
      <c r="B561" t="inlineStr"/>
      <c r="C561" t="inlineStr">
        <is>
          <t>Price_BOM_LFE_Imp_1039</t>
        </is>
      </c>
      <c r="D561" t="inlineStr"/>
      <c r="E561" s="69" t="inlineStr">
        <is>
          <t>12709-2P-15HP-LFE</t>
        </is>
      </c>
      <c r="F561" t="inlineStr">
        <is>
          <t>X3</t>
        </is>
      </c>
      <c r="G561" t="inlineStr">
        <is>
          <t>ImpMatl_SS_AISI-304</t>
        </is>
      </c>
      <c r="H561" s="7" t="inlineStr">
        <is>
          <t>Stainless Steel, AISI-304</t>
        </is>
      </c>
      <c r="I561" s="7" t="inlineStr">
        <is>
          <t>H304</t>
        </is>
      </c>
      <c r="J561" s="7" t="inlineStr">
        <is>
          <t>Stainless Steel, AISI-303</t>
        </is>
      </c>
      <c r="K561" s="7" t="inlineStr">
        <is>
          <t>Stainless Steel, AISI 316</t>
        </is>
      </c>
      <c r="L561" s="2" t="inlineStr">
        <is>
          <t>Coating_Scotchkote134_interior_IncludeImpeller</t>
        </is>
      </c>
      <c r="M561" s="2" t="inlineStr">
        <is>
          <t>RTF</t>
        </is>
      </c>
      <c r="N561" s="7" t="inlineStr"/>
      <c r="O561" t="inlineStr">
        <is>
          <t>A102074</t>
        </is>
      </c>
      <c r="P561" t="inlineStr"/>
      <c r="Q561" s="120" t="inlineStr"/>
      <c r="R561" t="inlineStr">
        <is>
          <t>LT250</t>
        </is>
      </c>
      <c r="S561" t="inlineStr"/>
      <c r="T561" t="inlineStr"/>
      <c r="U561" t="inlineStr"/>
      <c r="V561" t="inlineStr"/>
    </row>
    <row r="562">
      <c r="A562" t="inlineStr"/>
      <c r="B562" t="inlineStr"/>
      <c r="C562" t="inlineStr">
        <is>
          <t>Price_BOM_LFE_Imp_1040</t>
        </is>
      </c>
      <c r="D562" t="inlineStr"/>
      <c r="E562" s="69" t="inlineStr">
        <is>
          <t>15705-2P-5HP-LFE</t>
        </is>
      </c>
      <c r="F562" t="inlineStr">
        <is>
          <t>X3</t>
        </is>
      </c>
      <c r="G562" t="inlineStr">
        <is>
          <t>ImpMatl_SS_AISI-304</t>
        </is>
      </c>
      <c r="H562" s="7" t="inlineStr">
        <is>
          <t>Stainless Steel, AISI-304</t>
        </is>
      </c>
      <c r="I562" s="7" t="inlineStr">
        <is>
          <t>H304</t>
        </is>
      </c>
      <c r="J562" s="7" t="inlineStr">
        <is>
          <t>Stainless Steel, AISI-303</t>
        </is>
      </c>
      <c r="K562" s="7" t="inlineStr">
        <is>
          <t>Stainless Steel, AISI 316</t>
        </is>
      </c>
      <c r="L562" s="2" t="inlineStr">
        <is>
          <t>Coating_Scotchkote134_interior_IncludeImpeller</t>
        </is>
      </c>
      <c r="M562" s="2" t="inlineStr">
        <is>
          <t>RTF</t>
        </is>
      </c>
      <c r="N562" s="7" t="inlineStr"/>
      <c r="O562" t="inlineStr">
        <is>
          <t>A101720</t>
        </is>
      </c>
      <c r="P562" t="n">
        <v>1345</v>
      </c>
      <c r="Q562" s="120" t="inlineStr">
        <is>
          <t>Priced</t>
        </is>
      </c>
      <c r="R562" t="inlineStr">
        <is>
          <t>LT250</t>
        </is>
      </c>
      <c r="S562" t="n">
        <v>126</v>
      </c>
      <c r="T562" t="inlineStr"/>
      <c r="U562" t="inlineStr"/>
      <c r="V562" t="inlineStr"/>
    </row>
    <row r="563">
      <c r="A563" t="inlineStr"/>
      <c r="B563" t="inlineStr"/>
      <c r="C563" t="inlineStr">
        <is>
          <t>Price_BOM_LFE_Imp_1041</t>
        </is>
      </c>
      <c r="D563" t="inlineStr"/>
      <c r="E563" s="69" t="inlineStr">
        <is>
          <t>15705-2P-7.5HP-LFE</t>
        </is>
      </c>
      <c r="F563" t="inlineStr">
        <is>
          <t>X3</t>
        </is>
      </c>
      <c r="G563" t="inlineStr">
        <is>
          <t>ImpMatl_SS_AISI-304</t>
        </is>
      </c>
      <c r="H563" s="7" t="inlineStr">
        <is>
          <t>Stainless Steel, AISI-304</t>
        </is>
      </c>
      <c r="I563" s="7" t="inlineStr">
        <is>
          <t>H304</t>
        </is>
      </c>
      <c r="J563" s="7" t="inlineStr">
        <is>
          <t>Stainless Steel, AISI-303</t>
        </is>
      </c>
      <c r="K563" s="7" t="inlineStr">
        <is>
          <t>Stainless Steel, AISI 316</t>
        </is>
      </c>
      <c r="L563" s="2" t="inlineStr">
        <is>
          <t>Coating_Scotchkote134_interior_IncludeImpeller</t>
        </is>
      </c>
      <c r="M563" s="2" t="inlineStr">
        <is>
          <t>RTF</t>
        </is>
      </c>
      <c r="N563" s="7" t="inlineStr"/>
      <c r="O563" t="inlineStr">
        <is>
          <t>A101720</t>
        </is>
      </c>
      <c r="P563" t="n">
        <v>1345</v>
      </c>
      <c r="Q563" s="120" t="inlineStr">
        <is>
          <t>Priced</t>
        </is>
      </c>
      <c r="R563" t="inlineStr">
        <is>
          <t>LT250</t>
        </is>
      </c>
      <c r="S563" t="n">
        <v>126</v>
      </c>
      <c r="T563" t="inlineStr"/>
      <c r="U563" t="inlineStr"/>
      <c r="V563" t="inlineStr"/>
    </row>
    <row r="564">
      <c r="A564" t="inlineStr"/>
      <c r="B564" t="inlineStr"/>
      <c r="C564" t="inlineStr">
        <is>
          <t>Price_BOM_LFE_Imp_1042</t>
        </is>
      </c>
      <c r="D564" t="inlineStr"/>
      <c r="E564" s="2" t="inlineStr">
        <is>
          <t>15705-2P-10HP-LFE</t>
        </is>
      </c>
      <c r="F564" t="inlineStr">
        <is>
          <t>X3</t>
        </is>
      </c>
      <c r="G564" t="inlineStr">
        <is>
          <t>ImpMatl_SS_AISI-304</t>
        </is>
      </c>
      <c r="H564" s="7" t="inlineStr">
        <is>
          <t>Stainless Steel, AISI-304</t>
        </is>
      </c>
      <c r="I564" s="7" t="inlineStr">
        <is>
          <t>H304</t>
        </is>
      </c>
      <c r="J564" s="7" t="inlineStr">
        <is>
          <t>Stainless Steel, AISI-303</t>
        </is>
      </c>
      <c r="K564" s="7" t="inlineStr">
        <is>
          <t>Stainless Steel, AISI 316</t>
        </is>
      </c>
      <c r="L564" s="2" t="inlineStr">
        <is>
          <t>Coating_Scotchkote134_interior_IncludeImpeller</t>
        </is>
      </c>
      <c r="M564" s="2" t="inlineStr">
        <is>
          <t>RTF</t>
        </is>
      </c>
      <c r="N564" s="7" t="inlineStr"/>
      <c r="O564" t="inlineStr">
        <is>
          <t>A101720</t>
        </is>
      </c>
      <c r="P564" t="n">
        <v>1345</v>
      </c>
      <c r="Q564" s="120" t="inlineStr">
        <is>
          <t>Priced</t>
        </is>
      </c>
      <c r="R564" t="inlineStr">
        <is>
          <t>LT250</t>
        </is>
      </c>
      <c r="S564" t="n">
        <v>126</v>
      </c>
      <c r="T564" t="inlineStr"/>
      <c r="U564" t="inlineStr"/>
      <c r="V564" t="inlineStr"/>
    </row>
    <row r="565">
      <c r="A565" t="inlineStr"/>
      <c r="B565" t="inlineStr"/>
      <c r="C565" t="inlineStr">
        <is>
          <t>Price_BOM_LFE_Imp_1043</t>
        </is>
      </c>
      <c r="D565" t="inlineStr"/>
      <c r="E565" s="69" t="inlineStr">
        <is>
          <t>15705-2P-15HP-LFE</t>
        </is>
      </c>
      <c r="F565" t="inlineStr">
        <is>
          <t>X3</t>
        </is>
      </c>
      <c r="G565" t="inlineStr">
        <is>
          <t>ImpMatl_SS_AISI-304</t>
        </is>
      </c>
      <c r="H565" s="7" t="inlineStr">
        <is>
          <t>Stainless Steel, AISI-304</t>
        </is>
      </c>
      <c r="I565" s="7" t="inlineStr">
        <is>
          <t>H304</t>
        </is>
      </c>
      <c r="J565" s="7" t="inlineStr">
        <is>
          <t>Stainless Steel, AISI-303</t>
        </is>
      </c>
      <c r="K565" s="7" t="inlineStr">
        <is>
          <t>Stainless Steel, AISI 316</t>
        </is>
      </c>
      <c r="L565" s="2" t="inlineStr">
        <is>
          <t>Coating_Scotchkote134_interior_IncludeImpeller</t>
        </is>
      </c>
      <c r="M565" s="2" t="inlineStr">
        <is>
          <t>RTF</t>
        </is>
      </c>
      <c r="N565" s="7" t="inlineStr"/>
      <c r="O565" t="inlineStr">
        <is>
          <t>A101720</t>
        </is>
      </c>
      <c r="P565" t="n">
        <v>1345</v>
      </c>
      <c r="Q565" s="120" t="inlineStr">
        <is>
          <t>Priced</t>
        </is>
      </c>
      <c r="R565" t="inlineStr">
        <is>
          <t>LT250</t>
        </is>
      </c>
      <c r="S565" t="n">
        <v>126</v>
      </c>
      <c r="T565" t="inlineStr"/>
      <c r="U565" t="inlineStr"/>
      <c r="V565" t="inlineStr"/>
    </row>
    <row r="566">
      <c r="A566" t="inlineStr"/>
      <c r="B566" t="inlineStr"/>
      <c r="C566" t="inlineStr">
        <is>
          <t>Price_BOM_LFE_Imp_1044</t>
        </is>
      </c>
      <c r="D566" t="inlineStr"/>
      <c r="E566" s="69" t="inlineStr">
        <is>
          <t>15705-2P-20HP-LFE</t>
        </is>
      </c>
      <c r="F566" t="inlineStr">
        <is>
          <t>X3</t>
        </is>
      </c>
      <c r="G566" t="inlineStr">
        <is>
          <t>ImpMatl_SS_AISI-304</t>
        </is>
      </c>
      <c r="H566" s="7" t="inlineStr">
        <is>
          <t>Stainless Steel, AISI-304</t>
        </is>
      </c>
      <c r="I566" s="7" t="inlineStr">
        <is>
          <t>H304</t>
        </is>
      </c>
      <c r="J566" s="7" t="inlineStr">
        <is>
          <t>Stainless Steel, AISI-303</t>
        </is>
      </c>
      <c r="K566" s="7" t="inlineStr">
        <is>
          <t>Stainless Steel, AISI 316</t>
        </is>
      </c>
      <c r="L566" s="2" t="inlineStr">
        <is>
          <t>Coating_Scotchkote134_interior_IncludeImpeller</t>
        </is>
      </c>
      <c r="M566" s="2" t="inlineStr">
        <is>
          <t>RTF</t>
        </is>
      </c>
      <c r="N566" s="7" t="inlineStr"/>
      <c r="O566" t="inlineStr">
        <is>
          <t>A101720</t>
        </is>
      </c>
      <c r="P566" t="n">
        <v>1345</v>
      </c>
      <c r="Q566" s="120" t="inlineStr">
        <is>
          <t>Priced</t>
        </is>
      </c>
      <c r="R566" t="inlineStr">
        <is>
          <t>LT250</t>
        </is>
      </c>
      <c r="S566" t="n">
        <v>126</v>
      </c>
      <c r="T566" t="inlineStr"/>
      <c r="U566" t="inlineStr"/>
      <c r="V566" t="inlineStr"/>
    </row>
    <row r="567">
      <c r="A567" t="inlineStr"/>
      <c r="B567" t="inlineStr"/>
      <c r="C567" t="inlineStr">
        <is>
          <t>Price_BOM_LFE_Imp_1045</t>
        </is>
      </c>
      <c r="D567" t="inlineStr"/>
      <c r="E567" s="69" t="inlineStr">
        <is>
          <t>15951-2P-10HP-LFE</t>
        </is>
      </c>
      <c r="F567" t="inlineStr">
        <is>
          <t>X3</t>
        </is>
      </c>
      <c r="G567" t="inlineStr">
        <is>
          <t>ImpMatl_SS_AISI-304</t>
        </is>
      </c>
      <c r="H567" s="7" t="inlineStr">
        <is>
          <t>Stainless Steel, AISI-304</t>
        </is>
      </c>
      <c r="I567" s="7" t="inlineStr">
        <is>
          <t>H304</t>
        </is>
      </c>
      <c r="J567" s="7" t="inlineStr">
        <is>
          <t>Stainless Steel, AISI-303</t>
        </is>
      </c>
      <c r="K567" s="7" t="inlineStr">
        <is>
          <t>Stainless Steel, AISI 316</t>
        </is>
      </c>
      <c r="L567" s="2" t="inlineStr">
        <is>
          <t>Coating_Scotchkote134_interior_IncludeImpeller</t>
        </is>
      </c>
      <c r="M567" s="2" t="inlineStr">
        <is>
          <t>RTF</t>
        </is>
      </c>
      <c r="N567" s="7" t="inlineStr"/>
      <c r="O567" t="inlineStr">
        <is>
          <t>A101726</t>
        </is>
      </c>
      <c r="P567" t="n">
        <v>1510</v>
      </c>
      <c r="Q567" s="120" t="inlineStr">
        <is>
          <t>Priced</t>
        </is>
      </c>
      <c r="R567" t="inlineStr">
        <is>
          <t>LT250</t>
        </is>
      </c>
      <c r="S567" t="n">
        <v>126</v>
      </c>
      <c r="T567" t="inlineStr"/>
      <c r="U567" t="inlineStr"/>
      <c r="V567" t="inlineStr"/>
    </row>
    <row r="568">
      <c r="A568" t="inlineStr"/>
      <c r="B568" t="inlineStr"/>
      <c r="C568" t="inlineStr">
        <is>
          <t>Price_BOM_LFE_Imp_1046</t>
        </is>
      </c>
      <c r="D568" t="inlineStr"/>
      <c r="E568" s="2" t="inlineStr">
        <is>
          <t>15951-2P-15HP-LFE</t>
        </is>
      </c>
      <c r="F568" t="inlineStr">
        <is>
          <t>X3</t>
        </is>
      </c>
      <c r="G568" t="inlineStr">
        <is>
          <t>ImpMatl_SS_AISI-304</t>
        </is>
      </c>
      <c r="H568" s="7" t="inlineStr">
        <is>
          <t>Stainless Steel, AISI-304</t>
        </is>
      </c>
      <c r="I568" s="7" t="inlineStr">
        <is>
          <t>H304</t>
        </is>
      </c>
      <c r="J568" s="7" t="inlineStr">
        <is>
          <t>Stainless Steel, AISI-303</t>
        </is>
      </c>
      <c r="K568" s="7" t="inlineStr">
        <is>
          <t>Stainless Steel, AISI 316</t>
        </is>
      </c>
      <c r="L568" s="2" t="inlineStr">
        <is>
          <t>Coating_Scotchkote134_interior_IncludeImpeller</t>
        </is>
      </c>
      <c r="M568" s="2" t="inlineStr">
        <is>
          <t>RTF</t>
        </is>
      </c>
      <c r="N568" s="7" t="inlineStr"/>
      <c r="O568" t="inlineStr">
        <is>
          <t>A101726</t>
        </is>
      </c>
      <c r="P568" t="n">
        <v>1510</v>
      </c>
      <c r="Q568" s="120" t="inlineStr">
        <is>
          <t>Priced</t>
        </is>
      </c>
      <c r="R568" t="inlineStr">
        <is>
          <t>LT250</t>
        </is>
      </c>
      <c r="S568" t="n">
        <v>126</v>
      </c>
      <c r="T568" t="inlineStr"/>
      <c r="U568" t="inlineStr"/>
      <c r="V568" t="inlineStr"/>
    </row>
    <row r="569">
      <c r="A569" t="inlineStr"/>
      <c r="B569" t="inlineStr"/>
      <c r="C569" t="inlineStr">
        <is>
          <t>Price_BOM_LFE_Imp_1047</t>
        </is>
      </c>
      <c r="D569" t="inlineStr"/>
      <c r="E569" s="2" t="inlineStr">
        <is>
          <t>15951-2P-20HP-LFE</t>
        </is>
      </c>
      <c r="F569" t="inlineStr">
        <is>
          <t>X3</t>
        </is>
      </c>
      <c r="G569" t="inlineStr">
        <is>
          <t>ImpMatl_SS_AISI-304</t>
        </is>
      </c>
      <c r="H569" s="7" t="inlineStr">
        <is>
          <t>Stainless Steel, AISI-304</t>
        </is>
      </c>
      <c r="I569" s="7" t="inlineStr">
        <is>
          <t>H304</t>
        </is>
      </c>
      <c r="J569" s="7" t="inlineStr">
        <is>
          <t>Stainless Steel, AISI-303</t>
        </is>
      </c>
      <c r="K569" s="7" t="inlineStr">
        <is>
          <t>Stainless Steel, AISI 316</t>
        </is>
      </c>
      <c r="L569" s="2" t="inlineStr">
        <is>
          <t>Coating_Scotchkote134_interior_IncludeImpeller</t>
        </is>
      </c>
      <c r="M569" s="2" t="inlineStr">
        <is>
          <t>RTF</t>
        </is>
      </c>
      <c r="N569" s="7" t="inlineStr"/>
      <c r="O569" t="inlineStr">
        <is>
          <t>A101726</t>
        </is>
      </c>
      <c r="P569" t="n">
        <v>1510</v>
      </c>
      <c r="Q569" s="120" t="inlineStr">
        <is>
          <t>Priced</t>
        </is>
      </c>
      <c r="R569" t="inlineStr">
        <is>
          <t>LT250</t>
        </is>
      </c>
      <c r="S569" t="n">
        <v>126</v>
      </c>
      <c r="T569" t="inlineStr"/>
      <c r="U569" t="inlineStr"/>
      <c r="V569" t="inlineStr"/>
    </row>
    <row r="570">
      <c r="A570" t="inlineStr"/>
      <c r="B570" t="inlineStr"/>
      <c r="C570" t="inlineStr">
        <is>
          <t>Price_BOM_LFE_Imp_1048</t>
        </is>
      </c>
      <c r="D570" t="inlineStr"/>
      <c r="E570" s="2" t="inlineStr">
        <is>
          <t>15951-2P-25HP-LFE</t>
        </is>
      </c>
      <c r="F570" t="inlineStr">
        <is>
          <t>X3</t>
        </is>
      </c>
      <c r="G570" t="inlineStr">
        <is>
          <t>ImpMatl_SS_AISI-304</t>
        </is>
      </c>
      <c r="H570" s="7" t="inlineStr">
        <is>
          <t>Stainless Steel, AISI-304</t>
        </is>
      </c>
      <c r="I570" s="7" t="inlineStr">
        <is>
          <t>H304</t>
        </is>
      </c>
      <c r="J570" s="7" t="inlineStr">
        <is>
          <t>Stainless Steel, AISI-303</t>
        </is>
      </c>
      <c r="K570" s="7" t="inlineStr">
        <is>
          <t>Stainless Steel, AISI 316</t>
        </is>
      </c>
      <c r="L570" s="2" t="inlineStr">
        <is>
          <t>Coating_Scotchkote134_interior_IncludeImpeller</t>
        </is>
      </c>
      <c r="M570" s="2" t="inlineStr">
        <is>
          <t>RTF</t>
        </is>
      </c>
      <c r="N570" s="7" t="inlineStr"/>
      <c r="O570" t="inlineStr">
        <is>
          <t>A101726</t>
        </is>
      </c>
      <c r="P570" t="n">
        <v>1510</v>
      </c>
      <c r="Q570" s="120" t="inlineStr">
        <is>
          <t>Priced</t>
        </is>
      </c>
      <c r="R570" t="inlineStr">
        <is>
          <t>LT250</t>
        </is>
      </c>
      <c r="S570" t="n">
        <v>126</v>
      </c>
      <c r="T570" t="inlineStr"/>
      <c r="U570" t="inlineStr"/>
      <c r="V570" t="inlineStr"/>
    </row>
    <row r="571">
      <c r="A571" t="inlineStr"/>
      <c r="B571" t="inlineStr"/>
      <c r="C571" t="inlineStr">
        <is>
          <t>Price_BOM_LFE_Imp_1049</t>
        </is>
      </c>
      <c r="D571" t="inlineStr"/>
      <c r="E571" s="2" t="inlineStr">
        <is>
          <t>15951-4P-3HP-LFE</t>
        </is>
      </c>
      <c r="F571" t="inlineStr">
        <is>
          <t>X3</t>
        </is>
      </c>
      <c r="G571" t="inlineStr">
        <is>
          <t>ImpMatl_SS_AISI-304</t>
        </is>
      </c>
      <c r="H571" s="7" t="inlineStr">
        <is>
          <t>Stainless Steel, AISI-304</t>
        </is>
      </c>
      <c r="I571" s="7" t="inlineStr">
        <is>
          <t>H304</t>
        </is>
      </c>
      <c r="J571" s="7" t="inlineStr">
        <is>
          <t>Stainless Steel, AISI-303</t>
        </is>
      </c>
      <c r="K571" s="7" t="inlineStr">
        <is>
          <t>Stainless Steel, AISI 316</t>
        </is>
      </c>
      <c r="L571" s="2" t="inlineStr">
        <is>
          <t>Coating_Scotchkote134_interior_IncludeImpeller</t>
        </is>
      </c>
      <c r="M571" s="2" t="inlineStr">
        <is>
          <t>RTF</t>
        </is>
      </c>
      <c r="N571" s="7" t="inlineStr"/>
      <c r="O571" t="inlineStr">
        <is>
          <t>A101726</t>
        </is>
      </c>
      <c r="P571" t="n">
        <v>1510</v>
      </c>
      <c r="Q571" s="120" t="inlineStr">
        <is>
          <t>Priced</t>
        </is>
      </c>
      <c r="R571" t="inlineStr">
        <is>
          <t>LT250</t>
        </is>
      </c>
      <c r="S571" t="n">
        <v>126</v>
      </c>
      <c r="T571" t="inlineStr"/>
      <c r="U571" t="inlineStr"/>
      <c r="V571" t="inlineStr"/>
    </row>
    <row r="572">
      <c r="A572" t="inlineStr"/>
      <c r="B572" t="inlineStr"/>
      <c r="C572" t="inlineStr">
        <is>
          <t>Price_BOM_LFE_Imp_1050</t>
        </is>
      </c>
      <c r="D572" t="inlineStr"/>
      <c r="E572" s="2" t="inlineStr">
        <is>
          <t>15955-2P-15HP-LFE</t>
        </is>
      </c>
      <c r="F572" t="inlineStr">
        <is>
          <t>X3</t>
        </is>
      </c>
      <c r="G572" t="inlineStr">
        <is>
          <t>ImpMatl_SS_AISI-304</t>
        </is>
      </c>
      <c r="H572" s="7" t="inlineStr">
        <is>
          <t>Stainless Steel, AISI-304</t>
        </is>
      </c>
      <c r="I572" s="7" t="inlineStr">
        <is>
          <t>H304</t>
        </is>
      </c>
      <c r="J572" s="7" t="inlineStr">
        <is>
          <t>Stainless Steel, AISI-303</t>
        </is>
      </c>
      <c r="K572" s="7" t="inlineStr">
        <is>
          <t>Stainless Steel, AISI 316</t>
        </is>
      </c>
      <c r="L572" s="2" t="inlineStr">
        <is>
          <t>Coating_Scotchkote134_interior_IncludeImpeller</t>
        </is>
      </c>
      <c r="M572" s="2" t="inlineStr">
        <is>
          <t>RTF</t>
        </is>
      </c>
      <c r="N572" s="7" t="inlineStr"/>
      <c r="O572" t="inlineStr">
        <is>
          <t>A101738</t>
        </is>
      </c>
      <c r="P572" t="n">
        <v>1510</v>
      </c>
      <c r="Q572" s="120" t="inlineStr">
        <is>
          <t>Priced</t>
        </is>
      </c>
      <c r="R572" t="inlineStr">
        <is>
          <t>LT250</t>
        </is>
      </c>
      <c r="S572" t="n">
        <v>126</v>
      </c>
      <c r="T572" t="inlineStr"/>
      <c r="U572" t="inlineStr"/>
      <c r="V572" t="inlineStr"/>
    </row>
    <row r="573">
      <c r="A573" t="inlineStr"/>
      <c r="B573" t="inlineStr"/>
      <c r="C573" t="inlineStr">
        <is>
          <t>Price_BOM_LFE_Imp_1051</t>
        </is>
      </c>
      <c r="D573" t="inlineStr"/>
      <c r="E573" s="69" t="inlineStr">
        <is>
          <t>15955-2P-20HP-LFE</t>
        </is>
      </c>
      <c r="F573" t="inlineStr">
        <is>
          <t>X3</t>
        </is>
      </c>
      <c r="G573" t="inlineStr">
        <is>
          <t>ImpMatl_SS_AISI-304</t>
        </is>
      </c>
      <c r="H573" s="7" t="inlineStr">
        <is>
          <t>Stainless Steel, AISI-304</t>
        </is>
      </c>
      <c r="I573" s="7" t="inlineStr">
        <is>
          <t>H304</t>
        </is>
      </c>
      <c r="J573" s="7" t="inlineStr">
        <is>
          <t>Stainless Steel, AISI-303</t>
        </is>
      </c>
      <c r="K573" s="7" t="inlineStr">
        <is>
          <t>Stainless Steel, AISI 316</t>
        </is>
      </c>
      <c r="L573" s="2" t="inlineStr">
        <is>
          <t>Coating_Scotchkote134_interior_IncludeImpeller</t>
        </is>
      </c>
      <c r="M573" s="2" t="inlineStr">
        <is>
          <t>RTF</t>
        </is>
      </c>
      <c r="N573" s="7" t="inlineStr"/>
      <c r="O573" t="inlineStr">
        <is>
          <t>A101738</t>
        </is>
      </c>
      <c r="P573" t="n">
        <v>1510</v>
      </c>
      <c r="Q573" s="120" t="inlineStr">
        <is>
          <t>Priced</t>
        </is>
      </c>
      <c r="R573" t="inlineStr">
        <is>
          <t>LT250</t>
        </is>
      </c>
      <c r="S573" t="n">
        <v>126</v>
      </c>
      <c r="T573" t="inlineStr"/>
      <c r="U573" t="inlineStr"/>
      <c r="V573" t="inlineStr"/>
    </row>
    <row r="574">
      <c r="A574" t="inlineStr"/>
      <c r="B574" t="inlineStr"/>
      <c r="C574" t="inlineStr">
        <is>
          <t>Price_BOM_LFE_Imp_1052</t>
        </is>
      </c>
      <c r="D574" t="inlineStr"/>
      <c r="E574" s="69" t="inlineStr">
        <is>
          <t>15955-2P-25HP-LFE</t>
        </is>
      </c>
      <c r="F574" t="inlineStr">
        <is>
          <t>X3</t>
        </is>
      </c>
      <c r="G574" t="inlineStr">
        <is>
          <t>ImpMatl_SS_AISI-304</t>
        </is>
      </c>
      <c r="H574" s="7" t="inlineStr">
        <is>
          <t>Stainless Steel, AISI-304</t>
        </is>
      </c>
      <c r="I574" s="7" t="inlineStr">
        <is>
          <t>H304</t>
        </is>
      </c>
      <c r="J574" s="7" t="inlineStr">
        <is>
          <t>Stainless Steel, AISI-303</t>
        </is>
      </c>
      <c r="K574" s="7" t="inlineStr">
        <is>
          <t>Stainless Steel, AISI 316</t>
        </is>
      </c>
      <c r="L574" s="2" t="inlineStr">
        <is>
          <t>Coating_Scotchkote134_interior_IncludeImpeller</t>
        </is>
      </c>
      <c r="M574" s="2" t="inlineStr">
        <is>
          <t>RTF</t>
        </is>
      </c>
      <c r="N574" s="7" t="inlineStr"/>
      <c r="O574" t="inlineStr">
        <is>
          <t>A101738</t>
        </is>
      </c>
      <c r="P574" t="n">
        <v>1510</v>
      </c>
      <c r="Q574" s="120" t="inlineStr">
        <is>
          <t>Priced</t>
        </is>
      </c>
      <c r="R574" t="inlineStr">
        <is>
          <t>LT250</t>
        </is>
      </c>
      <c r="S574" t="n">
        <v>126</v>
      </c>
      <c r="T574" t="inlineStr"/>
      <c r="U574" t="inlineStr"/>
      <c r="V574" t="inlineStr"/>
    </row>
    <row r="575">
      <c r="A575" t="inlineStr"/>
      <c r="B575" t="inlineStr"/>
      <c r="C575" t="inlineStr">
        <is>
          <t>Price_BOM_LFE_Imp_1053</t>
        </is>
      </c>
      <c r="D575" t="inlineStr"/>
      <c r="E575" s="2" t="inlineStr">
        <is>
          <t>15955-4P-3HP-LFE</t>
        </is>
      </c>
      <c r="F575" t="inlineStr">
        <is>
          <t>X3</t>
        </is>
      </c>
      <c r="G575" t="inlineStr">
        <is>
          <t>ImpMatl_SS_AISI-304</t>
        </is>
      </c>
      <c r="H575" s="7" t="inlineStr">
        <is>
          <t>Stainless Steel, AISI-304</t>
        </is>
      </c>
      <c r="I575" s="7" t="inlineStr">
        <is>
          <t>H304</t>
        </is>
      </c>
      <c r="J575" s="7" t="inlineStr">
        <is>
          <t>Stainless Steel, AISI-303</t>
        </is>
      </c>
      <c r="K575" s="7" t="inlineStr">
        <is>
          <t>Stainless Steel, AISI 316</t>
        </is>
      </c>
      <c r="L575" s="2" t="inlineStr">
        <is>
          <t>Coating_Scotchkote134_interior_IncludeImpeller</t>
        </is>
      </c>
      <c r="M575" s="2" t="inlineStr">
        <is>
          <t>RTF</t>
        </is>
      </c>
      <c r="N575" s="7" t="inlineStr"/>
      <c r="O575" t="inlineStr">
        <is>
          <t>A101738</t>
        </is>
      </c>
      <c r="P575" t="n">
        <v>1510</v>
      </c>
      <c r="Q575" s="120" t="inlineStr">
        <is>
          <t>Priced</t>
        </is>
      </c>
      <c r="R575" t="inlineStr">
        <is>
          <t>LT250</t>
        </is>
      </c>
      <c r="S575" t="n">
        <v>126</v>
      </c>
      <c r="T575" t="inlineStr"/>
      <c r="U575" t="inlineStr"/>
      <c r="V575" t="inlineStr"/>
    </row>
    <row r="576">
      <c r="A576" t="inlineStr"/>
      <c r="B576" t="inlineStr"/>
      <c r="C576" t="inlineStr">
        <is>
          <t>Price_BOM_LFE_Imp_1054</t>
        </is>
      </c>
      <c r="D576" t="inlineStr"/>
      <c r="E576" s="2" t="inlineStr">
        <is>
          <t>15955-4P-5HP-LFE</t>
        </is>
      </c>
      <c r="F576" t="inlineStr">
        <is>
          <t>X3</t>
        </is>
      </c>
      <c r="G576" t="inlineStr">
        <is>
          <t>ImpMatl_SS_AISI-304</t>
        </is>
      </c>
      <c r="H576" s="7" t="inlineStr">
        <is>
          <t>Stainless Steel, AISI-304</t>
        </is>
      </c>
      <c r="I576" s="7" t="inlineStr">
        <is>
          <t>H304</t>
        </is>
      </c>
      <c r="J576" s="7" t="inlineStr">
        <is>
          <t>Stainless Steel, AISI-303</t>
        </is>
      </c>
      <c r="K576" s="7" t="inlineStr">
        <is>
          <t>Stainless Steel, AISI 316</t>
        </is>
      </c>
      <c r="L576" s="2" t="inlineStr">
        <is>
          <t>Coating_Scotchkote134_interior_IncludeImpeller</t>
        </is>
      </c>
      <c r="M576" s="2" t="inlineStr">
        <is>
          <t>RTF</t>
        </is>
      </c>
      <c r="N576" s="7" t="inlineStr"/>
      <c r="O576" t="inlineStr">
        <is>
          <t>A101738</t>
        </is>
      </c>
      <c r="P576" t="n">
        <v>1510</v>
      </c>
      <c r="Q576" s="120" t="inlineStr">
        <is>
          <t>Priced</t>
        </is>
      </c>
      <c r="R576" t="inlineStr">
        <is>
          <t>LT250</t>
        </is>
      </c>
      <c r="S576" t="n">
        <v>126</v>
      </c>
      <c r="T576" t="inlineStr"/>
      <c r="U576" t="inlineStr"/>
      <c r="V576" t="inlineStr"/>
    </row>
    <row r="577">
      <c r="A577" t="inlineStr"/>
      <c r="B577" t="inlineStr"/>
      <c r="C577" t="inlineStr">
        <is>
          <t>Price_BOM_LFE_Imp_1055</t>
        </is>
      </c>
      <c r="D577" t="inlineStr"/>
      <c r="E577" s="69" t="inlineStr">
        <is>
          <t>15955-2P-30HP-LFE</t>
        </is>
      </c>
      <c r="F577" t="inlineStr">
        <is>
          <t>X4</t>
        </is>
      </c>
      <c r="G577" t="inlineStr">
        <is>
          <t>ImpMatl_SS_AISI-304</t>
        </is>
      </c>
      <c r="H577" s="7" t="inlineStr">
        <is>
          <t>Stainless Steel, AISI-304</t>
        </is>
      </c>
      <c r="I577" s="7" t="inlineStr">
        <is>
          <t>H304</t>
        </is>
      </c>
      <c r="J577" s="7" t="inlineStr">
        <is>
          <t>Stainless Steel, AISI-303</t>
        </is>
      </c>
      <c r="K577" s="7" t="inlineStr">
        <is>
          <t>Stainless Steel, AISI 316</t>
        </is>
      </c>
      <c r="L577" s="2" t="inlineStr">
        <is>
          <t>Coating_Scotchkote134_interior_IncludeImpeller</t>
        </is>
      </c>
      <c r="M577" s="2" t="inlineStr">
        <is>
          <t>RTF</t>
        </is>
      </c>
      <c r="N577" s="7" t="inlineStr"/>
      <c r="O577" t="inlineStr">
        <is>
          <t>A101744</t>
        </is>
      </c>
      <c r="P577" t="n">
        <v>1510</v>
      </c>
      <c r="Q577" s="120" t="inlineStr">
        <is>
          <t>Priced</t>
        </is>
      </c>
      <c r="R577" t="inlineStr">
        <is>
          <t>LT250</t>
        </is>
      </c>
      <c r="S577" t="n">
        <v>126</v>
      </c>
      <c r="T577" t="inlineStr"/>
      <c r="U577" t="inlineStr"/>
      <c r="V577" t="inlineStr"/>
    </row>
    <row r="578">
      <c r="A578" t="inlineStr"/>
      <c r="B578" t="inlineStr"/>
      <c r="C578" t="inlineStr">
        <is>
          <t>Price_BOM_LFE_Imp_1056</t>
        </is>
      </c>
      <c r="D578" t="inlineStr"/>
      <c r="E578" s="69" t="inlineStr">
        <is>
          <t>15959-2P-20HP-LFE</t>
        </is>
      </c>
      <c r="F578" t="inlineStr">
        <is>
          <t>X3</t>
        </is>
      </c>
      <c r="G578" t="inlineStr">
        <is>
          <t>ImpMatl_SS_AISI-304</t>
        </is>
      </c>
      <c r="H578" s="7" t="inlineStr">
        <is>
          <t>Stainless Steel, AISI-304</t>
        </is>
      </c>
      <c r="I578" s="7" t="inlineStr">
        <is>
          <t>H304</t>
        </is>
      </c>
      <c r="J578" s="7" t="inlineStr">
        <is>
          <t>Stainless Steel, AISI-303</t>
        </is>
      </c>
      <c r="K578" s="7" t="inlineStr">
        <is>
          <t>Stainless Steel, AISI 316</t>
        </is>
      </c>
      <c r="L578" s="2" t="inlineStr">
        <is>
          <t>Coating_Scotchkote134_interior_IncludeImpeller</t>
        </is>
      </c>
      <c r="M578" s="2" t="inlineStr">
        <is>
          <t>RTF</t>
        </is>
      </c>
      <c r="N578" s="7" t="inlineStr"/>
      <c r="O578" t="inlineStr">
        <is>
          <t>A101750</t>
        </is>
      </c>
      <c r="P578" t="n">
        <v>1510</v>
      </c>
      <c r="Q578" s="120" t="inlineStr">
        <is>
          <t>Priced</t>
        </is>
      </c>
      <c r="R578" t="inlineStr">
        <is>
          <t>LT250</t>
        </is>
      </c>
      <c r="S578" t="inlineStr"/>
      <c r="T578" t="inlineStr"/>
      <c r="U578" t="inlineStr"/>
      <c r="V578" t="inlineStr"/>
    </row>
    <row r="579">
      <c r="A579" t="inlineStr"/>
      <c r="B579" t="inlineStr"/>
      <c r="C579" t="inlineStr">
        <is>
          <t>Price_BOM_LFE_Imp_1057</t>
        </is>
      </c>
      <c r="D579" t="inlineStr"/>
      <c r="E579" s="69" t="inlineStr">
        <is>
          <t>15959-2P-25HP-LFE</t>
        </is>
      </c>
      <c r="F579" t="inlineStr">
        <is>
          <t>X3</t>
        </is>
      </c>
      <c r="G579" t="inlineStr">
        <is>
          <t>ImpMatl_SS_AISI-304</t>
        </is>
      </c>
      <c r="H579" s="7" t="inlineStr">
        <is>
          <t>Stainless Steel, AISI-304</t>
        </is>
      </c>
      <c r="I579" s="7" t="inlineStr">
        <is>
          <t>H304</t>
        </is>
      </c>
      <c r="J579" s="7" t="inlineStr">
        <is>
          <t>Stainless Steel, AISI-303</t>
        </is>
      </c>
      <c r="K579" s="7" t="inlineStr">
        <is>
          <t>Stainless Steel, AISI 316</t>
        </is>
      </c>
      <c r="L579" s="2" t="inlineStr">
        <is>
          <t>Coating_Scotchkote134_interior_IncludeImpeller</t>
        </is>
      </c>
      <c r="M579" s="2" t="inlineStr">
        <is>
          <t>RTF</t>
        </is>
      </c>
      <c r="N579" s="7" t="inlineStr"/>
      <c r="O579" t="inlineStr">
        <is>
          <t>A101750</t>
        </is>
      </c>
      <c r="P579" t="n">
        <v>1510</v>
      </c>
      <c r="Q579" s="120" t="inlineStr">
        <is>
          <t>Priced</t>
        </is>
      </c>
      <c r="R579" t="inlineStr">
        <is>
          <t>LT250</t>
        </is>
      </c>
      <c r="S579" t="inlineStr"/>
      <c r="T579" t="inlineStr"/>
      <c r="U579" t="inlineStr"/>
      <c r="V579" t="inlineStr"/>
    </row>
    <row r="580">
      <c r="A580" t="inlineStr"/>
      <c r="B580" t="inlineStr"/>
      <c r="C580" t="inlineStr">
        <is>
          <t>Price_BOM_LFE_Imp_1058</t>
        </is>
      </c>
      <c r="D580" t="inlineStr"/>
      <c r="E580" s="69" t="inlineStr">
        <is>
          <t>15959-4P-3HP-LFE</t>
        </is>
      </c>
      <c r="F580" t="inlineStr">
        <is>
          <t>X3</t>
        </is>
      </c>
      <c r="G580" t="inlineStr">
        <is>
          <t>ImpMatl_SS_AISI-304</t>
        </is>
      </c>
      <c r="H580" s="7" t="inlineStr">
        <is>
          <t>Stainless Steel, AISI-304</t>
        </is>
      </c>
      <c r="I580" s="7" t="inlineStr">
        <is>
          <t>H304</t>
        </is>
      </c>
      <c r="J580" s="7" t="inlineStr">
        <is>
          <t>Stainless Steel, AISI-303</t>
        </is>
      </c>
      <c r="K580" s="7" t="inlineStr">
        <is>
          <t>Stainless Steel, AISI 316</t>
        </is>
      </c>
      <c r="L580" s="2" t="inlineStr">
        <is>
          <t>Coating_Scotchkote134_interior_IncludeImpeller</t>
        </is>
      </c>
      <c r="M580" s="2" t="inlineStr">
        <is>
          <t>RTF</t>
        </is>
      </c>
      <c r="N580" s="7" t="inlineStr"/>
      <c r="O580" t="inlineStr">
        <is>
          <t>A101750</t>
        </is>
      </c>
      <c r="P580" t="n">
        <v>1510</v>
      </c>
      <c r="Q580" s="120" t="inlineStr">
        <is>
          <t>Priced</t>
        </is>
      </c>
      <c r="R580" t="inlineStr">
        <is>
          <t>LT250</t>
        </is>
      </c>
      <c r="S580" t="inlineStr"/>
      <c r="T580" t="inlineStr"/>
      <c r="U580" t="inlineStr"/>
      <c r="V580" t="inlineStr"/>
    </row>
    <row r="581">
      <c r="A581" t="inlineStr"/>
      <c r="B581" t="inlineStr"/>
      <c r="C581" t="inlineStr">
        <is>
          <t>Price_BOM_LFE_Imp_1059</t>
        </is>
      </c>
      <c r="D581" t="inlineStr"/>
      <c r="E581" s="2" t="inlineStr">
        <is>
          <t>15959-4P-5HP-LFE</t>
        </is>
      </c>
      <c r="F581" t="inlineStr">
        <is>
          <t>X3</t>
        </is>
      </c>
      <c r="G581" t="inlineStr">
        <is>
          <t>ImpMatl_SS_AISI-304</t>
        </is>
      </c>
      <c r="H581" s="7" t="inlineStr">
        <is>
          <t>Stainless Steel, AISI-304</t>
        </is>
      </c>
      <c r="I581" s="7" t="inlineStr">
        <is>
          <t>H304</t>
        </is>
      </c>
      <c r="J581" s="7" t="inlineStr">
        <is>
          <t>Stainless Steel, AISI-303</t>
        </is>
      </c>
      <c r="K581" s="7" t="inlineStr">
        <is>
          <t>Stainless Steel, AISI 316</t>
        </is>
      </c>
      <c r="L581" s="2" t="inlineStr">
        <is>
          <t>Coating_Scotchkote134_interior_IncludeImpeller</t>
        </is>
      </c>
      <c r="M581" s="2" t="inlineStr">
        <is>
          <t>RTF</t>
        </is>
      </c>
      <c r="N581" s="7" t="inlineStr"/>
      <c r="O581" t="inlineStr">
        <is>
          <t>A101750</t>
        </is>
      </c>
      <c r="P581" t="n">
        <v>1510</v>
      </c>
      <c r="Q581" s="120" t="inlineStr">
        <is>
          <t>Priced</t>
        </is>
      </c>
      <c r="R581" t="inlineStr">
        <is>
          <t>LT250</t>
        </is>
      </c>
      <c r="S581" t="inlineStr"/>
      <c r="T581" t="inlineStr"/>
      <c r="U581" t="inlineStr"/>
      <c r="V581" t="inlineStr"/>
    </row>
    <row r="582">
      <c r="A582" t="inlineStr"/>
      <c r="B582" t="inlineStr"/>
      <c r="C582" t="inlineStr">
        <is>
          <t>Price_BOM_LFE_Imp_1060</t>
        </is>
      </c>
      <c r="D582" t="inlineStr"/>
      <c r="E582" s="69" t="inlineStr">
        <is>
          <t>15959-4P-7.5HP-LFE</t>
        </is>
      </c>
      <c r="F582" t="inlineStr">
        <is>
          <t>X3</t>
        </is>
      </c>
      <c r="G582" t="inlineStr">
        <is>
          <t>ImpMatl_SS_AISI-304</t>
        </is>
      </c>
      <c r="H582" s="7" t="inlineStr">
        <is>
          <t>Stainless Steel, AISI-304</t>
        </is>
      </c>
      <c r="I582" s="7" t="inlineStr">
        <is>
          <t>H304</t>
        </is>
      </c>
      <c r="J582" s="7" t="inlineStr">
        <is>
          <t>Stainless Steel, AISI-303</t>
        </is>
      </c>
      <c r="K582" s="7" t="inlineStr">
        <is>
          <t>Stainless Steel, AISI 316</t>
        </is>
      </c>
      <c r="L582" s="2" t="inlineStr">
        <is>
          <t>Coating_Scotchkote134_interior_IncludeImpeller</t>
        </is>
      </c>
      <c r="M582" s="2" t="inlineStr">
        <is>
          <t>RTF</t>
        </is>
      </c>
      <c r="N582" s="7" t="inlineStr"/>
      <c r="O582" t="inlineStr">
        <is>
          <t>A101750</t>
        </is>
      </c>
      <c r="P582" t="n">
        <v>1510</v>
      </c>
      <c r="Q582" s="120" t="inlineStr">
        <is>
          <t>Priced</t>
        </is>
      </c>
      <c r="R582" t="inlineStr">
        <is>
          <t>LT250</t>
        </is>
      </c>
      <c r="S582" t="n">
        <v>126</v>
      </c>
      <c r="T582" t="inlineStr"/>
      <c r="U582" t="inlineStr"/>
      <c r="V582" t="inlineStr"/>
    </row>
    <row r="583">
      <c r="A583" t="inlineStr"/>
      <c r="B583" t="inlineStr"/>
      <c r="C583" t="inlineStr">
        <is>
          <t>Price_BOM_LFE_Imp_1061</t>
        </is>
      </c>
      <c r="D583" t="inlineStr"/>
      <c r="E583" s="69" t="inlineStr">
        <is>
          <t>15959-2P-30HP-LFE</t>
        </is>
      </c>
      <c r="F583" t="inlineStr">
        <is>
          <t>X4</t>
        </is>
      </c>
      <c r="G583" t="inlineStr">
        <is>
          <t>ImpMatl_SS_AISI-304</t>
        </is>
      </c>
      <c r="H583" s="7" t="inlineStr">
        <is>
          <t>Stainless Steel, AISI-304</t>
        </is>
      </c>
      <c r="I583" s="7" t="inlineStr">
        <is>
          <t>H304</t>
        </is>
      </c>
      <c r="J583" s="7" t="inlineStr">
        <is>
          <t>Stainless Steel, AISI-303</t>
        </is>
      </c>
      <c r="K583" s="7" t="inlineStr">
        <is>
          <t>Stainless Steel, AISI 316</t>
        </is>
      </c>
      <c r="L583" s="2" t="inlineStr">
        <is>
          <t>Coating_Scotchkote134_interior_IncludeImpeller</t>
        </is>
      </c>
      <c r="M583" s="2" t="inlineStr">
        <is>
          <t>RTF</t>
        </is>
      </c>
      <c r="N583" s="7" t="inlineStr"/>
      <c r="O583" t="inlineStr">
        <is>
          <t>A101756</t>
        </is>
      </c>
      <c r="P583" t="n">
        <v>1510</v>
      </c>
      <c r="Q583" s="120" t="inlineStr">
        <is>
          <t>Priced</t>
        </is>
      </c>
      <c r="R583" t="inlineStr">
        <is>
          <t>LT250</t>
        </is>
      </c>
      <c r="S583" t="n">
        <v>126</v>
      </c>
      <c r="T583" t="inlineStr"/>
      <c r="U583" t="inlineStr"/>
      <c r="V583" t="inlineStr"/>
    </row>
    <row r="584">
      <c r="A584" t="inlineStr"/>
      <c r="B584" t="inlineStr"/>
      <c r="C584" t="inlineStr">
        <is>
          <t>Price_BOM_LFE_Imp_1062</t>
        </is>
      </c>
      <c r="D584" t="inlineStr"/>
      <c r="E584" s="69" t="inlineStr">
        <is>
          <t>20709-2P-7.5HP-LFE</t>
        </is>
      </c>
      <c r="F584" t="inlineStr">
        <is>
          <t>X3</t>
        </is>
      </c>
      <c r="G584" t="inlineStr">
        <is>
          <t>ImpMatl_SS_AISI-304</t>
        </is>
      </c>
      <c r="H584" s="7" t="inlineStr">
        <is>
          <t>Stainless Steel, AISI-304</t>
        </is>
      </c>
      <c r="I584" s="7" t="inlineStr">
        <is>
          <t>H304</t>
        </is>
      </c>
      <c r="J584" s="7" t="inlineStr">
        <is>
          <t>Stainless Steel, AISI-303</t>
        </is>
      </c>
      <c r="K584" s="7" t="inlineStr">
        <is>
          <t>Stainless Steel, AISI 316</t>
        </is>
      </c>
      <c r="L584" s="2" t="inlineStr">
        <is>
          <t>Coating_Scotchkote134_interior_IncludeImpeller</t>
        </is>
      </c>
      <c r="M584" s="2" t="inlineStr">
        <is>
          <t>RTF</t>
        </is>
      </c>
      <c r="N584" s="7" t="inlineStr"/>
      <c r="O584" t="inlineStr">
        <is>
          <t>A101768</t>
        </is>
      </c>
      <c r="P584" t="n">
        <v>1465</v>
      </c>
      <c r="Q584" s="120" t="inlineStr">
        <is>
          <t>Priced</t>
        </is>
      </c>
      <c r="R584" t="inlineStr">
        <is>
          <t>LT250</t>
        </is>
      </c>
      <c r="S584" t="n">
        <v>126</v>
      </c>
      <c r="T584" t="inlineStr"/>
      <c r="U584" t="inlineStr"/>
      <c r="V584" t="inlineStr"/>
    </row>
    <row r="585">
      <c r="A585" t="inlineStr"/>
      <c r="B585" t="inlineStr"/>
      <c r="C585" t="inlineStr">
        <is>
          <t>Price_BOM_LFE_Imp_1063</t>
        </is>
      </c>
      <c r="D585" t="inlineStr"/>
      <c r="E585" s="69" t="inlineStr">
        <is>
          <t>20709-2P-10HP-LFE</t>
        </is>
      </c>
      <c r="F585" t="inlineStr">
        <is>
          <t>X3</t>
        </is>
      </c>
      <c r="G585" t="inlineStr">
        <is>
          <t>ImpMatl_SS_AISI-304</t>
        </is>
      </c>
      <c r="H585" s="7" t="inlineStr">
        <is>
          <t>Stainless Steel, AISI-304</t>
        </is>
      </c>
      <c r="I585" s="7" t="inlineStr">
        <is>
          <t>H304</t>
        </is>
      </c>
      <c r="J585" s="7" t="inlineStr">
        <is>
          <t>Stainless Steel, AISI-303</t>
        </is>
      </c>
      <c r="K585" s="7" t="inlineStr">
        <is>
          <t>Stainless Steel, AISI 316</t>
        </is>
      </c>
      <c r="L585" s="2" t="inlineStr">
        <is>
          <t>Coating_Scotchkote134_interior_IncludeImpeller</t>
        </is>
      </c>
      <c r="M585" s="2" t="inlineStr">
        <is>
          <t>RTF</t>
        </is>
      </c>
      <c r="N585" s="7" t="inlineStr"/>
      <c r="O585" t="inlineStr">
        <is>
          <t>A101768</t>
        </is>
      </c>
      <c r="P585" t="n">
        <v>1465</v>
      </c>
      <c r="Q585" s="120" t="inlineStr">
        <is>
          <t>Priced</t>
        </is>
      </c>
      <c r="R585" t="inlineStr">
        <is>
          <t>LT250</t>
        </is>
      </c>
      <c r="S585" t="n">
        <v>126</v>
      </c>
      <c r="T585" t="inlineStr"/>
      <c r="U585" t="inlineStr"/>
      <c r="V585" t="inlineStr"/>
    </row>
    <row r="586">
      <c r="A586" t="inlineStr"/>
      <c r="B586" t="inlineStr"/>
      <c r="C586" t="inlineStr">
        <is>
          <t>Price_BOM_LFE_Imp_1064</t>
        </is>
      </c>
      <c r="D586" t="inlineStr"/>
      <c r="E586" s="69" t="inlineStr">
        <is>
          <t>20709-2P-15HP-LFE</t>
        </is>
      </c>
      <c r="F586" t="inlineStr">
        <is>
          <t>X3</t>
        </is>
      </c>
      <c r="G586" t="inlineStr">
        <is>
          <t>ImpMatl_SS_AISI-304</t>
        </is>
      </c>
      <c r="H586" s="7" t="inlineStr">
        <is>
          <t>Stainless Steel, AISI-304</t>
        </is>
      </c>
      <c r="I586" s="7" t="inlineStr">
        <is>
          <t>H304</t>
        </is>
      </c>
      <c r="J586" s="7" t="inlineStr">
        <is>
          <t>Stainless Steel, AISI-303</t>
        </is>
      </c>
      <c r="K586" s="7" t="inlineStr">
        <is>
          <t>Stainless Steel, AISI 316</t>
        </is>
      </c>
      <c r="L586" s="2" t="inlineStr">
        <is>
          <t>Coating_Scotchkote134_interior_IncludeImpeller</t>
        </is>
      </c>
      <c r="M586" s="2" t="inlineStr">
        <is>
          <t>RTF</t>
        </is>
      </c>
      <c r="N586" s="7" t="inlineStr"/>
      <c r="O586" t="inlineStr">
        <is>
          <t>A101768</t>
        </is>
      </c>
      <c r="P586" t="n">
        <v>1465</v>
      </c>
      <c r="Q586" s="120" t="inlineStr">
        <is>
          <t>Priced</t>
        </is>
      </c>
      <c r="R586" t="inlineStr">
        <is>
          <t>LT250</t>
        </is>
      </c>
      <c r="S586" t="n">
        <v>126</v>
      </c>
      <c r="T586" t="inlineStr"/>
      <c r="U586" t="inlineStr"/>
      <c r="V586" t="inlineStr"/>
    </row>
    <row r="587">
      <c r="A587" t="inlineStr"/>
      <c r="B587" t="inlineStr"/>
      <c r="C587" t="inlineStr">
        <is>
          <t>Price_BOM_LFE_Imp_1065</t>
        </is>
      </c>
      <c r="D587" t="inlineStr"/>
      <c r="E587" s="2" t="inlineStr">
        <is>
          <t>20709-2P-20HP-LFE</t>
        </is>
      </c>
      <c r="F587" t="inlineStr">
        <is>
          <t>X3</t>
        </is>
      </c>
      <c r="G587" t="inlineStr">
        <is>
          <t>ImpMatl_SS_AISI-304</t>
        </is>
      </c>
      <c r="H587" s="7" t="inlineStr">
        <is>
          <t>Stainless Steel, AISI-304</t>
        </is>
      </c>
      <c r="I587" s="7" t="inlineStr">
        <is>
          <t>H304</t>
        </is>
      </c>
      <c r="J587" s="7" t="inlineStr">
        <is>
          <t>Stainless Steel, AISI-303</t>
        </is>
      </c>
      <c r="K587" s="7" t="inlineStr">
        <is>
          <t>Stainless Steel, AISI 316</t>
        </is>
      </c>
      <c r="L587" s="2" t="inlineStr">
        <is>
          <t>Coating_Scotchkote134_interior_IncludeImpeller</t>
        </is>
      </c>
      <c r="M587" s="2" t="inlineStr">
        <is>
          <t>RTF</t>
        </is>
      </c>
      <c r="N587" s="7" t="inlineStr"/>
      <c r="O587" t="inlineStr">
        <is>
          <t>A101768</t>
        </is>
      </c>
      <c r="P587" t="n">
        <v>1465</v>
      </c>
      <c r="Q587" s="120" t="inlineStr">
        <is>
          <t>Priced</t>
        </is>
      </c>
      <c r="R587" t="inlineStr">
        <is>
          <t>LT250</t>
        </is>
      </c>
      <c r="S587" t="n">
        <v>126</v>
      </c>
      <c r="T587" t="inlineStr"/>
      <c r="U587" t="inlineStr"/>
      <c r="V587" t="inlineStr"/>
    </row>
    <row r="588">
      <c r="A588" t="inlineStr"/>
      <c r="B588" t="inlineStr"/>
      <c r="C588" t="inlineStr">
        <is>
          <t>Price_BOM_LFE_Imp_1066</t>
        </is>
      </c>
      <c r="D588" t="inlineStr"/>
      <c r="E588" s="2" t="inlineStr">
        <is>
          <t>20709-2P-25HP-LFE</t>
        </is>
      </c>
      <c r="F588" t="inlineStr">
        <is>
          <t>X3</t>
        </is>
      </c>
      <c r="G588" t="inlineStr">
        <is>
          <t>ImpMatl_SS_AISI-304</t>
        </is>
      </c>
      <c r="H588" s="7" t="inlineStr">
        <is>
          <t>Stainless Steel, AISI-304</t>
        </is>
      </c>
      <c r="I588" s="7" t="inlineStr">
        <is>
          <t>H304</t>
        </is>
      </c>
      <c r="J588" s="7" t="inlineStr">
        <is>
          <t>Stainless Steel, AISI-303</t>
        </is>
      </c>
      <c r="K588" s="7" t="inlineStr">
        <is>
          <t>Stainless Steel, AISI 316</t>
        </is>
      </c>
      <c r="L588" s="2" t="inlineStr">
        <is>
          <t>Coating_Scotchkote134_interior_IncludeImpeller</t>
        </is>
      </c>
      <c r="M588" s="2" t="inlineStr">
        <is>
          <t>RTF</t>
        </is>
      </c>
      <c r="N588" s="7" t="inlineStr"/>
      <c r="O588" t="inlineStr">
        <is>
          <t>A101768</t>
        </is>
      </c>
      <c r="P588" t="n">
        <v>1465</v>
      </c>
      <c r="Q588" s="120" t="inlineStr">
        <is>
          <t>Priced</t>
        </is>
      </c>
      <c r="R588" t="inlineStr">
        <is>
          <t>LT250</t>
        </is>
      </c>
      <c r="S588" t="n">
        <v>126</v>
      </c>
      <c r="T588" t="inlineStr"/>
      <c r="U588" t="inlineStr"/>
      <c r="V588" t="inlineStr"/>
    </row>
    <row r="589">
      <c r="A589" t="inlineStr"/>
      <c r="B589" t="inlineStr"/>
      <c r="C589" t="inlineStr">
        <is>
          <t>Price_BOM_LFE_Imp_1067</t>
        </is>
      </c>
      <c r="D589" t="inlineStr"/>
      <c r="E589" s="2" t="inlineStr">
        <is>
          <t>20709-4P-3HP-LFE</t>
        </is>
      </c>
      <c r="F589" t="inlineStr">
        <is>
          <t>X3</t>
        </is>
      </c>
      <c r="G589" t="inlineStr">
        <is>
          <t>ImpMatl_SS_AISI-304</t>
        </is>
      </c>
      <c r="H589" s="7" t="inlineStr">
        <is>
          <t>Stainless Steel, AISI-304</t>
        </is>
      </c>
      <c r="I589" s="7" t="inlineStr">
        <is>
          <t>H304</t>
        </is>
      </c>
      <c r="J589" s="7" t="inlineStr">
        <is>
          <t>Stainless Steel, AISI-303</t>
        </is>
      </c>
      <c r="K589" s="7" t="inlineStr">
        <is>
          <t>Stainless Steel, AISI 316</t>
        </is>
      </c>
      <c r="L589" s="2" t="inlineStr">
        <is>
          <t>Coating_Scotchkote134_interior_IncludeImpeller</t>
        </is>
      </c>
      <c r="M589" s="2" t="inlineStr">
        <is>
          <t>RTF</t>
        </is>
      </c>
      <c r="N589" s="7" t="inlineStr"/>
      <c r="O589" t="inlineStr">
        <is>
          <t>A101768</t>
        </is>
      </c>
      <c r="P589" t="n">
        <v>1465</v>
      </c>
      <c r="Q589" s="120" t="inlineStr">
        <is>
          <t>Priced</t>
        </is>
      </c>
      <c r="R589" t="inlineStr">
        <is>
          <t>LT250</t>
        </is>
      </c>
      <c r="S589" t="n">
        <v>126</v>
      </c>
      <c r="T589" t="inlineStr"/>
      <c r="U589" t="inlineStr"/>
      <c r="V589" t="inlineStr"/>
    </row>
    <row r="590">
      <c r="A590" t="inlineStr"/>
      <c r="B590" t="inlineStr"/>
      <c r="C590" t="inlineStr">
        <is>
          <t>Price_BOM_LFE_Imp_1068</t>
        </is>
      </c>
      <c r="D590" t="inlineStr"/>
      <c r="E590" s="2" t="inlineStr">
        <is>
          <t>20953-2P-20HP-LFE</t>
        </is>
      </c>
      <c r="F590" t="inlineStr">
        <is>
          <t>X3</t>
        </is>
      </c>
      <c r="G590" t="inlineStr">
        <is>
          <t>ImpMatl_SS_AISI-304</t>
        </is>
      </c>
      <c r="H590" s="7" t="inlineStr">
        <is>
          <t>Stainless Steel, AISI-304</t>
        </is>
      </c>
      <c r="I590" s="7" t="inlineStr">
        <is>
          <t>H304</t>
        </is>
      </c>
      <c r="J590" s="7" t="inlineStr">
        <is>
          <t>Stainless Steel, AISI-303</t>
        </is>
      </c>
      <c r="K590" s="7" t="inlineStr">
        <is>
          <t>Stainless Steel, AISI 316</t>
        </is>
      </c>
      <c r="L590" s="2" t="inlineStr">
        <is>
          <t>Coating_Scotchkote134_interior_IncludeImpeller</t>
        </is>
      </c>
      <c r="M590" s="2" t="inlineStr">
        <is>
          <t>RTF</t>
        </is>
      </c>
      <c r="N590" s="7" t="inlineStr"/>
      <c r="O590" t="inlineStr">
        <is>
          <t>A101782</t>
        </is>
      </c>
      <c r="P590" t="n">
        <v>1680</v>
      </c>
      <c r="Q590" s="120" t="inlineStr">
        <is>
          <t>Priced</t>
        </is>
      </c>
      <c r="R590" t="inlineStr">
        <is>
          <t>LT250</t>
        </is>
      </c>
      <c r="S590" t="n">
        <v>126</v>
      </c>
      <c r="T590" t="inlineStr"/>
      <c r="U590" t="inlineStr"/>
      <c r="V590" t="inlineStr"/>
    </row>
    <row r="591">
      <c r="A591" t="inlineStr"/>
      <c r="B591" t="inlineStr"/>
      <c r="C591" t="inlineStr">
        <is>
          <t>Price_BOM_LFE_Imp_1069</t>
        </is>
      </c>
      <c r="D591" t="inlineStr"/>
      <c r="E591" s="69" t="inlineStr">
        <is>
          <t>20953-2P-25HP-LFE</t>
        </is>
      </c>
      <c r="F591" t="inlineStr">
        <is>
          <t>X3</t>
        </is>
      </c>
      <c r="G591" t="inlineStr">
        <is>
          <t>ImpMatl_SS_AISI-304</t>
        </is>
      </c>
      <c r="H591" s="7" t="inlineStr">
        <is>
          <t>Stainless Steel, AISI-304</t>
        </is>
      </c>
      <c r="I591" s="7" t="inlineStr">
        <is>
          <t>H304</t>
        </is>
      </c>
      <c r="J591" s="7" t="inlineStr">
        <is>
          <t>Stainless Steel, AISI-303</t>
        </is>
      </c>
      <c r="K591" s="7" t="inlineStr">
        <is>
          <t>Stainless Steel, AISI 316</t>
        </is>
      </c>
      <c r="L591" s="2" t="inlineStr">
        <is>
          <t>Coating_Scotchkote134_interior_IncludeImpeller</t>
        </is>
      </c>
      <c r="M591" s="2" t="inlineStr">
        <is>
          <t>RTF</t>
        </is>
      </c>
      <c r="N591" s="7" t="inlineStr"/>
      <c r="O591" t="inlineStr">
        <is>
          <t>A101782</t>
        </is>
      </c>
      <c r="P591" t="n">
        <v>1680</v>
      </c>
      <c r="Q591" s="120" t="inlineStr">
        <is>
          <t>Priced</t>
        </is>
      </c>
      <c r="R591" t="inlineStr">
        <is>
          <t>LT250</t>
        </is>
      </c>
      <c r="S591" t="n">
        <v>126</v>
      </c>
      <c r="T591" t="inlineStr"/>
      <c r="U591" t="inlineStr"/>
      <c r="V591" t="inlineStr"/>
    </row>
    <row r="592">
      <c r="A592" t="inlineStr"/>
      <c r="B592" t="inlineStr"/>
      <c r="C592" t="inlineStr">
        <is>
          <t>Price_BOM_LFE_Imp_1070</t>
        </is>
      </c>
      <c r="D592" t="inlineStr"/>
      <c r="E592" s="69" t="inlineStr">
        <is>
          <t>20953-4P-3HP-LFE</t>
        </is>
      </c>
      <c r="F592" t="inlineStr">
        <is>
          <t>X3</t>
        </is>
      </c>
      <c r="G592" t="inlineStr">
        <is>
          <t>ImpMatl_SS_AISI-304</t>
        </is>
      </c>
      <c r="H592" s="7" t="inlineStr">
        <is>
          <t>Stainless Steel, AISI-304</t>
        </is>
      </c>
      <c r="I592" s="7" t="inlineStr">
        <is>
          <t>H304</t>
        </is>
      </c>
      <c r="J592" s="7" t="inlineStr">
        <is>
          <t>Stainless Steel, AISI-303</t>
        </is>
      </c>
      <c r="K592" s="7" t="inlineStr">
        <is>
          <t>Stainless Steel, AISI 316</t>
        </is>
      </c>
      <c r="L592" s="2" t="inlineStr">
        <is>
          <t>Coating_Scotchkote134_interior_IncludeImpeller</t>
        </is>
      </c>
      <c r="M592" s="2" t="inlineStr">
        <is>
          <t>RTF</t>
        </is>
      </c>
      <c r="N592" s="7" t="inlineStr"/>
      <c r="O592" t="inlineStr">
        <is>
          <t>A101782</t>
        </is>
      </c>
      <c r="P592" t="n">
        <v>1680</v>
      </c>
      <c r="Q592" s="120" t="inlineStr">
        <is>
          <t>Priced</t>
        </is>
      </c>
      <c r="R592" t="inlineStr">
        <is>
          <t>LT250</t>
        </is>
      </c>
      <c r="S592" t="n">
        <v>126</v>
      </c>
      <c r="T592" t="inlineStr"/>
      <c r="U592" t="inlineStr"/>
      <c r="V592" t="inlineStr"/>
    </row>
    <row r="593">
      <c r="A593" t="inlineStr"/>
      <c r="B593" t="inlineStr"/>
      <c r="C593" t="inlineStr">
        <is>
          <t>Price_BOM_LFE_Imp_1071</t>
        </is>
      </c>
      <c r="D593" t="inlineStr"/>
      <c r="E593" s="69" t="inlineStr">
        <is>
          <t>20953-4P-5HP-LFE</t>
        </is>
      </c>
      <c r="F593" t="inlineStr">
        <is>
          <t>X3</t>
        </is>
      </c>
      <c r="G593" t="inlineStr">
        <is>
          <t>ImpMatl_SS_AISI-304</t>
        </is>
      </c>
      <c r="H593" s="7" t="inlineStr">
        <is>
          <t>Stainless Steel, AISI-304</t>
        </is>
      </c>
      <c r="I593" s="7" t="inlineStr">
        <is>
          <t>H304</t>
        </is>
      </c>
      <c r="J593" s="7" t="inlineStr">
        <is>
          <t>Stainless Steel, AISI-303</t>
        </is>
      </c>
      <c r="K593" s="7" t="inlineStr">
        <is>
          <t>Stainless Steel, AISI 316</t>
        </is>
      </c>
      <c r="L593" s="2" t="inlineStr">
        <is>
          <t>Coating_Scotchkote134_interior_IncludeImpeller</t>
        </is>
      </c>
      <c r="M593" s="2" t="inlineStr">
        <is>
          <t>RTF</t>
        </is>
      </c>
      <c r="N593" s="7" t="inlineStr"/>
      <c r="O593" t="inlineStr">
        <is>
          <t>A101782</t>
        </is>
      </c>
      <c r="P593" t="n">
        <v>1680</v>
      </c>
      <c r="Q593" s="120" t="inlineStr">
        <is>
          <t>Priced</t>
        </is>
      </c>
      <c r="R593" t="inlineStr">
        <is>
          <t>LT250</t>
        </is>
      </c>
      <c r="S593" t="n">
        <v>126</v>
      </c>
      <c r="T593" t="inlineStr"/>
      <c r="U593" t="inlineStr"/>
      <c r="V593" t="inlineStr"/>
    </row>
    <row r="594">
      <c r="A594" t="inlineStr"/>
      <c r="B594" t="inlineStr"/>
      <c r="C594" t="inlineStr">
        <is>
          <t>Price_BOM_LFE_Imp_1072</t>
        </is>
      </c>
      <c r="D594" t="inlineStr"/>
      <c r="E594" s="2" t="inlineStr">
        <is>
          <t>20953-4P-7.5HP-LFE</t>
        </is>
      </c>
      <c r="F594" t="inlineStr">
        <is>
          <t>X3</t>
        </is>
      </c>
      <c r="G594" t="inlineStr">
        <is>
          <t>ImpMatl_SS_AISI-304</t>
        </is>
      </c>
      <c r="H594" s="7" t="inlineStr">
        <is>
          <t>Stainless Steel, AISI-304</t>
        </is>
      </c>
      <c r="I594" s="7" t="inlineStr">
        <is>
          <t>H304</t>
        </is>
      </c>
      <c r="J594" s="7" t="inlineStr">
        <is>
          <t>Stainless Steel, AISI-303</t>
        </is>
      </c>
      <c r="K594" s="7" t="inlineStr">
        <is>
          <t>Stainless Steel, AISI 316</t>
        </is>
      </c>
      <c r="L594" s="2" t="inlineStr">
        <is>
          <t>Coating_Scotchkote134_interior_IncludeImpeller</t>
        </is>
      </c>
      <c r="M594" s="2" t="inlineStr">
        <is>
          <t>RTF</t>
        </is>
      </c>
      <c r="N594" s="7" t="inlineStr"/>
      <c r="O594" t="inlineStr">
        <is>
          <t>A101782</t>
        </is>
      </c>
      <c r="P594" t="n">
        <v>1680</v>
      </c>
      <c r="Q594" s="120" t="inlineStr">
        <is>
          <t>Priced</t>
        </is>
      </c>
      <c r="R594" t="inlineStr">
        <is>
          <t>LT250</t>
        </is>
      </c>
      <c r="S594" t="n">
        <v>126</v>
      </c>
      <c r="T594" t="inlineStr"/>
      <c r="U594" t="inlineStr"/>
      <c r="V594" t="inlineStr"/>
    </row>
    <row r="595">
      <c r="A595" t="inlineStr"/>
      <c r="B595" t="inlineStr"/>
      <c r="C595" t="inlineStr">
        <is>
          <t>Price_BOM_LFE_Imp_1073</t>
        </is>
      </c>
      <c r="D595" t="inlineStr"/>
      <c r="E595" s="69" t="inlineStr">
        <is>
          <t>20953-2P-30HP-LFE</t>
        </is>
      </c>
      <c r="F595" t="inlineStr">
        <is>
          <t>X4</t>
        </is>
      </c>
      <c r="G595" t="inlineStr">
        <is>
          <t>ImpMatl_SS_AISI-304</t>
        </is>
      </c>
      <c r="H595" s="7" t="inlineStr">
        <is>
          <t>Stainless Steel, AISI-304</t>
        </is>
      </c>
      <c r="I595" s="7" t="inlineStr">
        <is>
          <t>H304</t>
        </is>
      </c>
      <c r="J595" s="7" t="inlineStr">
        <is>
          <t>Stainless Steel, AISI-303</t>
        </is>
      </c>
      <c r="K595" s="7" t="inlineStr">
        <is>
          <t>Stainless Steel, AISI 316</t>
        </is>
      </c>
      <c r="L595" s="2" t="inlineStr">
        <is>
          <t>Coating_Scotchkote134_interior_IncludeImpeller</t>
        </is>
      </c>
      <c r="M595" s="2" t="inlineStr">
        <is>
          <t>RTF</t>
        </is>
      </c>
      <c r="N595" s="7" t="inlineStr"/>
      <c r="O595" t="inlineStr">
        <is>
          <t>A101796</t>
        </is>
      </c>
      <c r="P595" t="n">
        <v>1920</v>
      </c>
      <c r="Q595" s="120" t="inlineStr">
        <is>
          <t>Priced</t>
        </is>
      </c>
      <c r="R595" t="inlineStr">
        <is>
          <t>LT250</t>
        </is>
      </c>
      <c r="S595" t="n">
        <v>126</v>
      </c>
      <c r="T595" t="inlineStr"/>
      <c r="U595" t="inlineStr"/>
      <c r="V595" t="inlineStr"/>
    </row>
    <row r="596">
      <c r="A596" t="inlineStr"/>
      <c r="B596" t="inlineStr"/>
      <c r="C596" t="inlineStr">
        <is>
          <t>Price_BOM_LFE_Imp_1074</t>
        </is>
      </c>
      <c r="D596" t="inlineStr"/>
      <c r="E596" s="69" t="inlineStr">
        <is>
          <t>20121-4P-7.5HP-LFE</t>
        </is>
      </c>
      <c r="F596" t="inlineStr">
        <is>
          <t>X3</t>
        </is>
      </c>
      <c r="G596" t="inlineStr">
        <is>
          <t>ImpMatl_SS_AISI-304</t>
        </is>
      </c>
      <c r="H596" s="7" t="inlineStr">
        <is>
          <t>Stainless Steel, AISI-304</t>
        </is>
      </c>
      <c r="I596" s="7" t="inlineStr">
        <is>
          <t>H304</t>
        </is>
      </c>
      <c r="J596" s="7" t="inlineStr">
        <is>
          <t>Stainless Steel, AISI-303</t>
        </is>
      </c>
      <c r="K596" s="7" t="inlineStr">
        <is>
          <t>Stainless Steel, AISI 316</t>
        </is>
      </c>
      <c r="L596" s="2" t="inlineStr">
        <is>
          <t>Coating_Scotchkote134_interior_IncludeImpeller</t>
        </is>
      </c>
      <c r="M596" s="2" t="inlineStr">
        <is>
          <t>RTF</t>
        </is>
      </c>
      <c r="N596" s="7" t="inlineStr"/>
      <c r="O596" t="inlineStr">
        <is>
          <t>A101803</t>
        </is>
      </c>
      <c r="P596" t="n">
        <v>1920</v>
      </c>
      <c r="Q596" s="120" t="inlineStr">
        <is>
          <t>Priced</t>
        </is>
      </c>
      <c r="R596" t="inlineStr">
        <is>
          <t>LT250</t>
        </is>
      </c>
      <c r="S596" t="n">
        <v>126</v>
      </c>
      <c r="T596" t="inlineStr"/>
      <c r="U596" t="inlineStr"/>
      <c r="V596" t="inlineStr"/>
    </row>
    <row r="597">
      <c r="A597" t="inlineStr"/>
      <c r="B597" t="inlineStr"/>
      <c r="C597" t="inlineStr">
        <is>
          <t>Price_BOM_LFE_Imp_1075</t>
        </is>
      </c>
      <c r="D597" t="inlineStr"/>
      <c r="E597" s="69" t="inlineStr">
        <is>
          <t>20121-4P-10HP-LFE</t>
        </is>
      </c>
      <c r="F597" t="inlineStr">
        <is>
          <t>X3</t>
        </is>
      </c>
      <c r="G597" t="inlineStr">
        <is>
          <t>ImpMatl_SS_AISI-304</t>
        </is>
      </c>
      <c r="H597" s="7" t="inlineStr">
        <is>
          <t>Stainless Steel, AISI-304</t>
        </is>
      </c>
      <c r="I597" s="7" t="inlineStr">
        <is>
          <t>H304</t>
        </is>
      </c>
      <c r="J597" s="7" t="inlineStr">
        <is>
          <t>Stainless Steel, AISI-303</t>
        </is>
      </c>
      <c r="K597" s="7" t="inlineStr">
        <is>
          <t>Stainless Steel, AISI 316</t>
        </is>
      </c>
      <c r="L597" s="2" t="inlineStr">
        <is>
          <t>Coating_Scotchkote134_interior_IncludeImpeller</t>
        </is>
      </c>
      <c r="M597" s="2" t="inlineStr">
        <is>
          <t>RTF</t>
        </is>
      </c>
      <c r="N597" s="7" t="inlineStr"/>
      <c r="O597" t="inlineStr">
        <is>
          <t>A101803</t>
        </is>
      </c>
      <c r="P597" t="n">
        <v>1920</v>
      </c>
      <c r="Q597" s="120" t="inlineStr">
        <is>
          <t>Priced</t>
        </is>
      </c>
      <c r="R597" t="inlineStr">
        <is>
          <t>LT250</t>
        </is>
      </c>
      <c r="S597" t="n">
        <v>126</v>
      </c>
      <c r="T597" t="inlineStr"/>
      <c r="U597" t="inlineStr"/>
      <c r="V597" t="inlineStr"/>
    </row>
    <row r="598">
      <c r="A598" t="inlineStr"/>
      <c r="B598" t="inlineStr"/>
      <c r="C598" t="inlineStr">
        <is>
          <t>Price_BOM_LFE_Imp_1076</t>
        </is>
      </c>
      <c r="D598" t="inlineStr"/>
      <c r="E598" s="69" t="inlineStr">
        <is>
          <t>20121-4P-15HP-LFE</t>
        </is>
      </c>
      <c r="F598" t="inlineStr">
        <is>
          <t>X3</t>
        </is>
      </c>
      <c r="G598" t="inlineStr">
        <is>
          <t>ImpMatl_SS_AISI-304</t>
        </is>
      </c>
      <c r="H598" s="7" t="inlineStr">
        <is>
          <t>Stainless Steel, AISI-304</t>
        </is>
      </c>
      <c r="I598" s="7" t="inlineStr">
        <is>
          <t>H304</t>
        </is>
      </c>
      <c r="J598" s="7" t="inlineStr">
        <is>
          <t>Stainless Steel, AISI-303</t>
        </is>
      </c>
      <c r="K598" s="7" t="inlineStr">
        <is>
          <t>Stainless Steel, AISI 316</t>
        </is>
      </c>
      <c r="L598" s="2" t="inlineStr">
        <is>
          <t>Coating_Scotchkote134_interior_IncludeImpeller</t>
        </is>
      </c>
      <c r="M598" s="2" t="inlineStr">
        <is>
          <t>RTF</t>
        </is>
      </c>
      <c r="N598" s="7" t="inlineStr"/>
      <c r="O598" t="inlineStr">
        <is>
          <t>A101803</t>
        </is>
      </c>
      <c r="P598" t="n">
        <v>1920</v>
      </c>
      <c r="Q598" s="120" t="inlineStr">
        <is>
          <t>Priced</t>
        </is>
      </c>
      <c r="R598" t="inlineStr">
        <is>
          <t>LT250</t>
        </is>
      </c>
      <c r="S598" t="n">
        <v>126</v>
      </c>
      <c r="T598" t="inlineStr"/>
      <c r="U598" t="inlineStr"/>
      <c r="V598" t="inlineStr"/>
    </row>
    <row r="599">
      <c r="A599" t="inlineStr"/>
      <c r="B599" t="inlineStr"/>
      <c r="C599" t="inlineStr">
        <is>
          <t>Price_BOM_LFE_Imp_1077</t>
        </is>
      </c>
      <c r="D599" t="inlineStr"/>
      <c r="E599" s="69" t="inlineStr">
        <is>
          <t>25707-2P-7.5HP-LFE</t>
        </is>
      </c>
      <c r="F599" t="inlineStr">
        <is>
          <t>X3</t>
        </is>
      </c>
      <c r="G599" t="inlineStr">
        <is>
          <t>ImpMatl_SS_AISI-304</t>
        </is>
      </c>
      <c r="H599" s="7" t="inlineStr">
        <is>
          <t>Stainless Steel, AISI-304</t>
        </is>
      </c>
      <c r="I599" s="7" t="inlineStr">
        <is>
          <t>H304</t>
        </is>
      </c>
      <c r="J599" s="7" t="inlineStr">
        <is>
          <t>Stainless Steel, AISI-303</t>
        </is>
      </c>
      <c r="K599" s="7" t="inlineStr">
        <is>
          <t>Stainless Steel, AISI 316</t>
        </is>
      </c>
      <c r="L599" s="2" t="inlineStr">
        <is>
          <t>Coating_Scotchkote134_interior_IncludeImpeller</t>
        </is>
      </c>
      <c r="M599" s="2" t="inlineStr">
        <is>
          <t>RTF</t>
        </is>
      </c>
      <c r="N599" s="7" t="inlineStr"/>
      <c r="O599" t="inlineStr">
        <is>
          <t>A101810</t>
        </is>
      </c>
      <c r="P599" t="n">
        <v>1580</v>
      </c>
      <c r="Q599" s="120" t="inlineStr">
        <is>
          <t>Priced</t>
        </is>
      </c>
      <c r="R599" t="inlineStr">
        <is>
          <t>LT250</t>
        </is>
      </c>
      <c r="S599" t="n">
        <v>126</v>
      </c>
      <c r="T599" t="inlineStr"/>
      <c r="U599" t="inlineStr"/>
      <c r="V599" t="inlineStr"/>
    </row>
    <row r="600">
      <c r="A600" t="inlineStr"/>
      <c r="B600" t="inlineStr"/>
      <c r="C600" t="inlineStr">
        <is>
          <t>Price_BOM_LFE_Imp_1078</t>
        </is>
      </c>
      <c r="D600" t="inlineStr"/>
      <c r="E600" s="69" t="inlineStr">
        <is>
          <t>25707-2P-10HP-LFE</t>
        </is>
      </c>
      <c r="F600" t="inlineStr">
        <is>
          <t>X3</t>
        </is>
      </c>
      <c r="G600" t="inlineStr">
        <is>
          <t>ImpMatl_SS_AISI-304</t>
        </is>
      </c>
      <c r="H600" s="7" t="inlineStr">
        <is>
          <t>Stainless Steel, AISI-304</t>
        </is>
      </c>
      <c r="I600" s="7" t="inlineStr">
        <is>
          <t>H304</t>
        </is>
      </c>
      <c r="J600" s="7" t="inlineStr">
        <is>
          <t>Stainless Steel, AISI-303</t>
        </is>
      </c>
      <c r="K600" s="7" t="inlineStr">
        <is>
          <t>Stainless Steel, AISI 316</t>
        </is>
      </c>
      <c r="L600" s="2" t="inlineStr">
        <is>
          <t>Coating_Scotchkote134_interior_IncludeImpeller</t>
        </is>
      </c>
      <c r="M600" s="2" t="inlineStr">
        <is>
          <t>RTF</t>
        </is>
      </c>
      <c r="N600" s="7" t="inlineStr"/>
      <c r="O600" t="inlineStr">
        <is>
          <t>A101810</t>
        </is>
      </c>
      <c r="P600" t="n">
        <v>1580</v>
      </c>
      <c r="Q600" s="120" t="inlineStr">
        <is>
          <t>Priced</t>
        </is>
      </c>
      <c r="R600" t="inlineStr">
        <is>
          <t>LT250</t>
        </is>
      </c>
      <c r="S600" t="n">
        <v>126</v>
      </c>
      <c r="T600" t="inlineStr"/>
      <c r="U600" t="inlineStr"/>
      <c r="V600" t="inlineStr"/>
    </row>
    <row r="601">
      <c r="A601" t="inlineStr"/>
      <c r="B601" t="inlineStr"/>
      <c r="C601" t="inlineStr">
        <is>
          <t>Price_BOM_LFE_Imp_1079</t>
        </is>
      </c>
      <c r="D601" t="inlineStr"/>
      <c r="E601" s="69" t="inlineStr">
        <is>
          <t>25707-2P-15HP-LFE</t>
        </is>
      </c>
      <c r="F601" t="inlineStr">
        <is>
          <t>X3</t>
        </is>
      </c>
      <c r="G601" t="inlineStr">
        <is>
          <t>ImpMatl_SS_AISI-304</t>
        </is>
      </c>
      <c r="H601" s="7" t="inlineStr">
        <is>
          <t>Stainless Steel, AISI-304</t>
        </is>
      </c>
      <c r="I601" s="7" t="inlineStr">
        <is>
          <t>H304</t>
        </is>
      </c>
      <c r="J601" s="7" t="inlineStr">
        <is>
          <t>Stainless Steel, AISI-303</t>
        </is>
      </c>
      <c r="K601" s="7" t="inlineStr">
        <is>
          <t>Stainless Steel, AISI 316</t>
        </is>
      </c>
      <c r="L601" s="2" t="inlineStr">
        <is>
          <t>Coating_Scotchkote134_interior_IncludeImpeller</t>
        </is>
      </c>
      <c r="M601" s="2" t="inlineStr">
        <is>
          <t>RTF</t>
        </is>
      </c>
      <c r="N601" s="7" t="inlineStr"/>
      <c r="O601" t="inlineStr">
        <is>
          <t>A101810</t>
        </is>
      </c>
      <c r="P601" t="n">
        <v>1580</v>
      </c>
      <c r="Q601" s="120" t="inlineStr">
        <is>
          <t>Priced</t>
        </is>
      </c>
      <c r="R601" t="inlineStr">
        <is>
          <t>LT250</t>
        </is>
      </c>
      <c r="S601" t="n">
        <v>126</v>
      </c>
      <c r="T601" t="inlineStr"/>
      <c r="U601" t="inlineStr"/>
      <c r="V601" t="inlineStr"/>
    </row>
    <row r="602">
      <c r="A602" t="inlineStr"/>
      <c r="B602" t="inlineStr"/>
      <c r="C602" t="inlineStr">
        <is>
          <t>Price_BOM_LFE_Imp_1080</t>
        </is>
      </c>
      <c r="D602" t="inlineStr"/>
      <c r="E602" s="69" t="inlineStr">
        <is>
          <t>25707-2P-20HP-LFE</t>
        </is>
      </c>
      <c r="F602" t="inlineStr">
        <is>
          <t>X3</t>
        </is>
      </c>
      <c r="G602" t="inlineStr">
        <is>
          <t>ImpMatl_SS_AISI-304</t>
        </is>
      </c>
      <c r="H602" s="7" t="inlineStr">
        <is>
          <t>Stainless Steel, AISI-304</t>
        </is>
      </c>
      <c r="I602" s="7" t="inlineStr">
        <is>
          <t>H304</t>
        </is>
      </c>
      <c r="J602" s="7" t="inlineStr">
        <is>
          <t>Stainless Steel, AISI-303</t>
        </is>
      </c>
      <c r="K602" s="7" t="inlineStr">
        <is>
          <t>Stainless Steel, AISI 316</t>
        </is>
      </c>
      <c r="L602" s="2" t="inlineStr">
        <is>
          <t>Coating_Scotchkote134_interior_IncludeImpeller</t>
        </is>
      </c>
      <c r="M602" s="2" t="inlineStr">
        <is>
          <t>RTF</t>
        </is>
      </c>
      <c r="N602" s="7" t="inlineStr"/>
      <c r="O602" t="inlineStr">
        <is>
          <t>A101810</t>
        </is>
      </c>
      <c r="P602" t="n">
        <v>1580</v>
      </c>
      <c r="Q602" s="120" t="inlineStr">
        <is>
          <t>Priced</t>
        </is>
      </c>
      <c r="R602" t="inlineStr">
        <is>
          <t>LT250</t>
        </is>
      </c>
      <c r="S602" t="n">
        <v>126</v>
      </c>
      <c r="T602" t="inlineStr"/>
      <c r="U602" t="inlineStr"/>
      <c r="V602" t="inlineStr"/>
    </row>
    <row r="603">
      <c r="A603" t="inlineStr"/>
      <c r="B603" t="inlineStr"/>
      <c r="C603" t="inlineStr">
        <is>
          <t>Price_BOM_LFE_Imp_1081</t>
        </is>
      </c>
      <c r="D603" t="inlineStr"/>
      <c r="E603" s="69" t="inlineStr">
        <is>
          <t>25707-2P-25HP-LFE</t>
        </is>
      </c>
      <c r="F603" t="inlineStr">
        <is>
          <t>X3</t>
        </is>
      </c>
      <c r="G603" t="inlineStr">
        <is>
          <t>ImpMatl_SS_AISI-304</t>
        </is>
      </c>
      <c r="H603" s="7" t="inlineStr">
        <is>
          <t>Stainless Steel, AISI-304</t>
        </is>
      </c>
      <c r="I603" s="7" t="inlineStr">
        <is>
          <t>H304</t>
        </is>
      </c>
      <c r="J603" s="7" t="inlineStr">
        <is>
          <t>Stainless Steel, AISI-303</t>
        </is>
      </c>
      <c r="K603" s="7" t="inlineStr">
        <is>
          <t>Stainless Steel, AISI 316</t>
        </is>
      </c>
      <c r="L603" s="2" t="inlineStr">
        <is>
          <t>Coating_Scotchkote134_interior_IncludeImpeller</t>
        </is>
      </c>
      <c r="M603" s="2" t="inlineStr">
        <is>
          <t>RTF</t>
        </is>
      </c>
      <c r="N603" s="7" t="inlineStr"/>
      <c r="O603" t="inlineStr">
        <is>
          <t>A101810</t>
        </is>
      </c>
      <c r="P603" t="n">
        <v>1580</v>
      </c>
      <c r="Q603" s="120" t="inlineStr">
        <is>
          <t>Priced</t>
        </is>
      </c>
      <c r="R603" t="inlineStr">
        <is>
          <t>LT250</t>
        </is>
      </c>
      <c r="S603" t="n">
        <v>126</v>
      </c>
      <c r="T603" t="inlineStr"/>
      <c r="U603" t="inlineStr"/>
      <c r="V603" t="inlineStr"/>
    </row>
    <row r="604">
      <c r="A604" t="inlineStr"/>
      <c r="B604" t="inlineStr"/>
      <c r="C604" t="inlineStr">
        <is>
          <t>Price_BOM_LFE_Imp_1082</t>
        </is>
      </c>
      <c r="D604" t="inlineStr"/>
      <c r="E604" s="69" t="inlineStr">
        <is>
          <t>25707-4P-3HP-LFE</t>
        </is>
      </c>
      <c r="F604" t="inlineStr">
        <is>
          <t>X3</t>
        </is>
      </c>
      <c r="G604" t="inlineStr">
        <is>
          <t>ImpMatl_SS_AISI-304</t>
        </is>
      </c>
      <c r="H604" s="7" t="inlineStr">
        <is>
          <t>Stainless Steel, AISI-304</t>
        </is>
      </c>
      <c r="I604" s="7" t="inlineStr">
        <is>
          <t>H304</t>
        </is>
      </c>
      <c r="J604" s="7" t="inlineStr">
        <is>
          <t>Stainless Steel, AISI-303</t>
        </is>
      </c>
      <c r="K604" s="7" t="inlineStr">
        <is>
          <t>Stainless Steel, AISI 316</t>
        </is>
      </c>
      <c r="L604" s="2" t="inlineStr">
        <is>
          <t>Coating_Scotchkote134_interior_IncludeImpeller</t>
        </is>
      </c>
      <c r="M604" s="2" t="inlineStr">
        <is>
          <t>RTF</t>
        </is>
      </c>
      <c r="N604" s="7" t="inlineStr"/>
      <c r="O604" t="inlineStr">
        <is>
          <t>A101810</t>
        </is>
      </c>
      <c r="P604" t="n">
        <v>1580</v>
      </c>
      <c r="Q604" s="120" t="inlineStr">
        <is>
          <t>Priced</t>
        </is>
      </c>
      <c r="R604" t="inlineStr">
        <is>
          <t>LT250</t>
        </is>
      </c>
      <c r="S604" t="n">
        <v>126</v>
      </c>
      <c r="T604" t="inlineStr"/>
      <c r="U604" t="inlineStr"/>
      <c r="V604" t="inlineStr"/>
    </row>
    <row r="605">
      <c r="A605" t="inlineStr"/>
      <c r="B605" t="inlineStr"/>
      <c r="C605" t="inlineStr">
        <is>
          <t>Price_BOM_LFE_Imp_1083</t>
        </is>
      </c>
      <c r="D605" t="inlineStr"/>
      <c r="E605" s="2" t="inlineStr">
        <is>
          <t>25707-4P-5HP-LFE</t>
        </is>
      </c>
      <c r="F605" t="inlineStr">
        <is>
          <t>X3</t>
        </is>
      </c>
      <c r="G605" t="inlineStr">
        <is>
          <t>ImpMatl_SS_AISI-304</t>
        </is>
      </c>
      <c r="H605" s="7" t="inlineStr">
        <is>
          <t>Stainless Steel, AISI-304</t>
        </is>
      </c>
      <c r="I605" s="7" t="inlineStr">
        <is>
          <t>H304</t>
        </is>
      </c>
      <c r="J605" s="7" t="inlineStr">
        <is>
          <t>Stainless Steel, AISI-303</t>
        </is>
      </c>
      <c r="K605" s="7" t="inlineStr">
        <is>
          <t>Stainless Steel, AISI 316</t>
        </is>
      </c>
      <c r="L605" s="2" t="inlineStr">
        <is>
          <t>Coating_Scotchkote134_interior_IncludeImpeller</t>
        </is>
      </c>
      <c r="M605" s="2" t="inlineStr">
        <is>
          <t>RTF</t>
        </is>
      </c>
      <c r="N605" s="7" t="inlineStr"/>
      <c r="O605" t="inlineStr">
        <is>
          <t>A101810</t>
        </is>
      </c>
      <c r="P605" t="n">
        <v>1580</v>
      </c>
      <c r="Q605" s="120" t="inlineStr">
        <is>
          <t>Priced</t>
        </is>
      </c>
      <c r="R605" t="inlineStr">
        <is>
          <t>LT250</t>
        </is>
      </c>
      <c r="S605" t="n">
        <v>126</v>
      </c>
      <c r="T605" t="inlineStr"/>
      <c r="U605" t="inlineStr"/>
      <c r="V605" t="inlineStr"/>
    </row>
    <row r="606">
      <c r="A606" t="inlineStr"/>
      <c r="B606" t="inlineStr"/>
      <c r="C606" t="inlineStr">
        <is>
          <t>Price_BOM_LFE_Imp_1084</t>
        </is>
      </c>
      <c r="D606" t="inlineStr"/>
      <c r="E606" s="69" t="inlineStr">
        <is>
          <t>25707-2P-30HP-LFE</t>
        </is>
      </c>
      <c r="F606" t="inlineStr">
        <is>
          <t>X4</t>
        </is>
      </c>
      <c r="G606" t="inlineStr">
        <is>
          <t>ImpMatl_SS_AISI-304</t>
        </is>
      </c>
      <c r="H606" s="7" t="inlineStr">
        <is>
          <t>Stainless Steel, AISI-304</t>
        </is>
      </c>
      <c r="I606" s="7" t="inlineStr">
        <is>
          <t>H304</t>
        </is>
      </c>
      <c r="J606" s="7" t="inlineStr">
        <is>
          <t>Stainless Steel, AISI-303</t>
        </is>
      </c>
      <c r="K606" s="7" t="inlineStr">
        <is>
          <t>Stainless Steel, AISI 316</t>
        </is>
      </c>
      <c r="L606" s="2" t="inlineStr">
        <is>
          <t>Coating_Scotchkote134_interior_IncludeImpeller</t>
        </is>
      </c>
      <c r="M606" s="2" t="inlineStr">
        <is>
          <t>RTF</t>
        </is>
      </c>
      <c r="N606" s="7" t="inlineStr"/>
      <c r="O606" t="inlineStr">
        <is>
          <t>A101817</t>
        </is>
      </c>
      <c r="P606" t="n">
        <v>1580</v>
      </c>
      <c r="Q606" s="120" t="inlineStr">
        <is>
          <t>Priced</t>
        </is>
      </c>
      <c r="R606" t="inlineStr">
        <is>
          <t>LT250</t>
        </is>
      </c>
      <c r="S606" t="n">
        <v>126</v>
      </c>
      <c r="T606" t="inlineStr"/>
      <c r="U606" t="inlineStr"/>
      <c r="V606" t="inlineStr"/>
    </row>
    <row r="607">
      <c r="A607" t="inlineStr"/>
      <c r="B607" t="inlineStr"/>
      <c r="C607" t="inlineStr">
        <is>
          <t>Price_BOM_LFE_Imp_1085</t>
        </is>
      </c>
      <c r="D607" t="inlineStr"/>
      <c r="E607" s="69" t="inlineStr">
        <is>
          <t>25957-2P-25HP-LFE</t>
        </is>
      </c>
      <c r="F607" t="inlineStr">
        <is>
          <t>X3</t>
        </is>
      </c>
      <c r="G607" t="inlineStr">
        <is>
          <t>ImpMatl_SS_AISI-304</t>
        </is>
      </c>
      <c r="H607" s="7" t="inlineStr">
        <is>
          <t>Stainless Steel, AISI-304</t>
        </is>
      </c>
      <c r="I607" s="7" t="inlineStr">
        <is>
          <t>H304</t>
        </is>
      </c>
      <c r="J607" s="7" t="inlineStr">
        <is>
          <t>Stainless Steel, AISI-303</t>
        </is>
      </c>
      <c r="K607" s="7" t="inlineStr">
        <is>
          <t>Stainless Steel, AISI 316</t>
        </is>
      </c>
      <c r="L607" s="2" t="inlineStr">
        <is>
          <t>Coating_Scotchkote134_interior_IncludeImpeller</t>
        </is>
      </c>
      <c r="M607" s="2" t="inlineStr">
        <is>
          <t>RTF</t>
        </is>
      </c>
      <c r="N607" s="7" t="inlineStr"/>
      <c r="O607" t="inlineStr">
        <is>
          <t>A101824</t>
        </is>
      </c>
      <c r="P607" t="n">
        <v>1855</v>
      </c>
      <c r="Q607" s="120" t="inlineStr">
        <is>
          <t>Priced</t>
        </is>
      </c>
      <c r="R607" t="inlineStr">
        <is>
          <t>LT250</t>
        </is>
      </c>
      <c r="S607" t="n">
        <v>126</v>
      </c>
      <c r="T607" t="inlineStr"/>
      <c r="U607" t="inlineStr"/>
      <c r="V607" t="inlineStr"/>
    </row>
    <row r="608">
      <c r="A608" t="inlineStr"/>
      <c r="B608" t="inlineStr"/>
      <c r="C608" t="inlineStr">
        <is>
          <t>Price_BOM_LFE_Imp_1086</t>
        </is>
      </c>
      <c r="D608" t="inlineStr"/>
      <c r="E608" s="69" t="inlineStr">
        <is>
          <t>25957-4P-3HP-LFE</t>
        </is>
      </c>
      <c r="F608" t="inlineStr">
        <is>
          <t>X3</t>
        </is>
      </c>
      <c r="G608" t="inlineStr">
        <is>
          <t>ImpMatl_SS_AISI-304</t>
        </is>
      </c>
      <c r="H608" s="7" t="inlineStr">
        <is>
          <t>Stainless Steel, AISI-304</t>
        </is>
      </c>
      <c r="I608" s="7" t="inlineStr">
        <is>
          <t>H304</t>
        </is>
      </c>
      <c r="J608" s="7" t="inlineStr">
        <is>
          <t>Stainless Steel, AISI-303</t>
        </is>
      </c>
      <c r="K608" s="7" t="inlineStr">
        <is>
          <t>Stainless Steel, AISI 316</t>
        </is>
      </c>
      <c r="L608" s="2" t="inlineStr">
        <is>
          <t>Coating_Scotchkote134_interior_IncludeImpeller</t>
        </is>
      </c>
      <c r="M608" s="2" t="inlineStr">
        <is>
          <t>RTF</t>
        </is>
      </c>
      <c r="N608" s="7" t="inlineStr"/>
      <c r="O608" t="inlineStr">
        <is>
          <t>A101824</t>
        </is>
      </c>
      <c r="P608" t="n">
        <v>1855</v>
      </c>
      <c r="Q608" s="120" t="inlineStr">
        <is>
          <t>Priced</t>
        </is>
      </c>
      <c r="R608" t="inlineStr">
        <is>
          <t>LT250</t>
        </is>
      </c>
      <c r="S608" t="n">
        <v>126</v>
      </c>
      <c r="T608" t="inlineStr"/>
      <c r="U608" t="inlineStr"/>
      <c r="V608" t="inlineStr"/>
    </row>
    <row r="609">
      <c r="A609" t="inlineStr"/>
      <c r="B609" t="inlineStr"/>
      <c r="C609" t="inlineStr">
        <is>
          <t>Price_BOM_LFE_Imp_1087</t>
        </is>
      </c>
      <c r="D609" t="inlineStr"/>
      <c r="E609" s="2" t="inlineStr">
        <is>
          <t>25957-4P-5HP-LFE</t>
        </is>
      </c>
      <c r="F609" t="inlineStr">
        <is>
          <t>X3</t>
        </is>
      </c>
      <c r="G609" t="inlineStr">
        <is>
          <t>ImpMatl_SS_AISI-304</t>
        </is>
      </c>
      <c r="H609" s="7" t="inlineStr">
        <is>
          <t>Stainless Steel, AISI-304</t>
        </is>
      </c>
      <c r="I609" s="7" t="inlineStr">
        <is>
          <t>H304</t>
        </is>
      </c>
      <c r="J609" s="7" t="inlineStr">
        <is>
          <t>Stainless Steel, AISI-303</t>
        </is>
      </c>
      <c r="K609" s="7" t="inlineStr">
        <is>
          <t>Stainless Steel, AISI 316</t>
        </is>
      </c>
      <c r="L609" s="2" t="inlineStr">
        <is>
          <t>Coating_Scotchkote134_interior_IncludeImpeller</t>
        </is>
      </c>
      <c r="M609" s="2" t="inlineStr">
        <is>
          <t>RTF</t>
        </is>
      </c>
      <c r="N609" s="7" t="inlineStr"/>
      <c r="O609" t="inlineStr">
        <is>
          <t>A101824</t>
        </is>
      </c>
      <c r="P609" t="n">
        <v>1855</v>
      </c>
      <c r="Q609" s="120" t="inlineStr">
        <is>
          <t>Priced</t>
        </is>
      </c>
      <c r="R609" t="inlineStr">
        <is>
          <t>LT250</t>
        </is>
      </c>
      <c r="S609" t="n">
        <v>126</v>
      </c>
      <c r="T609" t="inlineStr"/>
      <c r="U609" t="inlineStr"/>
      <c r="V609" t="inlineStr"/>
    </row>
    <row r="610">
      <c r="A610" t="inlineStr"/>
      <c r="B610" t="inlineStr"/>
      <c r="C610" t="inlineStr">
        <is>
          <t>Price_BOM_LFE_Imp_1088</t>
        </is>
      </c>
      <c r="D610" t="inlineStr"/>
      <c r="E610" s="69" t="inlineStr">
        <is>
          <t>25957-4P-7.5HP-LFE</t>
        </is>
      </c>
      <c r="F610" t="inlineStr">
        <is>
          <t>X3</t>
        </is>
      </c>
      <c r="G610" t="inlineStr">
        <is>
          <t>ImpMatl_SS_AISI-304</t>
        </is>
      </c>
      <c r="H610" s="7" t="inlineStr">
        <is>
          <t>Stainless Steel, AISI-304</t>
        </is>
      </c>
      <c r="I610" s="7" t="inlineStr">
        <is>
          <t>H304</t>
        </is>
      </c>
      <c r="J610" s="7" t="inlineStr">
        <is>
          <t>Stainless Steel, AISI-303</t>
        </is>
      </c>
      <c r="K610" s="7" t="inlineStr">
        <is>
          <t>Stainless Steel, AISI 316</t>
        </is>
      </c>
      <c r="L610" s="2" t="inlineStr">
        <is>
          <t>Coating_Scotchkote134_interior_IncludeImpeller</t>
        </is>
      </c>
      <c r="M610" s="2" t="inlineStr">
        <is>
          <t>RTF</t>
        </is>
      </c>
      <c r="N610" s="7" t="inlineStr"/>
      <c r="O610" t="inlineStr">
        <is>
          <t>A101824</t>
        </is>
      </c>
      <c r="P610" t="n">
        <v>1855</v>
      </c>
      <c r="Q610" s="120" t="inlineStr">
        <is>
          <t>Priced</t>
        </is>
      </c>
      <c r="R610" t="inlineStr">
        <is>
          <t>LT250</t>
        </is>
      </c>
      <c r="S610" t="n">
        <v>126</v>
      </c>
      <c r="T610" t="inlineStr"/>
      <c r="U610" t="inlineStr"/>
      <c r="V610" t="inlineStr"/>
    </row>
    <row r="611">
      <c r="A611" t="inlineStr"/>
      <c r="B611" t="inlineStr"/>
      <c r="C611" t="inlineStr">
        <is>
          <t>Price_BOM_LFE_Imp_1089</t>
        </is>
      </c>
      <c r="D611" t="inlineStr"/>
      <c r="E611" s="69" t="inlineStr">
        <is>
          <t>25957-4P-10HP-LFE</t>
        </is>
      </c>
      <c r="F611" t="inlineStr">
        <is>
          <t>X3</t>
        </is>
      </c>
      <c r="G611" t="inlineStr">
        <is>
          <t>ImpMatl_SS_AISI-304</t>
        </is>
      </c>
      <c r="H611" s="7" t="inlineStr">
        <is>
          <t>Stainless Steel, AISI-304</t>
        </is>
      </c>
      <c r="I611" s="7" t="inlineStr">
        <is>
          <t>H304</t>
        </is>
      </c>
      <c r="J611" s="7" t="inlineStr">
        <is>
          <t>Stainless Steel, AISI-303</t>
        </is>
      </c>
      <c r="K611" s="7" t="inlineStr">
        <is>
          <t>Stainless Steel, AISI 316</t>
        </is>
      </c>
      <c r="L611" s="2" t="inlineStr">
        <is>
          <t>Coating_Scotchkote134_interior_IncludeImpeller</t>
        </is>
      </c>
      <c r="M611" s="2" t="inlineStr">
        <is>
          <t>RTF</t>
        </is>
      </c>
      <c r="N611" s="7" t="inlineStr"/>
      <c r="O611" t="inlineStr">
        <is>
          <t>A101824</t>
        </is>
      </c>
      <c r="P611" t="n">
        <v>1855</v>
      </c>
      <c r="Q611" s="120" t="inlineStr">
        <is>
          <t>Priced</t>
        </is>
      </c>
      <c r="R611" t="inlineStr">
        <is>
          <t>LT250</t>
        </is>
      </c>
      <c r="S611" t="n">
        <v>126</v>
      </c>
      <c r="T611" t="inlineStr"/>
      <c r="U611" t="inlineStr"/>
      <c r="V611" t="inlineStr"/>
    </row>
    <row r="612">
      <c r="A612" t="inlineStr"/>
      <c r="B612" t="inlineStr"/>
      <c r="C612" t="inlineStr">
        <is>
          <t>Price_BOM_LFE_Imp_1090</t>
        </is>
      </c>
      <c r="D612" t="inlineStr"/>
      <c r="E612" s="69" t="inlineStr">
        <is>
          <t>25957-2P-30HP-LFE</t>
        </is>
      </c>
      <c r="F612" t="inlineStr">
        <is>
          <t>X4</t>
        </is>
      </c>
      <c r="G612" t="inlineStr">
        <is>
          <t>ImpMatl_SS_AISI-304</t>
        </is>
      </c>
      <c r="H612" s="7" t="inlineStr">
        <is>
          <t>Stainless Steel, AISI-304</t>
        </is>
      </c>
      <c r="I612" s="7" t="inlineStr">
        <is>
          <t>H304</t>
        </is>
      </c>
      <c r="J612" s="7" t="inlineStr">
        <is>
          <t>Stainless Steel, AISI-303</t>
        </is>
      </c>
      <c r="K612" s="7" t="inlineStr">
        <is>
          <t>Stainless Steel, AISI 316</t>
        </is>
      </c>
      <c r="L612" s="2" t="inlineStr">
        <is>
          <t>Coating_Scotchkote134_interior_IncludeImpeller</t>
        </is>
      </c>
      <c r="M612" s="2" t="inlineStr">
        <is>
          <t>RTF</t>
        </is>
      </c>
      <c r="N612" s="7" t="inlineStr"/>
      <c r="O612" t="inlineStr">
        <is>
          <t>A101831</t>
        </is>
      </c>
      <c r="P612" t="n">
        <v>1855</v>
      </c>
      <c r="Q612" s="120" t="inlineStr">
        <is>
          <t>Priced</t>
        </is>
      </c>
      <c r="R612" t="inlineStr">
        <is>
          <t>LT250</t>
        </is>
      </c>
      <c r="S612" t="n">
        <v>126</v>
      </c>
      <c r="T612" t="inlineStr"/>
      <c r="U612" t="inlineStr"/>
      <c r="V612" t="inlineStr"/>
    </row>
    <row r="613">
      <c r="A613" t="inlineStr"/>
      <c r="B613" t="inlineStr"/>
      <c r="C613" t="inlineStr">
        <is>
          <t>Price_BOM_LFE_Imp_1091</t>
        </is>
      </c>
      <c r="D613" t="inlineStr"/>
      <c r="E613" s="69" t="inlineStr">
        <is>
          <t>25123-4P-7.5HP-LFE</t>
        </is>
      </c>
      <c r="F613" t="inlineStr">
        <is>
          <t>X3</t>
        </is>
      </c>
      <c r="G613" t="inlineStr">
        <is>
          <t>ImpMatl_SS_AISI-304</t>
        </is>
      </c>
      <c r="H613" s="7" t="inlineStr">
        <is>
          <t>Stainless Steel, AISI-304</t>
        </is>
      </c>
      <c r="I613" s="7" t="inlineStr">
        <is>
          <t>H304</t>
        </is>
      </c>
      <c r="J613" s="7" t="inlineStr">
        <is>
          <t>Stainless Steel, AISI-303</t>
        </is>
      </c>
      <c r="K613" s="7" t="inlineStr">
        <is>
          <t>Stainless Steel, AISI 316</t>
        </is>
      </c>
      <c r="L613" s="2" t="inlineStr">
        <is>
          <t>Coating_Scotchkote134_interior_IncludeImpeller</t>
        </is>
      </c>
      <c r="M613" s="2" t="inlineStr">
        <is>
          <t>RTF</t>
        </is>
      </c>
      <c r="N613" s="7" t="inlineStr"/>
      <c r="O613" t="inlineStr">
        <is>
          <t>A101838</t>
        </is>
      </c>
      <c r="P613" t="n">
        <v>2145</v>
      </c>
      <c r="Q613" s="120" t="inlineStr">
        <is>
          <t>Priced</t>
        </is>
      </c>
      <c r="R613" t="inlineStr">
        <is>
          <t>LT250</t>
        </is>
      </c>
      <c r="S613" t="n">
        <v>126</v>
      </c>
      <c r="T613" t="inlineStr"/>
      <c r="U613" t="inlineStr"/>
      <c r="V613" t="inlineStr"/>
    </row>
    <row r="614">
      <c r="A614" t="inlineStr"/>
      <c r="B614" t="inlineStr"/>
      <c r="C614" t="inlineStr">
        <is>
          <t>Price_BOM_LFE_Imp_1092</t>
        </is>
      </c>
      <c r="D614" t="inlineStr"/>
      <c r="E614" s="69" t="inlineStr">
        <is>
          <t>25123-4P-7.5HP-LFE</t>
        </is>
      </c>
      <c r="F614" t="inlineStr">
        <is>
          <t>X3</t>
        </is>
      </c>
      <c r="G614" t="inlineStr">
        <is>
          <t>ImpMatl_SS_AISI-304</t>
        </is>
      </c>
      <c r="H614" s="7" t="inlineStr">
        <is>
          <t>Stainless Steel, AISI-304</t>
        </is>
      </c>
      <c r="I614" s="7" t="inlineStr">
        <is>
          <t>H304</t>
        </is>
      </c>
      <c r="J614" s="7" t="inlineStr">
        <is>
          <t>Stainless Steel, AISI-303</t>
        </is>
      </c>
      <c r="K614" s="7" t="inlineStr">
        <is>
          <t>Stainless Steel, AISI 316</t>
        </is>
      </c>
      <c r="L614" s="2" t="inlineStr">
        <is>
          <t>Coating_Scotchkote134_interior_IncludeImpeller</t>
        </is>
      </c>
      <c r="M614" s="2" t="inlineStr">
        <is>
          <t>RTF</t>
        </is>
      </c>
      <c r="N614" s="7" t="inlineStr"/>
      <c r="O614" t="inlineStr">
        <is>
          <t>A101838</t>
        </is>
      </c>
      <c r="P614" t="n">
        <v>2145</v>
      </c>
      <c r="Q614" s="120" t="inlineStr">
        <is>
          <t>Priced</t>
        </is>
      </c>
      <c r="R614" t="inlineStr">
        <is>
          <t>LT250</t>
        </is>
      </c>
      <c r="S614" t="n">
        <v>126</v>
      </c>
      <c r="T614" t="inlineStr"/>
      <c r="U614" t="inlineStr"/>
      <c r="V614" t="inlineStr"/>
    </row>
    <row r="615">
      <c r="A615" t="inlineStr"/>
      <c r="B615" t="inlineStr"/>
      <c r="C615" t="inlineStr">
        <is>
          <t>Price_BOM_LFE_Imp_1093</t>
        </is>
      </c>
      <c r="D615" t="inlineStr"/>
      <c r="E615" s="69" t="inlineStr">
        <is>
          <t>25123-4P-10HP-LFE</t>
        </is>
      </c>
      <c r="F615" t="inlineStr">
        <is>
          <t>X3</t>
        </is>
      </c>
      <c r="G615" t="inlineStr">
        <is>
          <t>ImpMatl_SS_AISI-304</t>
        </is>
      </c>
      <c r="H615" s="7" t="inlineStr">
        <is>
          <t>Stainless Steel, AISI-304</t>
        </is>
      </c>
      <c r="I615" s="7" t="inlineStr">
        <is>
          <t>H304</t>
        </is>
      </c>
      <c r="J615" s="7" t="inlineStr">
        <is>
          <t>Stainless Steel, AISI-303</t>
        </is>
      </c>
      <c r="K615" s="7" t="inlineStr">
        <is>
          <t>Stainless Steel, AISI 316</t>
        </is>
      </c>
      <c r="L615" s="2" t="inlineStr">
        <is>
          <t>Coating_Scotchkote134_interior_IncludeImpeller</t>
        </is>
      </c>
      <c r="M615" s="2" t="inlineStr">
        <is>
          <t>RTF</t>
        </is>
      </c>
      <c r="N615" s="7" t="inlineStr"/>
      <c r="O615" t="inlineStr">
        <is>
          <t>A101838</t>
        </is>
      </c>
      <c r="P615" t="n">
        <v>2145</v>
      </c>
      <c r="Q615" s="120" t="inlineStr">
        <is>
          <t>Priced</t>
        </is>
      </c>
      <c r="R615" t="inlineStr">
        <is>
          <t>LT250</t>
        </is>
      </c>
      <c r="S615" t="n">
        <v>126</v>
      </c>
      <c r="T615" t="inlineStr"/>
      <c r="U615" t="inlineStr"/>
      <c r="V615" t="inlineStr"/>
    </row>
    <row r="616">
      <c r="A616" t="inlineStr"/>
      <c r="B616" t="inlineStr"/>
      <c r="C616" t="inlineStr">
        <is>
          <t>Price_BOM_LFE_Imp_1094</t>
        </is>
      </c>
      <c r="D616" t="inlineStr"/>
      <c r="E616" s="69" t="inlineStr">
        <is>
          <t>25123-4P-15HP-LFE</t>
        </is>
      </c>
      <c r="F616" t="inlineStr">
        <is>
          <t>X3</t>
        </is>
      </c>
      <c r="G616" t="inlineStr">
        <is>
          <t>ImpMatl_SS_AISI-304</t>
        </is>
      </c>
      <c r="H616" s="7" t="inlineStr">
        <is>
          <t>Stainless Steel, AISI-304</t>
        </is>
      </c>
      <c r="I616" s="7" t="inlineStr">
        <is>
          <t>H304</t>
        </is>
      </c>
      <c r="J616" s="7" t="inlineStr">
        <is>
          <t>Stainless Steel, AISI-303</t>
        </is>
      </c>
      <c r="K616" s="7" t="inlineStr">
        <is>
          <t>Stainless Steel, AISI 316</t>
        </is>
      </c>
      <c r="L616" s="2" t="inlineStr">
        <is>
          <t>Coating_Scotchkote134_interior_IncludeImpeller</t>
        </is>
      </c>
      <c r="M616" s="2" t="inlineStr">
        <is>
          <t>RTF</t>
        </is>
      </c>
      <c r="N616" s="7" t="inlineStr"/>
      <c r="O616" t="inlineStr">
        <is>
          <t>A101838</t>
        </is>
      </c>
      <c r="P616" t="n">
        <v>2145</v>
      </c>
      <c r="Q616" s="120" t="inlineStr">
        <is>
          <t>Priced</t>
        </is>
      </c>
      <c r="R616" t="inlineStr">
        <is>
          <t>LT250</t>
        </is>
      </c>
      <c r="S616" t="n">
        <v>126</v>
      </c>
      <c r="T616" t="inlineStr"/>
      <c r="U616" t="inlineStr"/>
      <c r="V616" t="inlineStr"/>
    </row>
    <row r="617">
      <c r="A617" t="inlineStr"/>
      <c r="B617" t="inlineStr"/>
      <c r="C617" t="inlineStr">
        <is>
          <t>Price_BOM_LFE_Imp_1095</t>
        </is>
      </c>
      <c r="D617" t="inlineStr"/>
      <c r="E617" s="69" t="inlineStr">
        <is>
          <t>25123-4P-20HP-LFE</t>
        </is>
      </c>
      <c r="F617" t="inlineStr">
        <is>
          <t>XA</t>
        </is>
      </c>
      <c r="G617" t="inlineStr">
        <is>
          <t>ImpMatl_SS_AISI-304</t>
        </is>
      </c>
      <c r="H617" s="7" t="inlineStr">
        <is>
          <t>Stainless Steel, AISI-304</t>
        </is>
      </c>
      <c r="I617" s="7" t="inlineStr">
        <is>
          <t>H304</t>
        </is>
      </c>
      <c r="J617" s="7" t="inlineStr">
        <is>
          <t>Stainless Steel, AISI-303</t>
        </is>
      </c>
      <c r="K617" s="7" t="inlineStr">
        <is>
          <t>Stainless Steel, AISI 316</t>
        </is>
      </c>
      <c r="L617" s="2" t="inlineStr">
        <is>
          <t>Coating_Scotchkote134_interior_IncludeImpeller</t>
        </is>
      </c>
      <c r="M617" s="2" t="inlineStr">
        <is>
          <t>RTF</t>
        </is>
      </c>
      <c r="N617" s="7" t="inlineStr"/>
      <c r="O617" t="inlineStr">
        <is>
          <t>A101845</t>
        </is>
      </c>
      <c r="P617" t="n">
        <v>2145</v>
      </c>
      <c r="Q617" s="120" t="inlineStr">
        <is>
          <t>Priced</t>
        </is>
      </c>
      <c r="R617" t="inlineStr">
        <is>
          <t>LT250</t>
        </is>
      </c>
      <c r="S617" t="n">
        <v>126</v>
      </c>
      <c r="T617" t="inlineStr"/>
      <c r="U617" t="inlineStr"/>
      <c r="V617" t="inlineStr"/>
    </row>
    <row r="618">
      <c r="A618" t="inlineStr"/>
      <c r="B618" t="inlineStr"/>
      <c r="C618" t="inlineStr">
        <is>
          <t>Price_BOM_LFE_Imp_1096</t>
        </is>
      </c>
      <c r="D618" t="inlineStr"/>
      <c r="E618" s="69" t="inlineStr">
        <is>
          <t>30707-2P-10HP-LFE</t>
        </is>
      </c>
      <c r="F618" t="inlineStr">
        <is>
          <t>X3</t>
        </is>
      </c>
      <c r="G618" t="inlineStr">
        <is>
          <t>ImpMatl_SS_AISI-304</t>
        </is>
      </c>
      <c r="H618" s="7" t="inlineStr">
        <is>
          <t>Stainless Steel, AISI-304</t>
        </is>
      </c>
      <c r="I618" s="7" t="inlineStr">
        <is>
          <t>H304</t>
        </is>
      </c>
      <c r="J618" s="7" t="inlineStr">
        <is>
          <t>Stainless Steel, AISI-303</t>
        </is>
      </c>
      <c r="K618" s="7" t="inlineStr">
        <is>
          <t>Stainless Steel, AISI 316</t>
        </is>
      </c>
      <c r="L618" s="2" t="inlineStr">
        <is>
          <t>Coating_Scotchkote134_interior_IncludeImpeller</t>
        </is>
      </c>
      <c r="M618" s="2" t="inlineStr">
        <is>
          <t>RTF</t>
        </is>
      </c>
      <c r="N618" s="7" t="inlineStr"/>
      <c r="O618" t="inlineStr">
        <is>
          <t>A101859</t>
        </is>
      </c>
      <c r="P618" t="n">
        <v>1695</v>
      </c>
      <c r="Q618" s="120" t="inlineStr">
        <is>
          <t>Priced</t>
        </is>
      </c>
      <c r="R618" t="inlineStr">
        <is>
          <t>LT250</t>
        </is>
      </c>
      <c r="S618" t="n">
        <v>126</v>
      </c>
      <c r="T618" t="inlineStr"/>
      <c r="U618" t="inlineStr"/>
      <c r="V618" t="inlineStr"/>
    </row>
    <row r="619">
      <c r="A619" t="inlineStr"/>
      <c r="B619" t="inlineStr"/>
      <c r="C619" t="inlineStr">
        <is>
          <t>Price_BOM_LFE_Imp_1097</t>
        </is>
      </c>
      <c r="D619" t="inlineStr"/>
      <c r="E619" s="69" t="inlineStr">
        <is>
          <t>30707-2P-15HP-LFE</t>
        </is>
      </c>
      <c r="F619" t="inlineStr">
        <is>
          <t>X3</t>
        </is>
      </c>
      <c r="G619" t="inlineStr">
        <is>
          <t>ImpMatl_SS_AISI-304</t>
        </is>
      </c>
      <c r="H619" s="7" t="inlineStr">
        <is>
          <t>Stainless Steel, AISI-304</t>
        </is>
      </c>
      <c r="I619" s="7" t="inlineStr">
        <is>
          <t>H304</t>
        </is>
      </c>
      <c r="J619" s="7" t="inlineStr">
        <is>
          <t>Stainless Steel, AISI-303</t>
        </is>
      </c>
      <c r="K619" s="7" t="inlineStr">
        <is>
          <t>Stainless Steel, AISI 316</t>
        </is>
      </c>
      <c r="L619" s="2" t="inlineStr">
        <is>
          <t>Coating_Scotchkote134_interior_IncludeImpeller</t>
        </is>
      </c>
      <c r="M619" s="2" t="inlineStr">
        <is>
          <t>RTF</t>
        </is>
      </c>
      <c r="N619" s="7" t="inlineStr"/>
      <c r="O619" t="inlineStr">
        <is>
          <t>A101859</t>
        </is>
      </c>
      <c r="P619" t="n">
        <v>1695</v>
      </c>
      <c r="Q619" s="120" t="inlineStr">
        <is>
          <t>Priced</t>
        </is>
      </c>
      <c r="R619" t="inlineStr">
        <is>
          <t>LT250</t>
        </is>
      </c>
      <c r="S619" t="n">
        <v>126</v>
      </c>
      <c r="T619" t="inlineStr"/>
      <c r="U619" t="inlineStr"/>
      <c r="V619" t="inlineStr"/>
    </row>
    <row r="620">
      <c r="A620" t="inlineStr"/>
      <c r="B620" t="inlineStr"/>
      <c r="C620" t="inlineStr">
        <is>
          <t>Price_BOM_LFE_Imp_1098</t>
        </is>
      </c>
      <c r="D620" t="inlineStr"/>
      <c r="E620" s="69" t="inlineStr">
        <is>
          <t>30707-2P-20HP-LFE</t>
        </is>
      </c>
      <c r="F620" t="inlineStr">
        <is>
          <t>X3</t>
        </is>
      </c>
      <c r="G620" t="inlineStr">
        <is>
          <t>ImpMatl_SS_AISI-304</t>
        </is>
      </c>
      <c r="H620" s="7" t="inlineStr">
        <is>
          <t>Stainless Steel, AISI-304</t>
        </is>
      </c>
      <c r="I620" s="7" t="inlineStr">
        <is>
          <t>H304</t>
        </is>
      </c>
      <c r="J620" s="7" t="inlineStr">
        <is>
          <t>Stainless Steel, AISI-303</t>
        </is>
      </c>
      <c r="K620" s="7" t="inlineStr">
        <is>
          <t>Stainless Steel, AISI 316</t>
        </is>
      </c>
      <c r="L620" s="2" t="inlineStr">
        <is>
          <t>Coating_Scotchkote134_interior_IncludeImpeller</t>
        </is>
      </c>
      <c r="M620" s="2" t="inlineStr">
        <is>
          <t>RTF</t>
        </is>
      </c>
      <c r="N620" s="7" t="inlineStr"/>
      <c r="O620" t="inlineStr">
        <is>
          <t>A101859</t>
        </is>
      </c>
      <c r="P620" t="n">
        <v>1695</v>
      </c>
      <c r="Q620" s="120" t="inlineStr">
        <is>
          <t>Priced</t>
        </is>
      </c>
      <c r="R620" t="inlineStr">
        <is>
          <t>LT250</t>
        </is>
      </c>
      <c r="S620" t="n">
        <v>126</v>
      </c>
      <c r="T620" t="inlineStr"/>
      <c r="U620" t="inlineStr"/>
      <c r="V620" t="inlineStr"/>
    </row>
    <row r="621">
      <c r="A621" t="inlineStr"/>
      <c r="B621" t="inlineStr"/>
      <c r="C621" t="inlineStr">
        <is>
          <t>Price_BOM_LFE_Imp_1099</t>
        </is>
      </c>
      <c r="D621" t="inlineStr"/>
      <c r="E621" s="69" t="inlineStr">
        <is>
          <t>30707-2P-25HP-LFE</t>
        </is>
      </c>
      <c r="F621" t="inlineStr">
        <is>
          <t>X3</t>
        </is>
      </c>
      <c r="G621" t="inlineStr">
        <is>
          <t>ImpMatl_SS_AISI-304</t>
        </is>
      </c>
      <c r="H621" s="7" t="inlineStr">
        <is>
          <t>Stainless Steel, AISI-304</t>
        </is>
      </c>
      <c r="I621" s="7" t="inlineStr">
        <is>
          <t>H304</t>
        </is>
      </c>
      <c r="J621" s="7" t="inlineStr">
        <is>
          <t>Stainless Steel, AISI-303</t>
        </is>
      </c>
      <c r="K621" s="7" t="inlineStr">
        <is>
          <t>Stainless Steel, AISI 316</t>
        </is>
      </c>
      <c r="L621" s="2" t="inlineStr">
        <is>
          <t>Coating_Scotchkote134_interior_IncludeImpeller</t>
        </is>
      </c>
      <c r="M621" s="2" t="inlineStr">
        <is>
          <t>RTF</t>
        </is>
      </c>
      <c r="N621" s="7" t="inlineStr"/>
      <c r="O621" t="inlineStr">
        <is>
          <t>A101859</t>
        </is>
      </c>
      <c r="P621" t="n">
        <v>1695</v>
      </c>
      <c r="Q621" s="120" t="inlineStr">
        <is>
          <t>Priced</t>
        </is>
      </c>
      <c r="R621" t="inlineStr">
        <is>
          <t>LT250</t>
        </is>
      </c>
      <c r="S621" t="n">
        <v>126</v>
      </c>
      <c r="T621" t="inlineStr"/>
      <c r="U621" t="inlineStr"/>
      <c r="V621" t="inlineStr"/>
    </row>
    <row r="622">
      <c r="A622" t="inlineStr"/>
      <c r="B622" t="inlineStr"/>
      <c r="C622" t="inlineStr">
        <is>
          <t>Price_BOM_LFE_Imp_1100</t>
        </is>
      </c>
      <c r="D622" t="inlineStr"/>
      <c r="E622" s="69" t="inlineStr">
        <is>
          <t>30707-4P-3HP-LFE</t>
        </is>
      </c>
      <c r="F622" t="inlineStr">
        <is>
          <t>X3</t>
        </is>
      </c>
      <c r="G622" t="inlineStr">
        <is>
          <t>ImpMatl_SS_AISI-304</t>
        </is>
      </c>
      <c r="H622" s="7" t="inlineStr">
        <is>
          <t>Stainless Steel, AISI-304</t>
        </is>
      </c>
      <c r="I622" s="7" t="inlineStr">
        <is>
          <t>H304</t>
        </is>
      </c>
      <c r="J622" s="7" t="inlineStr">
        <is>
          <t>Stainless Steel, AISI-303</t>
        </is>
      </c>
      <c r="K622" s="7" t="inlineStr">
        <is>
          <t>Stainless Steel, AISI 316</t>
        </is>
      </c>
      <c r="L622" s="2" t="inlineStr">
        <is>
          <t>Coating_Scotchkote134_interior_IncludeImpeller</t>
        </is>
      </c>
      <c r="M622" s="2" t="inlineStr">
        <is>
          <t>RTF</t>
        </is>
      </c>
      <c r="N622" s="7" t="inlineStr"/>
      <c r="O622" t="inlineStr">
        <is>
          <t>A101859</t>
        </is>
      </c>
      <c r="P622" t="n">
        <v>1695</v>
      </c>
      <c r="Q622" s="120" t="inlineStr">
        <is>
          <t>Priced</t>
        </is>
      </c>
      <c r="R622" t="inlineStr">
        <is>
          <t>LT250</t>
        </is>
      </c>
      <c r="S622" t="n">
        <v>126</v>
      </c>
      <c r="T622" t="inlineStr"/>
      <c r="U622" t="inlineStr"/>
      <c r="V622" t="inlineStr"/>
    </row>
    <row r="623">
      <c r="A623" t="inlineStr"/>
      <c r="B623" t="inlineStr"/>
      <c r="C623" t="inlineStr">
        <is>
          <t>Price_BOM_LFE_Imp_1101</t>
        </is>
      </c>
      <c r="D623" t="inlineStr"/>
      <c r="E623" s="69" t="inlineStr">
        <is>
          <t>30707-4P-5HP-LFE</t>
        </is>
      </c>
      <c r="F623" t="inlineStr">
        <is>
          <t>X3</t>
        </is>
      </c>
      <c r="G623" t="inlineStr">
        <is>
          <t>ImpMatl_SS_AISI-304</t>
        </is>
      </c>
      <c r="H623" s="7" t="inlineStr">
        <is>
          <t>Stainless Steel, AISI-304</t>
        </is>
      </c>
      <c r="I623" s="7" t="inlineStr">
        <is>
          <t>H304</t>
        </is>
      </c>
      <c r="J623" s="7" t="inlineStr">
        <is>
          <t>Stainless Steel, AISI-303</t>
        </is>
      </c>
      <c r="K623" s="7" t="inlineStr">
        <is>
          <t>Stainless Steel, AISI 316</t>
        </is>
      </c>
      <c r="L623" s="2" t="inlineStr">
        <is>
          <t>Coating_Scotchkote134_interior_IncludeImpeller</t>
        </is>
      </c>
      <c r="M623" s="2" t="inlineStr">
        <is>
          <t>RTF</t>
        </is>
      </c>
      <c r="N623" s="7" t="inlineStr"/>
      <c r="O623" t="inlineStr">
        <is>
          <t>A101859</t>
        </is>
      </c>
      <c r="P623" t="n">
        <v>1695</v>
      </c>
      <c r="Q623" s="120" t="inlineStr">
        <is>
          <t>Priced</t>
        </is>
      </c>
      <c r="R623" t="inlineStr">
        <is>
          <t>LT250</t>
        </is>
      </c>
      <c r="S623" t="n">
        <v>126</v>
      </c>
      <c r="T623" t="inlineStr"/>
      <c r="U623" t="inlineStr"/>
      <c r="V623" t="inlineStr"/>
    </row>
    <row r="624">
      <c r="A624" t="inlineStr"/>
      <c r="B624" t="inlineStr"/>
      <c r="C624" t="inlineStr">
        <is>
          <t>Price_BOM_LFE_Imp_1102</t>
        </is>
      </c>
      <c r="D624" t="inlineStr"/>
      <c r="E624" s="69" t="inlineStr">
        <is>
          <t>30707-4P-7.5HP-LFE</t>
        </is>
      </c>
      <c r="F624" t="inlineStr">
        <is>
          <t>X3</t>
        </is>
      </c>
      <c r="G624" t="inlineStr">
        <is>
          <t>ImpMatl_SS_AISI-304</t>
        </is>
      </c>
      <c r="H624" s="7" t="inlineStr">
        <is>
          <t>Stainless Steel, AISI-304</t>
        </is>
      </c>
      <c r="I624" s="7" t="inlineStr">
        <is>
          <t>H304</t>
        </is>
      </c>
      <c r="J624" s="7" t="inlineStr">
        <is>
          <t>Stainless Steel, AISI-303</t>
        </is>
      </c>
      <c r="K624" s="7" t="inlineStr">
        <is>
          <t>Stainless Steel, AISI 316</t>
        </is>
      </c>
      <c r="L624" s="2" t="inlineStr">
        <is>
          <t>Coating_Scotchkote134_interior_IncludeImpeller</t>
        </is>
      </c>
      <c r="M624" s="2" t="inlineStr">
        <is>
          <t>RTF</t>
        </is>
      </c>
      <c r="N624" s="7" t="inlineStr"/>
      <c r="O624" t="inlineStr">
        <is>
          <t>A101859</t>
        </is>
      </c>
      <c r="P624" t="n">
        <v>1695</v>
      </c>
      <c r="Q624" s="120" t="inlineStr">
        <is>
          <t>Priced</t>
        </is>
      </c>
      <c r="R624" t="inlineStr">
        <is>
          <t>LT250</t>
        </is>
      </c>
      <c r="S624" t="n">
        <v>126</v>
      </c>
      <c r="T624" t="inlineStr"/>
      <c r="U624" t="inlineStr"/>
      <c r="V624" t="inlineStr"/>
    </row>
    <row r="625">
      <c r="A625" t="inlineStr"/>
      <c r="B625" t="inlineStr"/>
      <c r="C625" t="inlineStr">
        <is>
          <t>Price_BOM_LFE_Imp_1103</t>
        </is>
      </c>
      <c r="D625" t="inlineStr"/>
      <c r="E625" s="2" t="inlineStr">
        <is>
          <t>30707-2P-30HP-LFE</t>
        </is>
      </c>
      <c r="F625" t="inlineStr">
        <is>
          <t>X4</t>
        </is>
      </c>
      <c r="G625" s="2" t="inlineStr">
        <is>
          <t>ImpMatl_SS_AISI-304</t>
        </is>
      </c>
      <c r="H625" s="7" t="inlineStr">
        <is>
          <t>Stainless Steel, AISI-304</t>
        </is>
      </c>
      <c r="I625" s="7" t="inlineStr">
        <is>
          <t>H304</t>
        </is>
      </c>
      <c r="J625" s="7" t="inlineStr">
        <is>
          <t>Stainless Steel, AISI-303</t>
        </is>
      </c>
      <c r="K625" s="7" t="inlineStr">
        <is>
          <t>Stainless Steel, AISI 316</t>
        </is>
      </c>
      <c r="L625" s="2" t="inlineStr">
        <is>
          <t>Coating_Scotchkote134_interior_IncludeImpeller</t>
        </is>
      </c>
      <c r="M625" s="2" t="inlineStr">
        <is>
          <t>RTF</t>
        </is>
      </c>
      <c r="N625" s="7" t="inlineStr"/>
      <c r="O625" t="inlineStr">
        <is>
          <t>A101866</t>
        </is>
      </c>
      <c r="P625" t="n">
        <v>1695</v>
      </c>
      <c r="Q625" t="inlineStr">
        <is>
          <t>Priced</t>
        </is>
      </c>
      <c r="R625" t="inlineStr">
        <is>
          <t>LT250</t>
        </is>
      </c>
      <c r="S625" s="7" t="n">
        <v>126</v>
      </c>
      <c r="T625" t="inlineStr"/>
      <c r="U625" t="inlineStr"/>
      <c r="V625" t="inlineStr"/>
    </row>
    <row r="626">
      <c r="A626" t="inlineStr"/>
      <c r="B626" t="inlineStr"/>
      <c r="C626" t="inlineStr">
        <is>
          <t>Price_BOM_LFE_Imp_1104</t>
        </is>
      </c>
      <c r="D626" t="inlineStr"/>
      <c r="E626" s="2" t="inlineStr">
        <is>
          <t>30957-4P-5HP-LFE</t>
        </is>
      </c>
      <c r="F626" t="inlineStr">
        <is>
          <t>X3</t>
        </is>
      </c>
      <c r="G626" s="2" t="inlineStr">
        <is>
          <t>ImpMatl_SS_AISI-304</t>
        </is>
      </c>
      <c r="H626" s="7" t="inlineStr">
        <is>
          <t>Stainless Steel, AISI-304</t>
        </is>
      </c>
      <c r="I626" s="7" t="inlineStr">
        <is>
          <t>H304</t>
        </is>
      </c>
      <c r="J626" s="7" t="inlineStr">
        <is>
          <t>Stainless Steel, AISI-303</t>
        </is>
      </c>
      <c r="K626" s="7" t="inlineStr">
        <is>
          <t>Stainless Steel, AISI 316</t>
        </is>
      </c>
      <c r="L626" s="2" t="inlineStr">
        <is>
          <t>Coating_Scotchkote134_interior_IncludeImpeller</t>
        </is>
      </c>
      <c r="M626" s="2" t="inlineStr">
        <is>
          <t>RTF</t>
        </is>
      </c>
      <c r="N626" s="7" t="inlineStr"/>
      <c r="O626" t="inlineStr">
        <is>
          <t>A101873</t>
        </is>
      </c>
      <c r="P626" t="n">
        <v>2025</v>
      </c>
      <c r="Q626" t="inlineStr">
        <is>
          <t>Priced</t>
        </is>
      </c>
      <c r="R626" t="inlineStr">
        <is>
          <t>LT250</t>
        </is>
      </c>
      <c r="S626" s="7" t="n">
        <v>126</v>
      </c>
      <c r="T626" t="inlineStr"/>
      <c r="U626" t="inlineStr"/>
      <c r="V626" t="inlineStr"/>
    </row>
    <row r="627">
      <c r="A627" t="inlineStr"/>
      <c r="B627" t="inlineStr"/>
      <c r="C627" t="inlineStr">
        <is>
          <t>Price_BOM_LFE_Imp_1105</t>
        </is>
      </c>
      <c r="D627" t="inlineStr"/>
      <c r="E627" s="2" t="inlineStr">
        <is>
          <t>30957-4P-7.5HP-LFE</t>
        </is>
      </c>
      <c r="F627" t="inlineStr">
        <is>
          <t>X3</t>
        </is>
      </c>
      <c r="G627" s="2" t="inlineStr">
        <is>
          <t>ImpMatl_SS_AISI-304</t>
        </is>
      </c>
      <c r="H627" s="7" t="inlineStr">
        <is>
          <t>Stainless Steel, AISI-304</t>
        </is>
      </c>
      <c r="I627" s="7" t="inlineStr">
        <is>
          <t>H304</t>
        </is>
      </c>
      <c r="J627" s="7" t="inlineStr">
        <is>
          <t>Stainless Steel, AISI-303</t>
        </is>
      </c>
      <c r="K627" s="7" t="inlineStr">
        <is>
          <t>Stainless Steel, AISI 316</t>
        </is>
      </c>
      <c r="L627" s="2" t="inlineStr">
        <is>
          <t>Coating_Scotchkote134_interior_IncludeImpeller</t>
        </is>
      </c>
      <c r="M627" s="2" t="inlineStr">
        <is>
          <t>RTF</t>
        </is>
      </c>
      <c r="N627" s="7" t="inlineStr"/>
      <c r="O627" t="inlineStr">
        <is>
          <t>A101873</t>
        </is>
      </c>
      <c r="P627" t="n">
        <v>2025</v>
      </c>
      <c r="Q627" t="inlineStr">
        <is>
          <t>Priced</t>
        </is>
      </c>
      <c r="R627" t="inlineStr">
        <is>
          <t>LT250</t>
        </is>
      </c>
      <c r="S627" s="7" t="n">
        <v>126</v>
      </c>
      <c r="T627" t="inlineStr"/>
      <c r="U627" t="inlineStr"/>
      <c r="V627" t="inlineStr"/>
    </row>
    <row r="628">
      <c r="A628" t="inlineStr"/>
      <c r="B628" t="inlineStr"/>
      <c r="C628" t="inlineStr">
        <is>
          <t>Price_BOM_LFE_Imp_1106</t>
        </is>
      </c>
      <c r="D628" t="inlineStr"/>
      <c r="E628" s="2" t="inlineStr">
        <is>
          <t>30957-4P-10HP-LFE</t>
        </is>
      </c>
      <c r="F628" t="inlineStr">
        <is>
          <t>X3</t>
        </is>
      </c>
      <c r="G628" s="2" t="inlineStr">
        <is>
          <t>ImpMatl_SS_AISI-304</t>
        </is>
      </c>
      <c r="H628" s="7" t="inlineStr">
        <is>
          <t>Stainless Steel, AISI-304</t>
        </is>
      </c>
      <c r="I628" s="7" t="inlineStr">
        <is>
          <t>H304</t>
        </is>
      </c>
      <c r="J628" s="7" t="inlineStr">
        <is>
          <t>Stainless Steel, AISI-303</t>
        </is>
      </c>
      <c r="K628" s="7" t="inlineStr">
        <is>
          <t>Stainless Steel, AISI 316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inlineStr"/>
      <c r="O628" t="inlineStr">
        <is>
          <t>A101873</t>
        </is>
      </c>
      <c r="P628" t="n">
        <v>2025</v>
      </c>
      <c r="Q628" t="inlineStr">
        <is>
          <t>Priced</t>
        </is>
      </c>
      <c r="R628" t="inlineStr">
        <is>
          <t>LT250</t>
        </is>
      </c>
      <c r="S628" s="7" t="n">
        <v>126</v>
      </c>
      <c r="T628" t="inlineStr"/>
      <c r="U628" t="inlineStr"/>
      <c r="V628" t="inlineStr"/>
    </row>
    <row r="629">
      <c r="A629" t="inlineStr"/>
      <c r="B629" t="inlineStr"/>
      <c r="C629" t="inlineStr">
        <is>
          <t>Price_BOM_LFE_Imp_1107</t>
        </is>
      </c>
      <c r="D629" t="inlineStr"/>
      <c r="E629" s="2" t="inlineStr">
        <is>
          <t>30957-4P-15HP-LFE</t>
        </is>
      </c>
      <c r="F629" t="inlineStr">
        <is>
          <t>X3</t>
        </is>
      </c>
      <c r="G629" s="2" t="inlineStr">
        <is>
          <t>ImpMatl_SS_AISI-304</t>
        </is>
      </c>
      <c r="H629" s="7" t="inlineStr">
        <is>
          <t>Stainless Steel, AISI-304</t>
        </is>
      </c>
      <c r="I629" s="7" t="inlineStr">
        <is>
          <t>H304</t>
        </is>
      </c>
      <c r="J629" s="7" t="inlineStr">
        <is>
          <t>Stainless Steel, AISI-303</t>
        </is>
      </c>
      <c r="K629" s="7" t="inlineStr">
        <is>
          <t>Stainless Steel, AISI 316</t>
        </is>
      </c>
      <c r="L629" s="2" t="inlineStr">
        <is>
          <t>Coating_Scotchkote134_interior_IncludeImpeller</t>
        </is>
      </c>
      <c r="M629" s="2" t="inlineStr">
        <is>
          <t>RTF</t>
        </is>
      </c>
      <c r="N629" s="7" t="inlineStr"/>
      <c r="O629" t="inlineStr">
        <is>
          <t>A101873</t>
        </is>
      </c>
      <c r="P629" t="n">
        <v>2025</v>
      </c>
      <c r="Q629" t="inlineStr">
        <is>
          <t>Priced</t>
        </is>
      </c>
      <c r="R629" t="inlineStr">
        <is>
          <t>LT250</t>
        </is>
      </c>
      <c r="S629" s="7" t="n">
        <v>126</v>
      </c>
      <c r="T629" t="inlineStr"/>
      <c r="U629" t="inlineStr"/>
      <c r="V629" t="inlineStr"/>
    </row>
    <row r="630">
      <c r="A630" t="inlineStr"/>
      <c r="B630" t="inlineStr"/>
      <c r="C630" t="inlineStr">
        <is>
          <t>Price_BOM_LFE_Imp_1108</t>
        </is>
      </c>
      <c r="D630" t="inlineStr"/>
      <c r="E630" s="2" t="inlineStr">
        <is>
          <t>30121-4P-15HP-LFE</t>
        </is>
      </c>
      <c r="F630" t="inlineStr">
        <is>
          <t>XA</t>
        </is>
      </c>
      <c r="G630" s="2" t="inlineStr">
        <is>
          <t>ImpMatl_SS_AISI-304</t>
        </is>
      </c>
      <c r="H630" s="7" t="inlineStr">
        <is>
          <t>Stainless Steel, AISI-304</t>
        </is>
      </c>
      <c r="I630" s="7" t="inlineStr">
        <is>
          <t>H304</t>
        </is>
      </c>
      <c r="J630" s="7" t="inlineStr">
        <is>
          <t>Stainless Steel, AISI-303</t>
        </is>
      </c>
      <c r="K630" s="7" t="inlineStr">
        <is>
          <t>Stainless Steel, AISI 316</t>
        </is>
      </c>
      <c r="L630" s="2" t="inlineStr">
        <is>
          <t>Coating_Scotchkote134_interior_IncludeImpeller</t>
        </is>
      </c>
      <c r="M630" s="2" t="inlineStr">
        <is>
          <t>RTF</t>
        </is>
      </c>
      <c r="N630" s="7" t="inlineStr"/>
      <c r="O630" t="inlineStr">
        <is>
          <t>A101887</t>
        </is>
      </c>
      <c r="P630" t="n">
        <v>2375</v>
      </c>
      <c r="Q630" t="inlineStr">
        <is>
          <t>Priced</t>
        </is>
      </c>
      <c r="R630" t="inlineStr">
        <is>
          <t>LT250</t>
        </is>
      </c>
      <c r="S630" t="n">
        <v>126</v>
      </c>
      <c r="T630" t="inlineStr"/>
      <c r="U630" t="inlineStr"/>
      <c r="V630" t="inlineStr"/>
    </row>
    <row r="631">
      <c r="A631" t="inlineStr"/>
      <c r="B631" t="inlineStr"/>
      <c r="C631" t="inlineStr">
        <is>
          <t>Price_BOM_LFE_Imp_1109</t>
        </is>
      </c>
      <c r="D631" t="inlineStr"/>
      <c r="E631" s="2" t="inlineStr">
        <is>
          <t>30121-4P-20HP-LFE</t>
        </is>
      </c>
      <c r="F631" t="inlineStr">
        <is>
          <t>XA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Coating_Scotchkote134_interior_IncludeImpeller</t>
        </is>
      </c>
      <c r="M631" s="2" t="inlineStr">
        <is>
          <t>RTF</t>
        </is>
      </c>
      <c r="N631" s="7" t="inlineStr"/>
      <c r="O631" t="inlineStr">
        <is>
          <t>A101887</t>
        </is>
      </c>
      <c r="P631" t="n">
        <v>2375</v>
      </c>
      <c r="Q631" t="inlineStr">
        <is>
          <t>Priced</t>
        </is>
      </c>
      <c r="R631" t="inlineStr">
        <is>
          <t>LT250</t>
        </is>
      </c>
      <c r="S631" t="n">
        <v>126</v>
      </c>
      <c r="T631" t="inlineStr"/>
      <c r="U631" t="inlineStr"/>
      <c r="V631" t="inlineStr"/>
    </row>
    <row r="632">
      <c r="A632" t="inlineStr"/>
      <c r="B632" t="inlineStr"/>
      <c r="C632" t="inlineStr">
        <is>
          <t>Price_BOM_LFE_Imp_1110</t>
        </is>
      </c>
      <c r="D632" t="inlineStr"/>
      <c r="E632" s="2" t="inlineStr">
        <is>
          <t>30121-4P-25HP-LFE</t>
        </is>
      </c>
      <c r="F632" t="inlineStr">
        <is>
          <t>XA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Coating_Scotchkote134_interior_IncludeImpeller</t>
        </is>
      </c>
      <c r="M632" s="2" t="inlineStr">
        <is>
          <t>RTF</t>
        </is>
      </c>
      <c r="N632" s="7" t="inlineStr"/>
      <c r="O632" t="inlineStr">
        <is>
          <t>A101887</t>
        </is>
      </c>
      <c r="P632" t="n">
        <v>2375</v>
      </c>
      <c r="Q632" t="inlineStr">
        <is>
          <t>Priced</t>
        </is>
      </c>
      <c r="R632" t="inlineStr">
        <is>
          <t>LT250</t>
        </is>
      </c>
      <c r="S632" t="n">
        <v>126</v>
      </c>
      <c r="T632" t="inlineStr"/>
      <c r="U632" t="inlineStr"/>
      <c r="V632" t="inlineStr"/>
    </row>
    <row r="633">
      <c r="A633" t="inlineStr"/>
      <c r="B633" t="inlineStr"/>
      <c r="C633" t="inlineStr">
        <is>
          <t>Price_BOM_LFE_Imp_1111</t>
        </is>
      </c>
      <c r="D633" t="inlineStr"/>
      <c r="E633" s="2" t="inlineStr">
        <is>
          <t>30127-4P-15HP-LFE</t>
        </is>
      </c>
      <c r="F633" t="inlineStr">
        <is>
          <t>XA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Coating_Scotchkote134_interior_IncludeImpeller</t>
        </is>
      </c>
      <c r="M633" s="2" t="inlineStr">
        <is>
          <t>RTF</t>
        </is>
      </c>
      <c r="N633" s="7" t="inlineStr"/>
      <c r="O633" t="inlineStr">
        <is>
          <t>A101894</t>
        </is>
      </c>
      <c r="P633" t="n">
        <v>2375</v>
      </c>
      <c r="Q633" t="inlineStr">
        <is>
          <t>Priced</t>
        </is>
      </c>
      <c r="R633" t="inlineStr">
        <is>
          <t>LT250</t>
        </is>
      </c>
      <c r="S633" t="n">
        <v>126</v>
      </c>
      <c r="T633" t="inlineStr"/>
      <c r="U633" t="inlineStr"/>
      <c r="V633" t="inlineStr"/>
    </row>
    <row r="634">
      <c r="A634" t="inlineStr"/>
      <c r="B634" t="inlineStr"/>
      <c r="C634" t="inlineStr">
        <is>
          <t>Price_BOM_LFE_Imp_1112</t>
        </is>
      </c>
      <c r="D634" t="inlineStr"/>
      <c r="E634" s="2" t="inlineStr">
        <is>
          <t>30127-4P-20HP-LFE</t>
        </is>
      </c>
      <c r="F634" t="inlineStr">
        <is>
          <t>XA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inlineStr"/>
      <c r="O634" s="7" t="inlineStr">
        <is>
          <t>A101894</t>
        </is>
      </c>
      <c r="P634" t="n">
        <v>2375</v>
      </c>
      <c r="Q634" t="inlineStr">
        <is>
          <t>Priced</t>
        </is>
      </c>
      <c r="R634" t="inlineStr">
        <is>
          <t>LT250</t>
        </is>
      </c>
      <c r="S634" s="7" t="n">
        <v>126</v>
      </c>
      <c r="T634" t="inlineStr"/>
      <c r="U634" t="inlineStr"/>
      <c r="V634" t="inlineStr"/>
    </row>
    <row r="635">
      <c r="A635" t="inlineStr"/>
      <c r="B635" t="inlineStr"/>
      <c r="C635" t="inlineStr">
        <is>
          <t>Price_BOM_LFE_Imp_1113</t>
        </is>
      </c>
      <c r="D635" t="inlineStr"/>
      <c r="E635" s="2" t="inlineStr">
        <is>
          <t>30127-4P-25HP-LFE</t>
        </is>
      </c>
      <c r="F635" t="inlineStr">
        <is>
          <t>XA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Coating_Scotchkote134_interior_IncludeImpeller</t>
        </is>
      </c>
      <c r="M635" s="2" t="inlineStr">
        <is>
          <t>RTF</t>
        </is>
      </c>
      <c r="N635" s="7" t="inlineStr"/>
      <c r="O635" s="7" t="inlineStr">
        <is>
          <t>A101894</t>
        </is>
      </c>
      <c r="P635" t="n">
        <v>2375</v>
      </c>
      <c r="Q635" t="inlineStr">
        <is>
          <t>Priced</t>
        </is>
      </c>
      <c r="R635" t="inlineStr">
        <is>
          <t>LT250</t>
        </is>
      </c>
      <c r="S635" s="7" t="n">
        <v>126</v>
      </c>
      <c r="T635" t="inlineStr"/>
      <c r="U635" t="inlineStr"/>
      <c r="V635" t="inlineStr"/>
    </row>
    <row r="636">
      <c r="A636" t="inlineStr"/>
      <c r="B636" t="inlineStr"/>
      <c r="C636" t="inlineStr">
        <is>
          <t>Price_BOM_LFE_Imp_1114</t>
        </is>
      </c>
      <c r="D636" t="inlineStr"/>
      <c r="E636" s="2" t="inlineStr">
        <is>
          <t>40707-2P-25HP-LFE</t>
        </is>
      </c>
      <c r="F636" t="inlineStr">
        <is>
          <t>X3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Coating_Scotchkote134_interior_IncludeImpeller</t>
        </is>
      </c>
      <c r="M636" s="2" t="inlineStr">
        <is>
          <t>RTF</t>
        </is>
      </c>
      <c r="N636" s="7" t="inlineStr"/>
      <c r="O636" s="7" t="inlineStr">
        <is>
          <t>A101908</t>
        </is>
      </c>
      <c r="P636" t="n">
        <v>1925</v>
      </c>
      <c r="Q636" t="inlineStr">
        <is>
          <t>Priced</t>
        </is>
      </c>
      <c r="R636" t="inlineStr">
        <is>
          <t>LT250</t>
        </is>
      </c>
      <c r="S636" s="7" t="n">
        <v>126</v>
      </c>
      <c r="T636" t="inlineStr"/>
      <c r="U636" t="inlineStr"/>
      <c r="V636" t="inlineStr"/>
    </row>
    <row r="637">
      <c r="A637" t="inlineStr"/>
      <c r="B637" t="inlineStr"/>
      <c r="C637" t="inlineStr">
        <is>
          <t>Price_BOM_LFE_Imp_1115</t>
        </is>
      </c>
      <c r="D637" t="inlineStr"/>
      <c r="E637" s="2" t="inlineStr">
        <is>
          <t>40707-4P-3HP-LFE</t>
        </is>
      </c>
      <c r="F637" t="inlineStr">
        <is>
          <t>X3</t>
        </is>
      </c>
      <c r="G637" s="2" t="inlineStr">
        <is>
          <t>ImpMatl_SS_AISI-304</t>
        </is>
      </c>
      <c r="H637" s="7" t="inlineStr">
        <is>
          <t>Stainless Steel, AISI-304</t>
        </is>
      </c>
      <c r="I637" s="7" t="inlineStr">
        <is>
          <t>H304</t>
        </is>
      </c>
      <c r="J637" s="7" t="inlineStr">
        <is>
          <t>Stainless Steel, AISI-303</t>
        </is>
      </c>
      <c r="K637" s="7" t="inlineStr">
        <is>
          <t>Stainless Steel, AISI 316</t>
        </is>
      </c>
      <c r="L637" s="2" t="inlineStr">
        <is>
          <t>Coating_Scotchkote134_interior_IncludeImpeller</t>
        </is>
      </c>
      <c r="M637" s="2" t="inlineStr">
        <is>
          <t>RTF</t>
        </is>
      </c>
      <c r="N637" s="7" t="inlineStr"/>
      <c r="O637" s="7" t="inlineStr">
        <is>
          <t>A101908</t>
        </is>
      </c>
      <c r="P637" t="n">
        <v>1925</v>
      </c>
      <c r="Q637" t="inlineStr">
        <is>
          <t>Priced</t>
        </is>
      </c>
      <c r="R637" t="inlineStr">
        <is>
          <t>LT250</t>
        </is>
      </c>
      <c r="S637" s="7" t="n">
        <v>126</v>
      </c>
      <c r="T637" t="inlineStr"/>
      <c r="U637" t="inlineStr"/>
      <c r="V637" t="inlineStr"/>
    </row>
    <row r="638">
      <c r="A638" t="inlineStr"/>
      <c r="B638" t="inlineStr"/>
      <c r="C638" t="inlineStr">
        <is>
          <t>Price_BOM_LFE_Imp_1116</t>
        </is>
      </c>
      <c r="D638" t="inlineStr"/>
      <c r="E638" s="2" t="inlineStr">
        <is>
          <t>40707-4P-5HP-LFE</t>
        </is>
      </c>
      <c r="F638" t="inlineStr">
        <is>
          <t>X3</t>
        </is>
      </c>
      <c r="G638" s="2" t="inlineStr">
        <is>
          <t>ImpMatl_SS_AISI-304</t>
        </is>
      </c>
      <c r="H638" s="7" t="inlineStr">
        <is>
          <t>Stainless Steel, AISI-304</t>
        </is>
      </c>
      <c r="I638" s="7" t="inlineStr">
        <is>
          <t>H304</t>
        </is>
      </c>
      <c r="J638" s="7" t="inlineStr">
        <is>
          <t>Stainless Steel, AISI-303</t>
        </is>
      </c>
      <c r="K638" s="7" t="inlineStr">
        <is>
          <t>Stainless Steel, AISI 316</t>
        </is>
      </c>
      <c r="L638" s="2" t="inlineStr">
        <is>
          <t>Coating_Scotchkote134_interior_IncludeImpeller</t>
        </is>
      </c>
      <c r="M638" s="2" t="inlineStr">
        <is>
          <t>RTF</t>
        </is>
      </c>
      <c r="N638" s="7" t="inlineStr"/>
      <c r="O638" s="7" t="inlineStr">
        <is>
          <t>A101908</t>
        </is>
      </c>
      <c r="P638" t="n">
        <v>1925</v>
      </c>
      <c r="Q638" t="inlineStr">
        <is>
          <t>Priced</t>
        </is>
      </c>
      <c r="R638" t="inlineStr">
        <is>
          <t>LT250</t>
        </is>
      </c>
      <c r="S638" s="7" t="n">
        <v>126</v>
      </c>
      <c r="T638" t="inlineStr"/>
      <c r="U638" t="inlineStr"/>
      <c r="V638" t="inlineStr"/>
    </row>
    <row r="639">
      <c r="A639" t="inlineStr"/>
      <c r="B639" t="inlineStr"/>
      <c r="C639" t="inlineStr">
        <is>
          <t>Price_BOM_LFE_Imp_1117</t>
        </is>
      </c>
      <c r="D639" t="inlineStr"/>
      <c r="E639" s="2" t="inlineStr">
        <is>
          <t>40707-4P-7.5HP-LFE</t>
        </is>
      </c>
      <c r="F639" t="inlineStr">
        <is>
          <t>X3</t>
        </is>
      </c>
      <c r="G639" s="2" t="inlineStr">
        <is>
          <t>ImpMatl_SS_AISI-304</t>
        </is>
      </c>
      <c r="H639" s="7" t="inlineStr">
        <is>
          <t>Stainless Steel, AISI-304</t>
        </is>
      </c>
      <c r="I639" s="7" t="inlineStr">
        <is>
          <t>H304</t>
        </is>
      </c>
      <c r="J639" s="7" t="inlineStr">
        <is>
          <t>Stainless Steel, AISI-303</t>
        </is>
      </c>
      <c r="K639" s="7" t="inlineStr">
        <is>
          <t>Stainless Steel, AISI 316</t>
        </is>
      </c>
      <c r="L639" s="2" t="inlineStr">
        <is>
          <t>Coating_Scotchkote134_interior_IncludeImpeller</t>
        </is>
      </c>
      <c r="M639" s="2" t="inlineStr">
        <is>
          <t>RTF</t>
        </is>
      </c>
      <c r="N639" s="7" t="inlineStr"/>
      <c r="O639" t="inlineStr">
        <is>
          <t>A101908</t>
        </is>
      </c>
      <c r="P639" t="n">
        <v>1925</v>
      </c>
      <c r="Q639" t="inlineStr">
        <is>
          <t>Priced</t>
        </is>
      </c>
      <c r="R639" t="inlineStr">
        <is>
          <t>LT250</t>
        </is>
      </c>
      <c r="S639" s="7" t="n">
        <v>126</v>
      </c>
      <c r="T639" t="inlineStr"/>
      <c r="U639" t="inlineStr"/>
      <c r="V639" t="inlineStr"/>
    </row>
    <row r="640">
      <c r="A640" t="inlineStr"/>
      <c r="B640" t="inlineStr"/>
      <c r="C640" t="inlineStr">
        <is>
          <t>Price_BOM_LFE_Imp_1118</t>
        </is>
      </c>
      <c r="D640" t="inlineStr"/>
      <c r="E640" s="2" t="inlineStr">
        <is>
          <t>40707-2P-30HP-LFE</t>
        </is>
      </c>
      <c r="F640" t="inlineStr">
        <is>
          <t>X4</t>
        </is>
      </c>
      <c r="G640" s="2" t="inlineStr">
        <is>
          <t>ImpMatl_SS_AISI-304</t>
        </is>
      </c>
      <c r="H640" s="7" t="inlineStr">
        <is>
          <t>Stainless Steel, AISI-304</t>
        </is>
      </c>
      <c r="I640" s="7" t="inlineStr">
        <is>
          <t>H304</t>
        </is>
      </c>
      <c r="J640" s="7" t="inlineStr">
        <is>
          <t>Stainless Steel, AISI-303</t>
        </is>
      </c>
      <c r="K640" s="7" t="inlineStr">
        <is>
          <t>Stainless Steel, AISI 316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inlineStr"/>
      <c r="O640" t="inlineStr">
        <is>
          <t>A101915</t>
        </is>
      </c>
      <c r="P640" t="n">
        <v>1925</v>
      </c>
      <c r="Q640" t="inlineStr">
        <is>
          <t>Priced</t>
        </is>
      </c>
      <c r="R640" t="inlineStr">
        <is>
          <t>LT250</t>
        </is>
      </c>
      <c r="S640" s="7" t="n">
        <v>126</v>
      </c>
      <c r="T640" t="inlineStr"/>
      <c r="U640" t="inlineStr"/>
      <c r="V640" t="inlineStr"/>
    </row>
    <row r="641">
      <c r="A641" t="inlineStr"/>
      <c r="B641" t="inlineStr"/>
      <c r="C641" t="inlineStr">
        <is>
          <t>Price_BOM_LFE_Imp_1119</t>
        </is>
      </c>
      <c r="D641" t="inlineStr"/>
      <c r="E641" s="2" t="inlineStr">
        <is>
          <t>40957-4P-10HP-LFE</t>
        </is>
      </c>
      <c r="F641" t="inlineStr">
        <is>
          <t>X3</t>
        </is>
      </c>
      <c r="G641" s="2" t="inlineStr">
        <is>
          <t>ImpMatl_SS_AISI-304</t>
        </is>
      </c>
      <c r="H641" s="7" t="inlineStr">
        <is>
          <t>Stainless Steel, AISI-304</t>
        </is>
      </c>
      <c r="I641" s="7" t="inlineStr">
        <is>
          <t>H304</t>
        </is>
      </c>
      <c r="J641" s="7" t="inlineStr">
        <is>
          <t>Stainless Steel, AISI-303</t>
        </is>
      </c>
      <c r="K641" s="7" t="inlineStr">
        <is>
          <t>Stainless Steel, AISI 316</t>
        </is>
      </c>
      <c r="L641" s="2" t="inlineStr">
        <is>
          <t>Coating_Scotchkote134_interior_IncludeImpeller</t>
        </is>
      </c>
      <c r="M641" s="2" t="inlineStr">
        <is>
          <t>RTF</t>
        </is>
      </c>
      <c r="N641" s="7" t="inlineStr"/>
      <c r="O641" t="inlineStr">
        <is>
          <t>A101922</t>
        </is>
      </c>
      <c r="P641" t="n">
        <v>2365</v>
      </c>
      <c r="Q641" t="inlineStr">
        <is>
          <t>Priced</t>
        </is>
      </c>
      <c r="R641" t="inlineStr">
        <is>
          <t>LT250</t>
        </is>
      </c>
      <c r="S641" s="7" t="n">
        <v>126</v>
      </c>
      <c r="T641" t="inlineStr"/>
      <c r="U641" t="inlineStr"/>
      <c r="V641" t="inlineStr"/>
    </row>
    <row r="642">
      <c r="A642" t="inlineStr"/>
      <c r="B642" t="inlineStr"/>
      <c r="C642" t="inlineStr">
        <is>
          <t>Price_BOM_LFE_Imp_1120</t>
        </is>
      </c>
      <c r="D642" t="inlineStr"/>
      <c r="E642" s="2" t="inlineStr">
        <is>
          <t>40957-4P-15HP-LFE</t>
        </is>
      </c>
      <c r="F642" t="inlineStr">
        <is>
          <t>X3</t>
        </is>
      </c>
      <c r="G642" s="2" t="inlineStr">
        <is>
          <t>ImpMatl_SS_AISI-304</t>
        </is>
      </c>
      <c r="H642" s="7" t="inlineStr">
        <is>
          <t>Stainless Steel, AISI-304</t>
        </is>
      </c>
      <c r="I642" s="7" t="inlineStr">
        <is>
          <t>H304</t>
        </is>
      </c>
      <c r="J642" s="7" t="inlineStr">
        <is>
          <t>Stainless Steel, AISI-303</t>
        </is>
      </c>
      <c r="K642" s="7" t="inlineStr">
        <is>
          <t>Stainless Steel, AISI 316</t>
        </is>
      </c>
      <c r="L642" s="2" t="inlineStr">
        <is>
          <t>Coating_Scotchkote134_interior_IncludeImpeller</t>
        </is>
      </c>
      <c r="M642" s="2" t="inlineStr">
        <is>
          <t>RTF</t>
        </is>
      </c>
      <c r="N642" s="7" t="inlineStr"/>
      <c r="O642" t="inlineStr">
        <is>
          <t>A101922</t>
        </is>
      </c>
      <c r="P642" t="n">
        <v>2365</v>
      </c>
      <c r="Q642" t="inlineStr">
        <is>
          <t>Priced</t>
        </is>
      </c>
      <c r="R642" t="inlineStr">
        <is>
          <t>LT250</t>
        </is>
      </c>
      <c r="S642" s="7" t="n">
        <v>126</v>
      </c>
      <c r="T642" t="inlineStr"/>
      <c r="U642" t="inlineStr"/>
      <c r="V642" t="inlineStr"/>
    </row>
    <row r="643">
      <c r="A643" t="inlineStr"/>
      <c r="B643" t="inlineStr"/>
      <c r="C643" t="inlineStr">
        <is>
          <t>Price_BOM_LFE_Imp_1121</t>
        </is>
      </c>
      <c r="D643" t="inlineStr"/>
      <c r="E643" s="69" t="inlineStr">
        <is>
          <t>40957-4P-20HP-LFE</t>
        </is>
      </c>
      <c r="F643" t="inlineStr">
        <is>
          <t>X4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Coating_Scotchkote134_interior_IncludeImpeller</t>
        </is>
      </c>
      <c r="M643" s="2" t="inlineStr">
        <is>
          <t>RTF</t>
        </is>
      </c>
      <c r="N643" s="7" t="inlineStr"/>
      <c r="O643" t="inlineStr">
        <is>
          <t>A101929</t>
        </is>
      </c>
      <c r="P643" t="n">
        <v>2365</v>
      </c>
      <c r="Q643" t="inlineStr">
        <is>
          <t>Priced</t>
        </is>
      </c>
      <c r="R643" t="inlineStr">
        <is>
          <t>LT250</t>
        </is>
      </c>
      <c r="S643" s="7" t="n">
        <v>126</v>
      </c>
      <c r="T643" t="inlineStr"/>
      <c r="U643" t="inlineStr"/>
      <c r="V643" t="inlineStr"/>
    </row>
    <row r="644">
      <c r="A644" t="inlineStr"/>
      <c r="B644" t="inlineStr"/>
      <c r="C644" t="inlineStr">
        <is>
          <t>Price_BOM_LFE_Imp_1122</t>
        </is>
      </c>
      <c r="D644" t="inlineStr"/>
      <c r="E644" s="2" t="inlineStr">
        <is>
          <t>40129-4P-15HP-LFE</t>
        </is>
      </c>
      <c r="F644" t="inlineStr">
        <is>
          <t>XA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Coating_Scotchkote134_interior_IncludeImpeller</t>
        </is>
      </c>
      <c r="M644" s="2" t="inlineStr">
        <is>
          <t>RTF</t>
        </is>
      </c>
      <c r="N644" s="7" t="inlineStr"/>
      <c r="O644" t="inlineStr">
        <is>
          <t>A101943</t>
        </is>
      </c>
      <c r="P644" t="n">
        <v>2835</v>
      </c>
      <c r="Q644" t="inlineStr">
        <is>
          <t>Priced</t>
        </is>
      </c>
      <c r="R644" t="inlineStr">
        <is>
          <t>LT250</t>
        </is>
      </c>
      <c r="S644" s="7" t="n">
        <v>126</v>
      </c>
      <c r="T644" t="inlineStr"/>
      <c r="U644" t="inlineStr"/>
      <c r="V644" t="inlineStr"/>
    </row>
    <row r="645">
      <c r="A645" t="inlineStr"/>
      <c r="B645" t="inlineStr"/>
      <c r="C645" t="inlineStr">
        <is>
          <t>Price_BOM_LFE_Imp_1123</t>
        </is>
      </c>
      <c r="D645" t="inlineStr"/>
      <c r="E645" s="2" t="inlineStr">
        <is>
          <t>40129-4P-20HP-LFE</t>
        </is>
      </c>
      <c r="F645" t="inlineStr">
        <is>
          <t>XA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Coating_Scotchkote134_interior_IncludeImpeller</t>
        </is>
      </c>
      <c r="M645" s="2" t="inlineStr">
        <is>
          <t>RTF</t>
        </is>
      </c>
      <c r="N645" s="7" t="inlineStr"/>
      <c r="O645" t="inlineStr">
        <is>
          <t>A101943</t>
        </is>
      </c>
      <c r="P645" t="n">
        <v>2835</v>
      </c>
      <c r="Q645" t="inlineStr">
        <is>
          <t>Priced</t>
        </is>
      </c>
      <c r="R645" t="inlineStr">
        <is>
          <t>LT250</t>
        </is>
      </c>
      <c r="S645" s="7" t="n">
        <v>126</v>
      </c>
      <c r="T645" t="inlineStr"/>
      <c r="U645" t="inlineStr"/>
      <c r="V645" t="inlineStr"/>
    </row>
    <row r="646">
      <c r="A646" t="inlineStr"/>
      <c r="B646" t="inlineStr"/>
      <c r="C646" t="inlineStr">
        <is>
          <t>Price_BOM_LFE_Imp_1124</t>
        </is>
      </c>
      <c r="D646" t="inlineStr"/>
      <c r="E646" s="2" t="inlineStr">
        <is>
          <t>40129-4P-25HP-LFE</t>
        </is>
      </c>
      <c r="F646" t="inlineStr">
        <is>
          <t>XA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inlineStr"/>
      <c r="O646" t="inlineStr">
        <is>
          <t>A101943</t>
        </is>
      </c>
      <c r="P646" t="n">
        <v>2835</v>
      </c>
      <c r="Q646" t="inlineStr">
        <is>
          <t>Priced</t>
        </is>
      </c>
      <c r="R646" t="inlineStr">
        <is>
          <t>LT250</t>
        </is>
      </c>
      <c r="S646" s="7" t="n">
        <v>126</v>
      </c>
      <c r="T646" t="inlineStr"/>
      <c r="U646" t="inlineStr"/>
      <c r="V646" t="inlineStr"/>
    </row>
    <row r="647">
      <c r="A647" t="inlineStr"/>
      <c r="B647" t="inlineStr"/>
      <c r="C647" t="inlineStr">
        <is>
          <t>Price_BOM_LFE_Imp_1125</t>
        </is>
      </c>
      <c r="D647" t="inlineStr"/>
      <c r="E647" s="69" t="inlineStr">
        <is>
          <t>4012A-4P-15HP-LFE</t>
        </is>
      </c>
      <c r="F647" t="inlineStr">
        <is>
          <t>XA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Coating_Scotchkote134_interior_IncludeImpeller</t>
        </is>
      </c>
      <c r="M647" s="2" t="inlineStr">
        <is>
          <t>RTF</t>
        </is>
      </c>
      <c r="N647" s="7" t="inlineStr"/>
      <c r="O647" t="inlineStr">
        <is>
          <t>A101950</t>
        </is>
      </c>
      <c r="P647" t="n">
        <v>2835</v>
      </c>
      <c r="Q647" t="inlineStr">
        <is>
          <t>Priced</t>
        </is>
      </c>
      <c r="R647" t="inlineStr">
        <is>
          <t>LT250</t>
        </is>
      </c>
      <c r="S647" s="7" t="n">
        <v>126</v>
      </c>
      <c r="T647" t="inlineStr"/>
      <c r="U647" t="inlineStr"/>
      <c r="V647" t="inlineStr"/>
    </row>
    <row r="648">
      <c r="A648" t="inlineStr"/>
      <c r="B648" t="inlineStr"/>
      <c r="C648" t="inlineStr">
        <is>
          <t>Price_BOM_LFE_Imp_1126</t>
        </is>
      </c>
      <c r="D648" t="inlineStr"/>
      <c r="E648" s="69" t="inlineStr">
        <is>
          <t>4012A-4P-20HP-LFE</t>
        </is>
      </c>
      <c r="F648" t="inlineStr">
        <is>
          <t>XA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Coating_Scotchkote134_interior_IncludeImpeller</t>
        </is>
      </c>
      <c r="M648" s="2" t="inlineStr">
        <is>
          <t>RTF</t>
        </is>
      </c>
      <c r="N648" s="7" t="inlineStr"/>
      <c r="O648" t="inlineStr">
        <is>
          <t>A101950</t>
        </is>
      </c>
      <c r="P648" t="n">
        <v>2835</v>
      </c>
      <c r="Q648" t="inlineStr">
        <is>
          <t>Priced</t>
        </is>
      </c>
      <c r="R648" t="inlineStr">
        <is>
          <t>LT250</t>
        </is>
      </c>
      <c r="S648" s="7" t="n">
        <v>126</v>
      </c>
      <c r="T648" t="inlineStr"/>
      <c r="U648" t="inlineStr"/>
      <c r="V648" t="inlineStr"/>
    </row>
    <row r="649">
      <c r="A649" t="inlineStr"/>
      <c r="B649" t="inlineStr"/>
      <c r="C649" t="inlineStr">
        <is>
          <t>Price_BOM_LFE_Imp_1127</t>
        </is>
      </c>
      <c r="D649" t="inlineStr"/>
      <c r="E649" s="2" t="inlineStr">
        <is>
          <t>4012A-4P-25HP-LFE</t>
        </is>
      </c>
      <c r="F649" t="inlineStr">
        <is>
          <t>XA</t>
        </is>
      </c>
      <c r="G649" s="2" t="inlineStr">
        <is>
          <t>ImpMatl_SS_AISI-304</t>
        </is>
      </c>
      <c r="H649" s="7" t="inlineStr">
        <is>
          <t>Stainless Steel, AISI-304</t>
        </is>
      </c>
      <c r="I649" s="7" t="inlineStr">
        <is>
          <t>H304</t>
        </is>
      </c>
      <c r="J649" s="7" t="inlineStr">
        <is>
          <t>Stainless Steel, AISI-303</t>
        </is>
      </c>
      <c r="K649" s="7" t="inlineStr">
        <is>
          <t>Stainless Steel, AISI 316</t>
        </is>
      </c>
      <c r="L649" s="2" t="inlineStr">
        <is>
          <t>Coating_Scotchkote134_interior_IncludeImpeller</t>
        </is>
      </c>
      <c r="M649" s="2" t="inlineStr">
        <is>
          <t>RTF</t>
        </is>
      </c>
      <c r="N649" s="7" t="inlineStr"/>
      <c r="O649" t="inlineStr">
        <is>
          <t>A101950</t>
        </is>
      </c>
      <c r="P649" t="n">
        <v>2835</v>
      </c>
      <c r="Q649" t="inlineStr">
        <is>
          <t>Priced</t>
        </is>
      </c>
      <c r="R649" t="inlineStr">
        <is>
          <t>LT250</t>
        </is>
      </c>
      <c r="S649" s="7" t="n">
        <v>126</v>
      </c>
      <c r="T649" t="inlineStr"/>
      <c r="U649" t="inlineStr"/>
      <c r="V649" t="inlineStr"/>
    </row>
    <row r="650">
      <c r="A650" t="inlineStr"/>
      <c r="B650" t="inlineStr"/>
      <c r="C650" t="inlineStr">
        <is>
          <t>Price_BOM_LFE_Imp_1128</t>
        </is>
      </c>
      <c r="D650" t="inlineStr"/>
      <c r="E650" s="2" t="inlineStr">
        <is>
          <t>50957-4P-15HP-LFE</t>
        </is>
      </c>
      <c r="F650" t="inlineStr">
        <is>
          <t>X4</t>
        </is>
      </c>
      <c r="G650" s="2" t="inlineStr">
        <is>
          <t>ImpMatl_SS_AISI-304</t>
        </is>
      </c>
      <c r="H650" s="7" t="inlineStr">
        <is>
          <t>Stainless Steel, AISI-304</t>
        </is>
      </c>
      <c r="I650" s="7" t="inlineStr">
        <is>
          <t>H304</t>
        </is>
      </c>
      <c r="J650" s="7" t="inlineStr">
        <is>
          <t>Stainless Steel, AISI-303</t>
        </is>
      </c>
      <c r="K650" s="7" t="inlineStr">
        <is>
          <t>Stainless Steel, AISI 316</t>
        </is>
      </c>
      <c r="L650" s="2" t="inlineStr">
        <is>
          <t>Coating_Scotchkote134_interior_IncludeImpeller</t>
        </is>
      </c>
      <c r="M650" s="2" t="inlineStr">
        <is>
          <t>RTF</t>
        </is>
      </c>
      <c r="N650" s="7" t="inlineStr"/>
      <c r="O650" s="7" t="inlineStr">
        <is>
          <t>A101971</t>
        </is>
      </c>
      <c r="P650" t="n">
        <v>2705</v>
      </c>
      <c r="Q650" t="inlineStr">
        <is>
          <t>Priced</t>
        </is>
      </c>
      <c r="R650" t="inlineStr">
        <is>
          <t>LT250</t>
        </is>
      </c>
      <c r="S650" t="n">
        <v>126</v>
      </c>
      <c r="T650" t="inlineStr"/>
      <c r="U650" t="inlineStr"/>
      <c r="V650" t="inlineStr"/>
    </row>
    <row r="651">
      <c r="A651" t="inlineStr"/>
      <c r="B651" t="inlineStr"/>
      <c r="C651" t="inlineStr">
        <is>
          <t>Price_BOM_LFE_Imp_1129</t>
        </is>
      </c>
      <c r="D651" t="inlineStr"/>
      <c r="E651" s="2" t="inlineStr">
        <is>
          <t>50957-4P-20HP-LFE</t>
        </is>
      </c>
      <c r="F651" t="inlineStr">
        <is>
          <t>X4</t>
        </is>
      </c>
      <c r="G651" s="2" t="inlineStr">
        <is>
          <t>ImpMatl_SS_AISI-304</t>
        </is>
      </c>
      <c r="H651" s="7" t="inlineStr">
        <is>
          <t>Stainless Steel, AISI-304</t>
        </is>
      </c>
      <c r="I651" s="7" t="inlineStr">
        <is>
          <t>H304</t>
        </is>
      </c>
      <c r="J651" s="7" t="inlineStr">
        <is>
          <t>Stainless Steel, AISI-303</t>
        </is>
      </c>
      <c r="K651" s="7" t="inlineStr">
        <is>
          <t>Stainless Steel, AISI 316</t>
        </is>
      </c>
      <c r="L651" s="2" t="inlineStr">
        <is>
          <t>Coating_Scotchkote134_interior_IncludeImpeller</t>
        </is>
      </c>
      <c r="M651" s="2" t="inlineStr">
        <is>
          <t>RTF</t>
        </is>
      </c>
      <c r="N651" s="7" t="inlineStr"/>
      <c r="O651" s="7" t="inlineStr">
        <is>
          <t>A101971</t>
        </is>
      </c>
      <c r="P651" t="n">
        <v>2705</v>
      </c>
      <c r="Q651" t="inlineStr">
        <is>
          <t>Priced</t>
        </is>
      </c>
      <c r="R651" t="inlineStr">
        <is>
          <t>LT250</t>
        </is>
      </c>
      <c r="S651" s="7" t="n">
        <v>126</v>
      </c>
      <c r="T651" t="inlineStr"/>
      <c r="U651" t="inlineStr"/>
      <c r="V651" t="inlineStr"/>
    </row>
    <row r="652">
      <c r="A652" t="inlineStr"/>
      <c r="B652" t="inlineStr"/>
      <c r="C652" t="inlineStr">
        <is>
          <t>Price_BOM_LFE_Imp_1130</t>
        </is>
      </c>
      <c r="D652" t="inlineStr"/>
      <c r="E652" s="69" t="inlineStr">
        <is>
          <t>50957-4P-25HP-LFE</t>
        </is>
      </c>
      <c r="F652" t="inlineStr">
        <is>
          <t>X4</t>
        </is>
      </c>
      <c r="G652" s="2" t="inlineStr">
        <is>
          <t>ImpMatl_SS_AISI-304</t>
        </is>
      </c>
      <c r="H652" s="7" t="inlineStr">
        <is>
          <t>Stainless Steel, AISI-304</t>
        </is>
      </c>
      <c r="I652" s="7" t="inlineStr">
        <is>
          <t>H304</t>
        </is>
      </c>
      <c r="J652" s="7" t="inlineStr">
        <is>
          <t>Stainless Steel, AISI-303</t>
        </is>
      </c>
      <c r="K652" s="7" t="inlineStr">
        <is>
          <t>Stainless Steel, AISI 316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inlineStr"/>
      <c r="O652" s="7" t="inlineStr">
        <is>
          <t>A101971</t>
        </is>
      </c>
      <c r="P652" t="n">
        <v>2705</v>
      </c>
      <c r="Q652" t="inlineStr">
        <is>
          <t>Priced</t>
        </is>
      </c>
      <c r="R652" t="inlineStr">
        <is>
          <t>LT250</t>
        </is>
      </c>
      <c r="S652" t="n">
        <v>126</v>
      </c>
      <c r="T652" t="inlineStr"/>
      <c r="U652" t="inlineStr"/>
      <c r="V652" t="inlineStr"/>
    </row>
    <row r="653">
      <c r="A653" t="inlineStr"/>
      <c r="B653" t="inlineStr"/>
      <c r="C653" t="inlineStr">
        <is>
          <t>Price_BOM_LFE_Imp_1131</t>
        </is>
      </c>
      <c r="D653" t="inlineStr"/>
      <c r="E653" s="69" t="inlineStr">
        <is>
          <t>50123-4P-25HP-LFE</t>
        </is>
      </c>
      <c r="F653" t="inlineStr">
        <is>
          <t>XA</t>
        </is>
      </c>
      <c r="G653" s="2" t="inlineStr">
        <is>
          <t>ImpMatl_SS_AISI-304</t>
        </is>
      </c>
      <c r="H653" s="7" t="inlineStr">
        <is>
          <t>Stainless Steel, AISI-304</t>
        </is>
      </c>
      <c r="I653" s="7" t="inlineStr">
        <is>
          <t>H304</t>
        </is>
      </c>
      <c r="J653" s="7" t="inlineStr">
        <is>
          <t>Stainless Steel, AISI-303</t>
        </is>
      </c>
      <c r="K653" s="7" t="inlineStr">
        <is>
          <t>Stainless Steel, AISI 316</t>
        </is>
      </c>
      <c r="L653" s="2" t="inlineStr">
        <is>
          <t>Coating_Scotchkote134_interior_IncludeImpeller</t>
        </is>
      </c>
      <c r="M653" s="2" t="inlineStr">
        <is>
          <t>RTF</t>
        </is>
      </c>
      <c r="N653" s="7" t="inlineStr"/>
      <c r="O653" s="7" t="inlineStr">
        <is>
          <t>A101978</t>
        </is>
      </c>
      <c r="P653" t="n">
        <v>3295</v>
      </c>
      <c r="Q653" t="inlineStr">
        <is>
          <t>Priced</t>
        </is>
      </c>
      <c r="R653" t="inlineStr">
        <is>
          <t>LT250</t>
        </is>
      </c>
      <c r="S653" t="n">
        <v>126</v>
      </c>
      <c r="T653" t="inlineStr"/>
      <c r="U653" t="inlineStr"/>
      <c r="V653" t="inlineStr"/>
    </row>
    <row r="654">
      <c r="A654" t="inlineStr"/>
      <c r="B654" t="inlineStr"/>
      <c r="C654" t="inlineStr">
        <is>
          <t>Price_BOM_LFE_Imp_1132</t>
        </is>
      </c>
      <c r="D654" t="inlineStr"/>
      <c r="E654" s="69" t="inlineStr">
        <is>
          <t>60951-4P-20HP-LFE</t>
        </is>
      </c>
      <c r="F654" t="inlineStr">
        <is>
          <t>XA</t>
        </is>
      </c>
      <c r="G654" s="2" t="inlineStr">
        <is>
          <t>ImpMatl_SS_AISI-304</t>
        </is>
      </c>
      <c r="H654" s="7" t="inlineStr">
        <is>
          <t>Stainless Steel, AISI-304</t>
        </is>
      </c>
      <c r="I654" s="7" t="inlineStr">
        <is>
          <t>H304</t>
        </is>
      </c>
      <c r="J654" s="7" t="inlineStr">
        <is>
          <t>Stainless Steel, AISI-303</t>
        </is>
      </c>
      <c r="K654" s="7" t="inlineStr">
        <is>
          <t>Stainless Steel, AISI 316</t>
        </is>
      </c>
      <c r="L654" s="2" t="inlineStr">
        <is>
          <t>Coating_Scotchkote134_interior_IncludeImpeller</t>
        </is>
      </c>
      <c r="M654" s="2" t="inlineStr">
        <is>
          <t>RTF</t>
        </is>
      </c>
      <c r="N654" s="7" t="inlineStr"/>
      <c r="O654" s="7" t="inlineStr">
        <is>
          <t>A101999</t>
        </is>
      </c>
      <c r="P654" t="n">
        <v>3045</v>
      </c>
      <c r="Q654" t="inlineStr">
        <is>
          <t>Priced</t>
        </is>
      </c>
      <c r="R654" t="inlineStr">
        <is>
          <t>LT250</t>
        </is>
      </c>
      <c r="S654" s="7" t="n">
        <v>126</v>
      </c>
      <c r="T654" t="inlineStr"/>
      <c r="U654" t="inlineStr"/>
      <c r="V654" t="inlineStr"/>
    </row>
    <row r="655">
      <c r="A655" t="inlineStr"/>
      <c r="B655" t="inlineStr"/>
      <c r="C655" t="inlineStr">
        <is>
          <t>Price_BOM_LFE_Imp_1133</t>
        </is>
      </c>
      <c r="D655" t="inlineStr"/>
      <c r="E655" s="2" t="inlineStr">
        <is>
          <t>60951-4P-25HP-LFE</t>
        </is>
      </c>
      <c r="F655" t="inlineStr">
        <is>
          <t>XA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Coating_Scotchkote134_interior_IncludeImpeller</t>
        </is>
      </c>
      <c r="M655" s="2" t="inlineStr">
        <is>
          <t>RTF</t>
        </is>
      </c>
      <c r="N655" s="7" t="inlineStr"/>
      <c r="O655" s="7" t="inlineStr">
        <is>
          <t>A101999</t>
        </is>
      </c>
      <c r="P655" t="n">
        <v>3045</v>
      </c>
      <c r="Q655" t="inlineStr">
        <is>
          <t>Priced</t>
        </is>
      </c>
      <c r="R655" t="inlineStr">
        <is>
          <t>LT250</t>
        </is>
      </c>
      <c r="S655" s="7" t="n">
        <v>126</v>
      </c>
      <c r="T655" t="inlineStr"/>
      <c r="U655" t="inlineStr"/>
      <c r="V655" t="inlineStr"/>
    </row>
    <row r="656">
      <c r="A656" t="inlineStr"/>
      <c r="B656" t="inlineStr"/>
      <c r="C656" t="inlineStr">
        <is>
          <t>Price_BOM_LFE_Imp_1143</t>
        </is>
      </c>
      <c r="D656" t="inlineStr"/>
      <c r="E656" s="2" t="inlineStr">
        <is>
          <t>15705-2P-5HP-LFE</t>
        </is>
      </c>
      <c r="F656" t="inlineStr">
        <is>
          <t>X3</t>
        </is>
      </c>
      <c r="G656" s="2" t="inlineStr">
        <is>
          <t>ImpMatl_NiAl-Bronze_ASTM-B148_C95400</t>
        </is>
      </c>
      <c r="H656" s="7" t="inlineStr">
        <is>
          <t>Nickel Aluminum Bronze ASTM B148 UNS C95400</t>
        </is>
      </c>
      <c r="I656" s="7" t="inlineStr">
        <is>
          <t>B22</t>
        </is>
      </c>
      <c r="J656" s="7" t="inlineStr">
        <is>
          <t>Stainless Steel, AISI-303</t>
        </is>
      </c>
      <c r="K656" s="7" t="inlineStr">
        <is>
          <t>Steel, Cold Drawn C1018</t>
        </is>
      </c>
      <c r="L656" s="2" t="inlineStr">
        <is>
          <t>Coating_Scotchkote134_interior_IncludeImpeller</t>
        </is>
      </c>
      <c r="M656" s="2" t="inlineStr">
        <is>
          <t>RTF</t>
        </is>
      </c>
      <c r="N656" s="7" t="inlineStr"/>
      <c r="O656" t="inlineStr">
        <is>
          <t>A102216</t>
        </is>
      </c>
      <c r="P656" t="n">
        <v>86</v>
      </c>
      <c r="Q656" t="inlineStr">
        <is>
          <t>Priced</t>
        </is>
      </c>
      <c r="R656" t="inlineStr">
        <is>
          <t>LT250</t>
        </is>
      </c>
      <c r="S656" s="7" t="inlineStr"/>
      <c r="T656" t="inlineStr"/>
      <c r="U656" t="inlineStr"/>
      <c r="V656" t="inlineStr"/>
    </row>
    <row r="657">
      <c r="A657" t="inlineStr"/>
      <c r="B657" t="inlineStr"/>
      <c r="C657" t="inlineStr">
        <is>
          <t>Price_BOM_LFE_Imp_1144</t>
        </is>
      </c>
      <c r="D657" t="inlineStr"/>
      <c r="E657" s="2" t="inlineStr">
        <is>
          <t>15705-2P-7.5HP-LFE</t>
        </is>
      </c>
      <c r="F657" t="inlineStr">
        <is>
          <t>X3</t>
        </is>
      </c>
      <c r="G657" s="2" t="inlineStr">
        <is>
          <t>ImpMatl_NiAl-Bronze_ASTM-B148_C95400</t>
        </is>
      </c>
      <c r="H657" s="7" t="inlineStr">
        <is>
          <t>Nickel Aluminum Bronze ASTM B148 UNS C95400</t>
        </is>
      </c>
      <c r="I657" s="7" t="inlineStr">
        <is>
          <t>B22</t>
        </is>
      </c>
      <c r="J657" s="7" t="inlineStr">
        <is>
          <t>Stainless Steel, AISI-303</t>
        </is>
      </c>
      <c r="K657" s="7" t="inlineStr">
        <is>
          <t>Steel, Cold Drawn C1018</t>
        </is>
      </c>
      <c r="L657" s="2" t="inlineStr">
        <is>
          <t>Coating_Scotchkote134_interior_IncludeImpeller</t>
        </is>
      </c>
      <c r="M657" s="2" t="inlineStr">
        <is>
          <t>RTF</t>
        </is>
      </c>
      <c r="N657" s="7" t="inlineStr"/>
      <c r="O657" t="inlineStr">
        <is>
          <t>A102216</t>
        </is>
      </c>
      <c r="P657" t="n">
        <v>86</v>
      </c>
      <c r="Q657" t="inlineStr">
        <is>
          <t>Priced</t>
        </is>
      </c>
      <c r="R657" t="inlineStr">
        <is>
          <t>LT250</t>
        </is>
      </c>
      <c r="S657" s="7" t="inlineStr"/>
      <c r="T657" t="inlineStr"/>
      <c r="U657" t="inlineStr"/>
      <c r="V657" t="inlineStr"/>
    </row>
    <row r="658">
      <c r="A658" t="inlineStr"/>
      <c r="B658" t="inlineStr"/>
      <c r="C658" t="inlineStr">
        <is>
          <t>Price_BOM_LFE_Imp_1145</t>
        </is>
      </c>
      <c r="D658" t="inlineStr"/>
      <c r="E658" s="2" t="inlineStr">
        <is>
          <t>15705-2P-10HP-LFE</t>
        </is>
      </c>
      <c r="F658" t="inlineStr">
        <is>
          <t>X3</t>
        </is>
      </c>
      <c r="G658" s="2" t="inlineStr">
        <is>
          <t>ImpMatl_NiAl-Bronze_ASTM-B148_C95400</t>
        </is>
      </c>
      <c r="H658" s="7" t="inlineStr">
        <is>
          <t>Nickel Aluminum Bronze ASTM B148 UNS C95400</t>
        </is>
      </c>
      <c r="I658" s="7" t="inlineStr">
        <is>
          <t>B22</t>
        </is>
      </c>
      <c r="J658" s="7" t="inlineStr">
        <is>
          <t>Stainless Steel, AISI-303</t>
        </is>
      </c>
      <c r="K658" s="7" t="inlineStr">
        <is>
          <t>Steel, Cold Drawn C1018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inlineStr"/>
      <c r="O658" t="inlineStr">
        <is>
          <t>A102216</t>
        </is>
      </c>
      <c r="P658" t="n">
        <v>86</v>
      </c>
      <c r="Q658" t="inlineStr">
        <is>
          <t>Priced</t>
        </is>
      </c>
      <c r="R658" t="inlineStr">
        <is>
          <t>LT250</t>
        </is>
      </c>
      <c r="S658" s="7" t="inlineStr"/>
      <c r="T658" t="inlineStr"/>
      <c r="U658" t="inlineStr"/>
      <c r="V658" t="inlineStr"/>
    </row>
    <row r="659">
      <c r="A659" t="inlineStr"/>
      <c r="B659" t="inlineStr"/>
      <c r="C659" t="inlineStr">
        <is>
          <t>Price_BOM_LFE_Imp_1146</t>
        </is>
      </c>
      <c r="D659" t="inlineStr"/>
      <c r="E659" s="2" t="inlineStr">
        <is>
          <t>15705-2P-15HP-LFE</t>
        </is>
      </c>
      <c r="F659" t="inlineStr">
        <is>
          <t>X3</t>
        </is>
      </c>
      <c r="G659" s="2" t="inlineStr">
        <is>
          <t>ImpMatl_NiAl-Bronze_ASTM-B148_C95400</t>
        </is>
      </c>
      <c r="H659" s="7" t="inlineStr">
        <is>
          <t>Nickel Aluminum Bronze ASTM B148 UNS C95400</t>
        </is>
      </c>
      <c r="I659" s="7" t="inlineStr">
        <is>
          <t>B22</t>
        </is>
      </c>
      <c r="J659" s="7" t="inlineStr">
        <is>
          <t>Stainless Steel, AISI-303</t>
        </is>
      </c>
      <c r="K659" s="7" t="inlineStr">
        <is>
          <t>Steel, Cold Drawn C1018</t>
        </is>
      </c>
      <c r="L659" s="2" t="inlineStr">
        <is>
          <t>Coating_Scotchkote134_interior_IncludeImpeller</t>
        </is>
      </c>
      <c r="M659" s="2" t="inlineStr">
        <is>
          <t>RTF</t>
        </is>
      </c>
      <c r="N659" s="7" t="inlineStr"/>
      <c r="O659" t="inlineStr">
        <is>
          <t>A102216</t>
        </is>
      </c>
      <c r="P659" t="n">
        <v>86</v>
      </c>
      <c r="Q659" t="inlineStr">
        <is>
          <t>Priced</t>
        </is>
      </c>
      <c r="R659" t="inlineStr">
        <is>
          <t>LT250</t>
        </is>
      </c>
      <c r="S659" s="7" t="inlineStr"/>
      <c r="T659" t="inlineStr"/>
      <c r="U659" t="inlineStr"/>
      <c r="V659" t="inlineStr"/>
    </row>
    <row r="660">
      <c r="A660" t="inlineStr"/>
      <c r="B660" t="inlineStr"/>
      <c r="C660" t="inlineStr">
        <is>
          <t>Price_BOM_LFE_Imp_1147</t>
        </is>
      </c>
      <c r="D660" t="inlineStr"/>
      <c r="E660" s="2" t="inlineStr">
        <is>
          <t>15705-2P-20HP-LFE</t>
        </is>
      </c>
      <c r="F660" t="inlineStr">
        <is>
          <t>X3</t>
        </is>
      </c>
      <c r="G660" s="2" t="inlineStr">
        <is>
          <t>ImpMatl_NiAl-Bronze_ASTM-B148_C95400</t>
        </is>
      </c>
      <c r="H660" s="7" t="inlineStr">
        <is>
          <t>Nickel Aluminum Bronze ASTM B148 UNS C95400</t>
        </is>
      </c>
      <c r="I660" s="7" t="inlineStr">
        <is>
          <t>B22</t>
        </is>
      </c>
      <c r="J660" s="7" t="inlineStr">
        <is>
          <t>Stainless Steel, AISI-303</t>
        </is>
      </c>
      <c r="K660" s="7" t="inlineStr">
        <is>
          <t>Steel, Cold Drawn C1018</t>
        </is>
      </c>
      <c r="L660" s="2" t="inlineStr">
        <is>
          <t>Coating_Scotchkote134_interior_IncludeImpeller</t>
        </is>
      </c>
      <c r="M660" s="2" t="inlineStr">
        <is>
          <t>RTF</t>
        </is>
      </c>
      <c r="N660" s="7" t="inlineStr"/>
      <c r="O660" t="inlineStr">
        <is>
          <t>A102216</t>
        </is>
      </c>
      <c r="P660" t="n">
        <v>86</v>
      </c>
      <c r="Q660" t="inlineStr">
        <is>
          <t>Priced</t>
        </is>
      </c>
      <c r="R660" t="inlineStr">
        <is>
          <t>LT250</t>
        </is>
      </c>
      <c r="S660" s="7" t="inlineStr"/>
      <c r="T660" t="inlineStr"/>
      <c r="U660" t="inlineStr"/>
      <c r="V660" t="inlineStr"/>
    </row>
    <row r="661">
      <c r="A661" t="inlineStr"/>
      <c r="B661" t="inlineStr"/>
      <c r="C661" t="inlineStr">
        <is>
          <t>Price_BOM_LFE_Imp_1148</t>
        </is>
      </c>
      <c r="D661" t="inlineStr"/>
      <c r="E661" s="69" t="inlineStr">
        <is>
          <t>15951-2P-10HP-LFE</t>
        </is>
      </c>
      <c r="F661" t="inlineStr">
        <is>
          <t>X3</t>
        </is>
      </c>
      <c r="G661" s="2" t="inlineStr">
        <is>
          <t>ImpMatl_NiAl-Bronze_ASTM-B148_C95400</t>
        </is>
      </c>
      <c r="H661" s="7" t="inlineStr">
        <is>
          <t>Nickel Aluminum Bronze ASTM B148 UNS C95400</t>
        </is>
      </c>
      <c r="I661" s="7" t="inlineStr">
        <is>
          <t>B22</t>
        </is>
      </c>
      <c r="J661" s="7" t="inlineStr">
        <is>
          <t>Stainless Steel, AISI-303</t>
        </is>
      </c>
      <c r="K661" s="7" t="inlineStr">
        <is>
          <t>Steel, Cold Drawn C1018</t>
        </is>
      </c>
      <c r="L661" s="2" t="inlineStr">
        <is>
          <t>Coating_Scotchkote134_interior_IncludeImpeller</t>
        </is>
      </c>
      <c r="M661" s="2" t="inlineStr">
        <is>
          <t>RTF</t>
        </is>
      </c>
      <c r="N661" s="7" t="inlineStr"/>
      <c r="O661" t="inlineStr">
        <is>
          <t>A102217</t>
        </is>
      </c>
      <c r="P661" t="n">
        <v>203</v>
      </c>
      <c r="Q661" t="inlineStr">
        <is>
          <t>Priced</t>
        </is>
      </c>
      <c r="R661" t="inlineStr">
        <is>
          <t>LT250</t>
        </is>
      </c>
      <c r="S661" s="7" t="inlineStr"/>
      <c r="T661" t="inlineStr"/>
      <c r="U661" t="inlineStr"/>
      <c r="V661" t="inlineStr"/>
    </row>
    <row r="662">
      <c r="A662" t="inlineStr"/>
      <c r="B662" t="inlineStr"/>
      <c r="C662" t="inlineStr">
        <is>
          <t>Price_BOM_LFE_Imp_1149</t>
        </is>
      </c>
      <c r="D662" t="inlineStr"/>
      <c r="E662" s="2" t="inlineStr">
        <is>
          <t>15951-2P-15HP-LFE</t>
        </is>
      </c>
      <c r="F662" t="inlineStr">
        <is>
          <t>X3</t>
        </is>
      </c>
      <c r="G662" s="2" t="inlineStr">
        <is>
          <t>ImpMatl_NiAl-Bronze_ASTM-B148_C95400</t>
        </is>
      </c>
      <c r="H662" s="7" t="inlineStr">
        <is>
          <t>Nickel Aluminum Bronze ASTM B148 UNS C95400</t>
        </is>
      </c>
      <c r="I662" s="7" t="inlineStr">
        <is>
          <t>B22</t>
        </is>
      </c>
      <c r="J662" s="7" t="inlineStr">
        <is>
          <t>Stainless Steel, AISI-303</t>
        </is>
      </c>
      <c r="K662" s="7" t="inlineStr">
        <is>
          <t>Steel, Cold Drawn C1018</t>
        </is>
      </c>
      <c r="L662" s="2" t="inlineStr">
        <is>
          <t>Coating_Scotchkote134_interior_IncludeImpeller</t>
        </is>
      </c>
      <c r="M662" s="2" t="inlineStr">
        <is>
          <t>RTF</t>
        </is>
      </c>
      <c r="N662" s="7" t="inlineStr"/>
      <c r="O662" t="inlineStr">
        <is>
          <t>A102217</t>
        </is>
      </c>
      <c r="P662" t="n">
        <v>203</v>
      </c>
      <c r="Q662" t="inlineStr">
        <is>
          <t>Priced</t>
        </is>
      </c>
      <c r="R662" t="inlineStr">
        <is>
          <t>LT250</t>
        </is>
      </c>
      <c r="S662" s="7" t="inlineStr"/>
      <c r="T662" t="inlineStr"/>
      <c r="U662" t="inlineStr"/>
      <c r="V662" t="inlineStr"/>
    </row>
    <row r="663">
      <c r="A663" t="inlineStr"/>
      <c r="B663" t="inlineStr"/>
      <c r="C663" t="inlineStr">
        <is>
          <t>Price_BOM_LFE_Imp_1150</t>
        </is>
      </c>
      <c r="D663" t="inlineStr"/>
      <c r="E663" s="2" t="inlineStr">
        <is>
          <t>15951-2P-20HP-LFE</t>
        </is>
      </c>
      <c r="F663" t="inlineStr">
        <is>
          <t>X3</t>
        </is>
      </c>
      <c r="G663" s="2" t="inlineStr">
        <is>
          <t>ImpMatl_NiAl-Bronze_ASTM-B148_C95400</t>
        </is>
      </c>
      <c r="H663" s="7" t="inlineStr">
        <is>
          <t>Nickel Aluminum Bronze ASTM B148 UNS C95400</t>
        </is>
      </c>
      <c r="I663" s="7" t="inlineStr">
        <is>
          <t>B22</t>
        </is>
      </c>
      <c r="J663" s="7" t="inlineStr">
        <is>
          <t>Stainless Steel, AISI-303</t>
        </is>
      </c>
      <c r="K663" s="7" t="inlineStr">
        <is>
          <t>Steel, Cold Drawn C1018</t>
        </is>
      </c>
      <c r="L663" s="2" t="inlineStr">
        <is>
          <t>Coating_Scotchkote134_interior_IncludeImpeller</t>
        </is>
      </c>
      <c r="M663" s="2" t="inlineStr">
        <is>
          <t>RTF</t>
        </is>
      </c>
      <c r="N663" s="7" t="inlineStr"/>
      <c r="O663" t="inlineStr">
        <is>
          <t>A102217</t>
        </is>
      </c>
      <c r="P663" t="n">
        <v>203</v>
      </c>
      <c r="Q663" t="inlineStr">
        <is>
          <t>Priced</t>
        </is>
      </c>
      <c r="R663" t="inlineStr">
        <is>
          <t>LT250</t>
        </is>
      </c>
      <c r="S663" s="7" t="inlineStr"/>
      <c r="T663" t="inlineStr"/>
      <c r="U663" t="inlineStr"/>
      <c r="V663" t="inlineStr"/>
    </row>
    <row r="664">
      <c r="A664" t="inlineStr"/>
      <c r="B664" t="inlineStr"/>
      <c r="C664" t="inlineStr">
        <is>
          <t>Price_BOM_LFE_Imp_1151</t>
        </is>
      </c>
      <c r="D664" t="inlineStr"/>
      <c r="E664" s="69" t="inlineStr">
        <is>
          <t>15951-2P-25HP-LFE</t>
        </is>
      </c>
      <c r="F664" t="inlineStr">
        <is>
          <t>X3</t>
        </is>
      </c>
      <c r="G664" s="2" t="inlineStr">
        <is>
          <t>ImpMatl_NiAl-Bronze_ASTM-B148_C95400</t>
        </is>
      </c>
      <c r="H664" s="7" t="inlineStr">
        <is>
          <t>Nickel Aluminum Bronze ASTM B148 UNS C95400</t>
        </is>
      </c>
      <c r="I664" s="7" t="inlineStr">
        <is>
          <t>B22</t>
        </is>
      </c>
      <c r="J664" s="7" t="inlineStr">
        <is>
          <t>Stainless Steel, AISI-303</t>
        </is>
      </c>
      <c r="K664" s="7" t="inlineStr">
        <is>
          <t>Steel, Cold Drawn C1018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inlineStr"/>
      <c r="O664" t="inlineStr">
        <is>
          <t>A102217</t>
        </is>
      </c>
      <c r="P664" t="n">
        <v>203</v>
      </c>
      <c r="Q664" t="inlineStr">
        <is>
          <t>Priced</t>
        </is>
      </c>
      <c r="R664" t="inlineStr">
        <is>
          <t>LT250</t>
        </is>
      </c>
      <c r="S664" s="7" t="inlineStr"/>
      <c r="T664" t="inlineStr"/>
      <c r="U664" t="inlineStr"/>
      <c r="V664" t="inlineStr"/>
    </row>
    <row r="665">
      <c r="A665" t="inlineStr"/>
      <c r="B665" t="inlineStr"/>
      <c r="C665" t="inlineStr">
        <is>
          <t>Price_BOM_LFE_Imp_1152</t>
        </is>
      </c>
      <c r="D665" t="inlineStr"/>
      <c r="E665" s="69" t="inlineStr">
        <is>
          <t>15951-4P-3HP-LFE</t>
        </is>
      </c>
      <c r="F665" t="inlineStr">
        <is>
          <t>X3</t>
        </is>
      </c>
      <c r="G665" s="2" t="inlineStr">
        <is>
          <t>ImpMatl_NiAl-Bronze_ASTM-B148_C95400</t>
        </is>
      </c>
      <c r="H665" s="7" t="inlineStr">
        <is>
          <t>Nickel Aluminum Bronze ASTM B148 UNS C95400</t>
        </is>
      </c>
      <c r="I665" s="7" t="inlineStr">
        <is>
          <t>B22</t>
        </is>
      </c>
      <c r="J665" s="7" t="inlineStr">
        <is>
          <t>Stainless Steel, AISI-303</t>
        </is>
      </c>
      <c r="K665" s="7" t="inlineStr">
        <is>
          <t>Steel, Cold Drawn C1018</t>
        </is>
      </c>
      <c r="L665" s="2" t="inlineStr">
        <is>
          <t>Coating_Scotchkote134_interior_IncludeImpeller</t>
        </is>
      </c>
      <c r="M665" s="2" t="inlineStr">
        <is>
          <t>RTF</t>
        </is>
      </c>
      <c r="N665" s="7" t="inlineStr"/>
      <c r="O665" t="inlineStr">
        <is>
          <t>A102217</t>
        </is>
      </c>
      <c r="P665" t="n">
        <v>203</v>
      </c>
      <c r="Q665" t="inlineStr">
        <is>
          <t>Priced</t>
        </is>
      </c>
      <c r="R665" t="inlineStr">
        <is>
          <t>LT250</t>
        </is>
      </c>
      <c r="S665" s="7" t="inlineStr"/>
      <c r="T665" t="inlineStr"/>
      <c r="U665" t="inlineStr"/>
      <c r="V665" t="inlineStr"/>
    </row>
    <row r="666">
      <c r="A666" t="inlineStr"/>
      <c r="B666" t="inlineStr"/>
      <c r="C666" t="inlineStr">
        <is>
          <t>Price_BOM_LFE_Imp_1153</t>
        </is>
      </c>
      <c r="D666" t="inlineStr"/>
      <c r="E666" s="69" t="inlineStr">
        <is>
          <t>15955-2P-15HP-LFE</t>
        </is>
      </c>
      <c r="F666" t="inlineStr">
        <is>
          <t>X3</t>
        </is>
      </c>
      <c r="G666" s="2" t="inlineStr">
        <is>
          <t>ImpMatl_NiAl-Bronze_ASTM-B148_C95400</t>
        </is>
      </c>
      <c r="H666" s="7" t="inlineStr">
        <is>
          <t>Nickel Aluminum Bronze ASTM B148 UNS C95400</t>
        </is>
      </c>
      <c r="I666" s="7" t="inlineStr">
        <is>
          <t>B22</t>
        </is>
      </c>
      <c r="J666" s="7" t="inlineStr">
        <is>
          <t>Stainless Steel, AISI-303</t>
        </is>
      </c>
      <c r="K666" s="7" t="inlineStr">
        <is>
          <t>Steel, Cold Drawn C1018</t>
        </is>
      </c>
      <c r="L666" s="2" t="inlineStr">
        <is>
          <t>Coating_Scotchkote134_interior_IncludeImpeller</t>
        </is>
      </c>
      <c r="M666" s="2" t="inlineStr">
        <is>
          <t>RTF</t>
        </is>
      </c>
      <c r="N666" s="7" t="inlineStr"/>
      <c r="O666" t="inlineStr">
        <is>
          <t>A102219</t>
        </is>
      </c>
      <c r="P666" t="n">
        <v>136</v>
      </c>
      <c r="Q666" t="inlineStr">
        <is>
          <t>Priced</t>
        </is>
      </c>
      <c r="R666" t="inlineStr">
        <is>
          <t>LT250</t>
        </is>
      </c>
      <c r="S666" s="7" t="inlineStr"/>
      <c r="T666" t="inlineStr"/>
      <c r="U666" t="inlineStr"/>
      <c r="V666" t="inlineStr"/>
    </row>
    <row r="667">
      <c r="A667" t="inlineStr"/>
      <c r="B667" t="inlineStr"/>
      <c r="C667" t="inlineStr">
        <is>
          <t>Price_BOM_LFE_Imp_1154</t>
        </is>
      </c>
      <c r="D667" t="inlineStr"/>
      <c r="E667" s="2" t="inlineStr">
        <is>
          <t>15955-2P-20HP-LFE</t>
        </is>
      </c>
      <c r="F667" t="inlineStr">
        <is>
          <t>X3</t>
        </is>
      </c>
      <c r="G667" s="2" t="inlineStr">
        <is>
          <t>ImpMatl_NiAl-Bronze_ASTM-B148_C95400</t>
        </is>
      </c>
      <c r="H667" s="7" t="inlineStr">
        <is>
          <t>Nickel Aluminum Bronze ASTM B148 UNS C95400</t>
        </is>
      </c>
      <c r="I667" s="7" t="inlineStr">
        <is>
          <t>B22</t>
        </is>
      </c>
      <c r="J667" s="7" t="inlineStr">
        <is>
          <t>Stainless Steel, AISI-303</t>
        </is>
      </c>
      <c r="K667" s="7" t="inlineStr">
        <is>
          <t>Steel, Cold Drawn C1018</t>
        </is>
      </c>
      <c r="L667" s="2" t="inlineStr">
        <is>
          <t>Coating_Scotchkote134_interior_IncludeImpeller</t>
        </is>
      </c>
      <c r="M667" s="2" t="inlineStr">
        <is>
          <t>RTF</t>
        </is>
      </c>
      <c r="N667" s="7" t="inlineStr"/>
      <c r="O667" t="inlineStr">
        <is>
          <t>A102219</t>
        </is>
      </c>
      <c r="P667" t="n">
        <v>136</v>
      </c>
      <c r="Q667" t="inlineStr">
        <is>
          <t>Priced</t>
        </is>
      </c>
      <c r="R667" t="inlineStr">
        <is>
          <t>LT250</t>
        </is>
      </c>
      <c r="S667" s="7" t="inlineStr"/>
      <c r="T667" t="inlineStr"/>
      <c r="U667" t="inlineStr"/>
      <c r="V667" t="inlineStr"/>
    </row>
    <row r="668">
      <c r="A668" t="inlineStr"/>
      <c r="B668" t="inlineStr"/>
      <c r="C668" t="inlineStr">
        <is>
          <t>Price_BOM_LFE_Imp_1155</t>
        </is>
      </c>
      <c r="D668" t="inlineStr"/>
      <c r="E668" s="69" t="inlineStr">
        <is>
          <t>15955-2P-25HP-LFE</t>
        </is>
      </c>
      <c r="F668" t="inlineStr">
        <is>
          <t>X3</t>
        </is>
      </c>
      <c r="G668" s="2" t="inlineStr">
        <is>
          <t>ImpMatl_NiAl-Bronze_ASTM-B148_C95400</t>
        </is>
      </c>
      <c r="H668" s="7" t="inlineStr">
        <is>
          <t>Nickel Aluminum Bronze ASTM B148 UNS C95400</t>
        </is>
      </c>
      <c r="I668" s="7" t="inlineStr">
        <is>
          <t>B22</t>
        </is>
      </c>
      <c r="J668" s="7" t="inlineStr">
        <is>
          <t>Stainless Steel, AISI-303</t>
        </is>
      </c>
      <c r="K668" s="7" t="inlineStr">
        <is>
          <t>Steel, Cold Drawn C1018</t>
        </is>
      </c>
      <c r="L668" s="2" t="inlineStr">
        <is>
          <t>Coating_Scotchkote134_interior_IncludeImpeller</t>
        </is>
      </c>
      <c r="M668" s="2" t="inlineStr">
        <is>
          <t>RTF</t>
        </is>
      </c>
      <c r="N668" s="7" t="inlineStr"/>
      <c r="O668" t="inlineStr">
        <is>
          <t>A102219</t>
        </is>
      </c>
      <c r="P668" t="n">
        <v>136</v>
      </c>
      <c r="Q668" t="inlineStr">
        <is>
          <t>Priced</t>
        </is>
      </c>
      <c r="R668" t="inlineStr">
        <is>
          <t>LT250</t>
        </is>
      </c>
      <c r="S668" s="7" t="inlineStr"/>
      <c r="T668" t="inlineStr"/>
      <c r="U668" t="inlineStr"/>
      <c r="V668" t="inlineStr"/>
    </row>
    <row r="669">
      <c r="A669" t="inlineStr"/>
      <c r="B669" t="inlineStr"/>
      <c r="C669" t="inlineStr">
        <is>
          <t>Price_BOM_LFE_Imp_1156</t>
        </is>
      </c>
      <c r="D669" t="inlineStr"/>
      <c r="E669" s="69" t="inlineStr">
        <is>
          <t>15955-4P-3HP-LFE</t>
        </is>
      </c>
      <c r="F669" t="inlineStr">
        <is>
          <t>X3</t>
        </is>
      </c>
      <c r="G669" s="2" t="inlineStr">
        <is>
          <t>ImpMatl_NiAl-Bronze_ASTM-B148_C95400</t>
        </is>
      </c>
      <c r="H669" s="7" t="inlineStr">
        <is>
          <t>Nickel Aluminum Bronze ASTM B148 UNS C95400</t>
        </is>
      </c>
      <c r="I669" s="7" t="inlineStr">
        <is>
          <t>B22</t>
        </is>
      </c>
      <c r="J669" s="7" t="inlineStr">
        <is>
          <t>Stainless Steel, AISI-303</t>
        </is>
      </c>
      <c r="K669" s="7" t="inlineStr">
        <is>
          <t>Steel, Cold Drawn C1018</t>
        </is>
      </c>
      <c r="L669" s="2" t="inlineStr">
        <is>
          <t>Coating_Scotchkote134_interior_IncludeImpeller</t>
        </is>
      </c>
      <c r="M669" s="2" t="inlineStr">
        <is>
          <t>RTF</t>
        </is>
      </c>
      <c r="N669" s="7" t="inlineStr"/>
      <c r="O669" t="inlineStr">
        <is>
          <t>A102219</t>
        </is>
      </c>
      <c r="P669" t="n">
        <v>136</v>
      </c>
      <c r="Q669" t="inlineStr">
        <is>
          <t>Priced</t>
        </is>
      </c>
      <c r="R669" t="inlineStr">
        <is>
          <t>LT250</t>
        </is>
      </c>
      <c r="S669" s="7" t="inlineStr"/>
      <c r="T669" t="inlineStr"/>
      <c r="U669" t="inlineStr"/>
      <c r="V669" t="inlineStr"/>
    </row>
    <row r="670">
      <c r="A670" t="inlineStr"/>
      <c r="B670" t="inlineStr"/>
      <c r="C670" t="inlineStr">
        <is>
          <t>Price_BOM_LFE_Imp_1157</t>
        </is>
      </c>
      <c r="D670" t="inlineStr"/>
      <c r="E670" s="69" t="inlineStr">
        <is>
          <t>15955-4P-5HP-LFE</t>
        </is>
      </c>
      <c r="F670" t="inlineStr">
        <is>
          <t>X3</t>
        </is>
      </c>
      <c r="G670" s="2" t="inlineStr">
        <is>
          <t>ImpMatl_NiAl-Bronze_ASTM-B148_C95400</t>
        </is>
      </c>
      <c r="H670" s="7" t="inlineStr">
        <is>
          <t>Nickel Aluminum Bronze ASTM B148 UNS C95400</t>
        </is>
      </c>
      <c r="I670" s="7" t="inlineStr">
        <is>
          <t>B22</t>
        </is>
      </c>
      <c r="J670" s="7" t="inlineStr">
        <is>
          <t>Stainless Steel, AISI-303</t>
        </is>
      </c>
      <c r="K670" s="7" t="inlineStr">
        <is>
          <t>Steel, Cold Drawn C1018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inlineStr"/>
      <c r="O670" t="inlineStr">
        <is>
          <t>A102219</t>
        </is>
      </c>
      <c r="P670" t="n">
        <v>136</v>
      </c>
      <c r="Q670" t="inlineStr">
        <is>
          <t>Priced</t>
        </is>
      </c>
      <c r="R670" t="inlineStr">
        <is>
          <t>LT250</t>
        </is>
      </c>
      <c r="S670" s="7" t="inlineStr"/>
      <c r="T670" t="inlineStr"/>
      <c r="U670" t="inlineStr"/>
      <c r="V670" t="inlineStr"/>
    </row>
    <row r="671">
      <c r="A671" t="inlineStr"/>
      <c r="B671" t="inlineStr"/>
      <c r="C671" t="inlineStr">
        <is>
          <t>Price_BOM_LFE_Imp_1158</t>
        </is>
      </c>
      <c r="D671" t="inlineStr"/>
      <c r="E671" s="2" t="inlineStr">
        <is>
          <t>15955-2P-30HP-LFE</t>
        </is>
      </c>
      <c r="F671" t="inlineStr">
        <is>
          <t>X4</t>
        </is>
      </c>
      <c r="G671" s="2" t="inlineStr">
        <is>
          <t>ImpMatl_NiAl-Bronze_ASTM-B148_C95400</t>
        </is>
      </c>
      <c r="H671" s="7" t="inlineStr">
        <is>
          <t>Nickel Aluminum Bronze ASTM B148 UNS C95400</t>
        </is>
      </c>
      <c r="I671" s="7" t="inlineStr">
        <is>
          <t>B22</t>
        </is>
      </c>
      <c r="J671" s="7" t="inlineStr">
        <is>
          <t>Stainless Steel, AISI-303</t>
        </is>
      </c>
      <c r="K671" s="7" t="inlineStr">
        <is>
          <t>Steel, Cold Drawn C1018</t>
        </is>
      </c>
      <c r="L671" s="2" t="inlineStr">
        <is>
          <t>Coating_Scotchkote134_interior_IncludeImpeller</t>
        </is>
      </c>
      <c r="M671" s="2" t="inlineStr">
        <is>
          <t>RTF</t>
        </is>
      </c>
      <c r="N671" s="7" t="inlineStr"/>
      <c r="O671" t="inlineStr">
        <is>
          <t>A102220</t>
        </is>
      </c>
      <c r="P671" t="n">
        <v>136</v>
      </c>
      <c r="Q671" t="inlineStr">
        <is>
          <t>Priced</t>
        </is>
      </c>
      <c r="R671" t="inlineStr">
        <is>
          <t>LT250</t>
        </is>
      </c>
      <c r="S671" s="7" t="inlineStr"/>
      <c r="T671" t="inlineStr"/>
      <c r="U671" t="inlineStr"/>
      <c r="V671" t="inlineStr"/>
    </row>
    <row r="672">
      <c r="A672" t="inlineStr"/>
      <c r="B672" t="inlineStr"/>
      <c r="C672" t="inlineStr">
        <is>
          <t>Price_BOM_LFE_Imp_1159</t>
        </is>
      </c>
      <c r="D672" t="inlineStr"/>
      <c r="E672" s="2" t="inlineStr">
        <is>
          <t>15959-2P-20HP-LFE</t>
        </is>
      </c>
      <c r="F672" t="inlineStr">
        <is>
          <t>X3</t>
        </is>
      </c>
      <c r="G672" s="2" t="inlineStr">
        <is>
          <t>ImpMatl_NiAl-Bronze_ASTM-B148_C95400</t>
        </is>
      </c>
      <c r="H672" s="7" t="inlineStr">
        <is>
          <t>Nickel Aluminum Bronze ASTM B148 UNS C95400</t>
        </is>
      </c>
      <c r="I672" s="7" t="inlineStr">
        <is>
          <t>B22</t>
        </is>
      </c>
      <c r="J672" s="7" t="inlineStr">
        <is>
          <t>Stainless Steel, AISI-303</t>
        </is>
      </c>
      <c r="K672" s="7" t="inlineStr">
        <is>
          <t>Steel, Cold Drawn C1018</t>
        </is>
      </c>
      <c r="L672" s="2" t="inlineStr">
        <is>
          <t>Coating_Scotchkote134_interior_IncludeImpeller</t>
        </is>
      </c>
      <c r="M672" s="2" t="inlineStr">
        <is>
          <t>RTF</t>
        </is>
      </c>
      <c r="N672" s="7" t="inlineStr"/>
      <c r="O672" t="inlineStr">
        <is>
          <t>A102221</t>
        </is>
      </c>
      <c r="P672" t="n">
        <v>136</v>
      </c>
      <c r="Q672" t="inlineStr">
        <is>
          <t>Priced</t>
        </is>
      </c>
      <c r="R672" t="inlineStr">
        <is>
          <t>LT250</t>
        </is>
      </c>
      <c r="S672" s="7" t="inlineStr"/>
      <c r="T672" t="inlineStr"/>
      <c r="U672" t="inlineStr"/>
      <c r="V672" t="inlineStr"/>
    </row>
    <row r="673">
      <c r="A673" t="inlineStr"/>
      <c r="B673" t="inlineStr"/>
      <c r="C673" t="inlineStr">
        <is>
          <t>Price_BOM_LFE_Imp_1160</t>
        </is>
      </c>
      <c r="D673" t="inlineStr"/>
      <c r="E673" s="2" t="inlineStr">
        <is>
          <t>15959-2P-25HP-LFE</t>
        </is>
      </c>
      <c r="F673" t="inlineStr">
        <is>
          <t>X3</t>
        </is>
      </c>
      <c r="G673" s="2" t="inlineStr">
        <is>
          <t>ImpMatl_NiAl-Bronze_ASTM-B148_C95400</t>
        </is>
      </c>
      <c r="H673" s="7" t="inlineStr">
        <is>
          <t>Nickel Aluminum Bronze ASTM B148 UNS C95400</t>
        </is>
      </c>
      <c r="I673" s="7" t="inlineStr">
        <is>
          <t>B22</t>
        </is>
      </c>
      <c r="J673" s="7" t="inlineStr">
        <is>
          <t>Stainless Steel, AISI-303</t>
        </is>
      </c>
      <c r="K673" s="7" t="inlineStr">
        <is>
          <t>Steel, Cold Drawn C1018</t>
        </is>
      </c>
      <c r="L673" s="2" t="inlineStr">
        <is>
          <t>Coating_Scotchkote134_interior_IncludeImpeller</t>
        </is>
      </c>
      <c r="M673" s="2" t="inlineStr">
        <is>
          <t>RTF</t>
        </is>
      </c>
      <c r="N673" s="7" t="inlineStr"/>
      <c r="O673" t="inlineStr">
        <is>
          <t>A102221</t>
        </is>
      </c>
      <c r="P673" t="n">
        <v>136</v>
      </c>
      <c r="Q673" t="inlineStr">
        <is>
          <t>Priced</t>
        </is>
      </c>
      <c r="R673" t="inlineStr">
        <is>
          <t>LT250</t>
        </is>
      </c>
      <c r="S673" s="7" t="inlineStr"/>
      <c r="T673" t="inlineStr"/>
      <c r="U673" t="inlineStr"/>
      <c r="V673" t="inlineStr"/>
    </row>
    <row r="674">
      <c r="A674" t="inlineStr"/>
      <c r="B674" t="inlineStr"/>
      <c r="C674" t="inlineStr">
        <is>
          <t>Price_BOM_LFE_Imp_1161</t>
        </is>
      </c>
      <c r="D674" t="inlineStr"/>
      <c r="E674" s="2" t="inlineStr">
        <is>
          <t>15959-4P-3HP-LFE</t>
        </is>
      </c>
      <c r="F674" t="inlineStr">
        <is>
          <t>X3</t>
        </is>
      </c>
      <c r="G674" s="2" t="inlineStr">
        <is>
          <t>ImpMatl_NiAl-Bronze_ASTM-B148_C95400</t>
        </is>
      </c>
      <c r="H674" s="7" t="inlineStr">
        <is>
          <t>Nickel Aluminum Bronze ASTM B148 UNS C95400</t>
        </is>
      </c>
      <c r="I674" s="7" t="inlineStr">
        <is>
          <t>B22</t>
        </is>
      </c>
      <c r="J674" s="7" t="inlineStr">
        <is>
          <t>Stainless Steel, AISI-303</t>
        </is>
      </c>
      <c r="K674" s="7" t="inlineStr">
        <is>
          <t>Steel, Cold Drawn C1018</t>
        </is>
      </c>
      <c r="L674" s="2" t="inlineStr">
        <is>
          <t>Coating_Scotchkote134_interior_IncludeImpeller</t>
        </is>
      </c>
      <c r="M674" s="2" t="inlineStr">
        <is>
          <t>RTF</t>
        </is>
      </c>
      <c r="N674" s="7" t="inlineStr"/>
      <c r="O674" t="inlineStr">
        <is>
          <t>A102221</t>
        </is>
      </c>
      <c r="P674" t="n">
        <v>136</v>
      </c>
      <c r="Q674" t="inlineStr">
        <is>
          <t>Priced</t>
        </is>
      </c>
      <c r="R674" t="inlineStr">
        <is>
          <t>LT250</t>
        </is>
      </c>
      <c r="S674" s="7" t="inlineStr"/>
      <c r="T674" t="inlineStr"/>
      <c r="U674" t="inlineStr"/>
      <c r="V674" t="inlineStr"/>
    </row>
    <row r="675">
      <c r="A675" t="inlineStr"/>
      <c r="B675" t="inlineStr"/>
      <c r="C675" t="inlineStr">
        <is>
          <t>Price_BOM_LFE_Imp_1162</t>
        </is>
      </c>
      <c r="D675" t="inlineStr"/>
      <c r="E675" s="2" t="inlineStr">
        <is>
          <t>15959-4P-5HP-LFE</t>
        </is>
      </c>
      <c r="F675" t="inlineStr">
        <is>
          <t>X3</t>
        </is>
      </c>
      <c r="G675" s="2" t="inlineStr">
        <is>
          <t>ImpMatl_NiAl-Bronze_ASTM-B148_C95400</t>
        </is>
      </c>
      <c r="H675" s="7" t="inlineStr">
        <is>
          <t>Nickel Aluminum Bronze ASTM B148 UNS C95400</t>
        </is>
      </c>
      <c r="I675" s="7" t="inlineStr">
        <is>
          <t>B22</t>
        </is>
      </c>
      <c r="J675" s="7" t="inlineStr">
        <is>
          <t>Stainless Steel, AISI-303</t>
        </is>
      </c>
      <c r="K675" s="7" t="inlineStr">
        <is>
          <t>Steel, Cold Drawn C1018</t>
        </is>
      </c>
      <c r="L675" s="2" t="inlineStr">
        <is>
          <t>Coating_Scotchkote134_interior_IncludeImpeller</t>
        </is>
      </c>
      <c r="M675" s="2" t="inlineStr">
        <is>
          <t>RTF</t>
        </is>
      </c>
      <c r="N675" s="7" t="inlineStr"/>
      <c r="O675" t="inlineStr">
        <is>
          <t>A102221</t>
        </is>
      </c>
      <c r="P675" t="n">
        <v>136</v>
      </c>
      <c r="Q675" t="inlineStr">
        <is>
          <t>Priced</t>
        </is>
      </c>
      <c r="R675" t="inlineStr">
        <is>
          <t>LT250</t>
        </is>
      </c>
      <c r="S675" s="7" t="inlineStr"/>
      <c r="T675" t="inlineStr"/>
      <c r="U675" t="inlineStr"/>
      <c r="V675" t="inlineStr"/>
    </row>
    <row r="676">
      <c r="A676" t="inlineStr"/>
      <c r="B676" t="inlineStr"/>
      <c r="C676" t="inlineStr">
        <is>
          <t>Price_BOM_LFE_Imp_1163</t>
        </is>
      </c>
      <c r="D676" t="inlineStr"/>
      <c r="E676" s="69" t="inlineStr">
        <is>
          <t>15959-4P-7.5HP-LFE</t>
        </is>
      </c>
      <c r="F676" t="inlineStr">
        <is>
          <t>X3</t>
        </is>
      </c>
      <c r="G676" s="2" t="inlineStr">
        <is>
          <t>ImpMatl_NiAl-Bronze_ASTM-B148_C95400</t>
        </is>
      </c>
      <c r="H676" s="7" t="inlineStr">
        <is>
          <t>Nickel Aluminum Bronze ASTM B148 UNS C95400</t>
        </is>
      </c>
      <c r="I676" s="7" t="inlineStr">
        <is>
          <t>B22</t>
        </is>
      </c>
      <c r="J676" s="7" t="inlineStr">
        <is>
          <t>Stainless Steel, AISI-303</t>
        </is>
      </c>
      <c r="K676" s="7" t="inlineStr">
        <is>
          <t>Steel, Cold Drawn C1018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inlineStr"/>
      <c r="O676" t="inlineStr">
        <is>
          <t>A102221</t>
        </is>
      </c>
      <c r="P676" t="n">
        <v>136</v>
      </c>
      <c r="Q676" t="inlineStr">
        <is>
          <t>Priced</t>
        </is>
      </c>
      <c r="R676" t="inlineStr">
        <is>
          <t>LT250</t>
        </is>
      </c>
      <c r="S676" s="7" t="inlineStr"/>
      <c r="T676" t="inlineStr"/>
      <c r="U676" t="inlineStr"/>
      <c r="V676" t="inlineStr"/>
    </row>
    <row r="677">
      <c r="A677" t="inlineStr"/>
      <c r="B677" t="inlineStr"/>
      <c r="C677" t="inlineStr">
        <is>
          <t>Price_BOM_LFE_Imp_1164</t>
        </is>
      </c>
      <c r="D677" t="inlineStr"/>
      <c r="E677" s="69" t="inlineStr">
        <is>
          <t>15959-2P-30HP-LFE</t>
        </is>
      </c>
      <c r="F677" t="inlineStr">
        <is>
          <t>X4</t>
        </is>
      </c>
      <c r="G677" s="2" t="inlineStr">
        <is>
          <t>ImpMatl_NiAl-Bronze_ASTM-B148_C95400</t>
        </is>
      </c>
      <c r="H677" s="7" t="inlineStr">
        <is>
          <t>Nickel Aluminum Bronze ASTM B148 UNS C95400</t>
        </is>
      </c>
      <c r="I677" s="7" t="inlineStr">
        <is>
          <t>B22</t>
        </is>
      </c>
      <c r="J677" s="7" t="inlineStr">
        <is>
          <t>Stainless Steel, AISI-303</t>
        </is>
      </c>
      <c r="K677" s="7" t="inlineStr">
        <is>
          <t>Steel, Cold Drawn C1018</t>
        </is>
      </c>
      <c r="L677" s="2" t="inlineStr">
        <is>
          <t>Coating_Scotchkote134_interior_IncludeImpeller</t>
        </is>
      </c>
      <c r="M677" s="2" t="inlineStr">
        <is>
          <t>RTF</t>
        </is>
      </c>
      <c r="N677" s="7" t="inlineStr"/>
      <c r="O677" t="inlineStr">
        <is>
          <t>A102222</t>
        </is>
      </c>
      <c r="P677" t="n">
        <v>136</v>
      </c>
      <c r="Q677" t="inlineStr">
        <is>
          <t>Priced</t>
        </is>
      </c>
      <c r="R677" t="inlineStr">
        <is>
          <t>LT250</t>
        </is>
      </c>
      <c r="S677" s="7" t="inlineStr"/>
      <c r="T677" t="inlineStr"/>
      <c r="U677" t="inlineStr"/>
      <c r="V677" t="inlineStr"/>
    </row>
    <row r="678">
      <c r="A678" t="inlineStr"/>
      <c r="B678" t="inlineStr"/>
      <c r="C678" t="inlineStr">
        <is>
          <t>Price_BOM_LFE_Imp_1165</t>
        </is>
      </c>
      <c r="D678" t="inlineStr"/>
      <c r="E678" s="2" t="inlineStr">
        <is>
          <t>20709-2P-7.5HP-LFE</t>
        </is>
      </c>
      <c r="F678" t="inlineStr">
        <is>
          <t>X3</t>
        </is>
      </c>
      <c r="G678" s="2" t="inlineStr">
        <is>
          <t>ImpMatl_NiAl-Bronze_ASTM-B148_C95400</t>
        </is>
      </c>
      <c r="H678" s="7" t="inlineStr">
        <is>
          <t>Nickel Aluminum Bronze ASTM B148 UNS C95400</t>
        </is>
      </c>
      <c r="I678" s="7" t="inlineStr">
        <is>
          <t>B22</t>
        </is>
      </c>
      <c r="J678" s="7" t="inlineStr">
        <is>
          <t>Stainless Steel, AISI-303</t>
        </is>
      </c>
      <c r="K678" s="7" t="inlineStr">
        <is>
          <t>Steel, Cold Drawn C1018</t>
        </is>
      </c>
      <c r="L678" s="2" t="inlineStr">
        <is>
          <t>Coating_Scotchkote134_interior_IncludeImpeller</t>
        </is>
      </c>
      <c r="M678" s="2" t="inlineStr">
        <is>
          <t>RTF</t>
        </is>
      </c>
      <c r="N678" s="7" t="inlineStr"/>
      <c r="O678" t="inlineStr">
        <is>
          <t>A102224</t>
        </is>
      </c>
      <c r="P678" t="n">
        <v>88</v>
      </c>
      <c r="Q678" t="inlineStr">
        <is>
          <t>Priced</t>
        </is>
      </c>
      <c r="R678" t="inlineStr">
        <is>
          <t>LT250</t>
        </is>
      </c>
      <c r="S678" s="7" t="inlineStr"/>
      <c r="T678" t="inlineStr"/>
      <c r="U678" t="inlineStr"/>
      <c r="V678" t="inlineStr"/>
    </row>
    <row r="679">
      <c r="A679" t="inlineStr"/>
      <c r="B679" t="inlineStr"/>
      <c r="C679" t="inlineStr">
        <is>
          <t>Price_BOM_LFE_Imp_1166</t>
        </is>
      </c>
      <c r="D679" t="inlineStr"/>
      <c r="E679" s="2" t="inlineStr">
        <is>
          <t>20709-2P-10HP-LFE</t>
        </is>
      </c>
      <c r="F679" t="inlineStr">
        <is>
          <t>X3</t>
        </is>
      </c>
      <c r="G679" s="2" t="inlineStr">
        <is>
          <t>ImpMatl_NiAl-Bronze_ASTM-B148_C95400</t>
        </is>
      </c>
      <c r="H679" s="7" t="inlineStr">
        <is>
          <t>Nickel Aluminum Bronze ASTM B148 UNS C95400</t>
        </is>
      </c>
      <c r="I679" s="7" t="inlineStr">
        <is>
          <t>B22</t>
        </is>
      </c>
      <c r="J679" s="7" t="inlineStr">
        <is>
          <t>Stainless Steel, AISI-303</t>
        </is>
      </c>
      <c r="K679" s="7" t="inlineStr">
        <is>
          <t>Steel, Cold Drawn C1018</t>
        </is>
      </c>
      <c r="L679" s="2" t="inlineStr">
        <is>
          <t>Coating_Scotchkote134_interior_IncludeImpeller</t>
        </is>
      </c>
      <c r="M679" s="2" t="inlineStr">
        <is>
          <t>RTF</t>
        </is>
      </c>
      <c r="N679" s="7" t="inlineStr"/>
      <c r="O679" t="inlineStr">
        <is>
          <t>A102224</t>
        </is>
      </c>
      <c r="P679" t="n">
        <v>88</v>
      </c>
      <c r="Q679" t="inlineStr">
        <is>
          <t>Priced</t>
        </is>
      </c>
      <c r="R679" t="inlineStr">
        <is>
          <t>LT250</t>
        </is>
      </c>
      <c r="S679" s="7" t="inlineStr"/>
      <c r="T679" t="inlineStr"/>
      <c r="U679" t="inlineStr"/>
      <c r="V679" t="inlineStr"/>
    </row>
    <row r="680">
      <c r="A680" t="inlineStr"/>
      <c r="B680" t="inlineStr"/>
      <c r="C680" t="inlineStr">
        <is>
          <t>Price_BOM_LFE_Imp_1167</t>
        </is>
      </c>
      <c r="D680" t="inlineStr"/>
      <c r="E680" s="69" t="inlineStr">
        <is>
          <t>20709-2P-15HP-LFE</t>
        </is>
      </c>
      <c r="F680" t="inlineStr">
        <is>
          <t>X3</t>
        </is>
      </c>
      <c r="G680" s="2" t="inlineStr">
        <is>
          <t>ImpMatl_NiAl-Bronze_ASTM-B148_C95400</t>
        </is>
      </c>
      <c r="H680" s="7" t="inlineStr">
        <is>
          <t>Nickel Aluminum Bronze ASTM B148 UNS C95400</t>
        </is>
      </c>
      <c r="I680" s="7" t="inlineStr">
        <is>
          <t>B22</t>
        </is>
      </c>
      <c r="J680" s="7" t="inlineStr">
        <is>
          <t>Stainless Steel, AISI-303</t>
        </is>
      </c>
      <c r="K680" s="7" t="inlineStr">
        <is>
          <t>Steel, Cold Drawn C1018</t>
        </is>
      </c>
      <c r="L680" s="2" t="inlineStr">
        <is>
          <t>Coating_Scotchkote134_interior_IncludeImpeller</t>
        </is>
      </c>
      <c r="M680" s="2" t="inlineStr">
        <is>
          <t>RTF</t>
        </is>
      </c>
      <c r="N680" s="7" t="inlineStr"/>
      <c r="O680" t="inlineStr">
        <is>
          <t>A102224</t>
        </is>
      </c>
      <c r="P680" t="n">
        <v>88</v>
      </c>
      <c r="Q680" t="inlineStr">
        <is>
          <t>Priced</t>
        </is>
      </c>
      <c r="R680" t="inlineStr">
        <is>
          <t>LT250</t>
        </is>
      </c>
      <c r="S680" s="7" t="inlineStr"/>
      <c r="T680" t="inlineStr"/>
      <c r="U680" t="inlineStr"/>
      <c r="V680" t="inlineStr"/>
    </row>
    <row r="681">
      <c r="A681" t="inlineStr"/>
      <c r="B681" t="inlineStr"/>
      <c r="C681" t="inlineStr">
        <is>
          <t>Price_BOM_LFE_Imp_1168</t>
        </is>
      </c>
      <c r="D681" t="inlineStr"/>
      <c r="E681" s="69" t="inlineStr">
        <is>
          <t>20709-2P-20HP-LFE</t>
        </is>
      </c>
      <c r="F681" t="inlineStr">
        <is>
          <t>X3</t>
        </is>
      </c>
      <c r="G681" s="2" t="inlineStr">
        <is>
          <t>ImpMatl_NiAl-Bronze_ASTM-B148_C95400</t>
        </is>
      </c>
      <c r="H681" s="7" t="inlineStr">
        <is>
          <t>Nickel Aluminum Bronze ASTM B148 UNS C95400</t>
        </is>
      </c>
      <c r="I681" s="7" t="inlineStr">
        <is>
          <t>B22</t>
        </is>
      </c>
      <c r="J681" s="7" t="inlineStr">
        <is>
          <t>Stainless Steel, AISI-303</t>
        </is>
      </c>
      <c r="K681" s="7" t="inlineStr">
        <is>
          <t>Steel, Cold Drawn C1018</t>
        </is>
      </c>
      <c r="L681" s="2" t="inlineStr">
        <is>
          <t>Coating_Scotchkote134_interior_IncludeImpeller</t>
        </is>
      </c>
      <c r="M681" s="2" t="inlineStr">
        <is>
          <t>RTF</t>
        </is>
      </c>
      <c r="N681" s="7" t="inlineStr"/>
      <c r="O681" t="inlineStr">
        <is>
          <t>A102224</t>
        </is>
      </c>
      <c r="P681" t="n">
        <v>88</v>
      </c>
      <c r="Q681" t="inlineStr">
        <is>
          <t>Priced</t>
        </is>
      </c>
      <c r="R681" t="inlineStr">
        <is>
          <t>LT250</t>
        </is>
      </c>
      <c r="S681" s="7" t="inlineStr"/>
      <c r="T681" t="inlineStr"/>
      <c r="U681" t="inlineStr"/>
      <c r="V681" t="inlineStr"/>
    </row>
    <row r="682">
      <c r="A682" t="inlineStr"/>
      <c r="B682" t="inlineStr"/>
      <c r="C682" t="inlineStr">
        <is>
          <t>Price_BOM_LFE_Imp_1169</t>
        </is>
      </c>
      <c r="D682" t="inlineStr"/>
      <c r="E682" s="69" t="inlineStr">
        <is>
          <t>20709-2P-25HP-LFE</t>
        </is>
      </c>
      <c r="F682" t="inlineStr">
        <is>
          <t>X3</t>
        </is>
      </c>
      <c r="G682" s="2" t="inlineStr">
        <is>
          <t>ImpMatl_NiAl-Bronze_ASTM-B148_C95400</t>
        </is>
      </c>
      <c r="H682" s="7" t="inlineStr">
        <is>
          <t>Nickel Aluminum Bronze ASTM B148 UNS C95400</t>
        </is>
      </c>
      <c r="I682" s="7" t="inlineStr">
        <is>
          <t>B22</t>
        </is>
      </c>
      <c r="J682" s="7" t="inlineStr">
        <is>
          <t>Stainless Steel, AISI-303</t>
        </is>
      </c>
      <c r="K682" s="7" t="inlineStr">
        <is>
          <t>Steel, Cold Drawn C1018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inlineStr"/>
      <c r="O682" t="inlineStr">
        <is>
          <t>A102224</t>
        </is>
      </c>
      <c r="P682" t="n">
        <v>88</v>
      </c>
      <c r="Q682" t="inlineStr">
        <is>
          <t>Priced</t>
        </is>
      </c>
      <c r="R682" t="inlineStr">
        <is>
          <t>LT250</t>
        </is>
      </c>
      <c r="S682" s="7" t="inlineStr"/>
      <c r="T682" t="inlineStr"/>
      <c r="U682" t="inlineStr"/>
      <c r="V682" t="inlineStr"/>
    </row>
    <row r="683">
      <c r="A683" t="inlineStr"/>
      <c r="B683" t="inlineStr"/>
      <c r="C683" t="inlineStr">
        <is>
          <t>Price_BOM_LFE_Imp_1170</t>
        </is>
      </c>
      <c r="D683" t="inlineStr"/>
      <c r="E683" s="69" t="inlineStr">
        <is>
          <t>20709-4P-3HP-LFE</t>
        </is>
      </c>
      <c r="F683" t="inlineStr">
        <is>
          <t>X3</t>
        </is>
      </c>
      <c r="G683" s="2" t="inlineStr">
        <is>
          <t>ImpMatl_NiAl-Bronze_ASTM-B148_C95400</t>
        </is>
      </c>
      <c r="H683" s="7" t="inlineStr">
        <is>
          <t>Nickel Aluminum Bronze ASTM B148 UNS C95400</t>
        </is>
      </c>
      <c r="I683" s="7" t="inlineStr">
        <is>
          <t>B22</t>
        </is>
      </c>
      <c r="J683" s="7" t="inlineStr">
        <is>
          <t>Stainless Steel, AISI-303</t>
        </is>
      </c>
      <c r="K683" s="7" t="inlineStr">
        <is>
          <t>Steel, Cold Drawn C1018</t>
        </is>
      </c>
      <c r="L683" s="2" t="inlineStr">
        <is>
          <t>Coating_Scotchkote134_interior_IncludeImpeller</t>
        </is>
      </c>
      <c r="M683" s="2" t="inlineStr">
        <is>
          <t>RTF</t>
        </is>
      </c>
      <c r="N683" s="7" t="inlineStr"/>
      <c r="O683" t="inlineStr">
        <is>
          <t>A102224</t>
        </is>
      </c>
      <c r="P683" t="n">
        <v>88</v>
      </c>
      <c r="Q683" t="inlineStr">
        <is>
          <t>Priced</t>
        </is>
      </c>
      <c r="R683" t="inlineStr">
        <is>
          <t>LT250</t>
        </is>
      </c>
      <c r="S683" s="7" t="inlineStr"/>
      <c r="T683" t="inlineStr"/>
      <c r="U683" t="inlineStr"/>
      <c r="V683" t="inlineStr"/>
    </row>
    <row r="684">
      <c r="A684" t="inlineStr"/>
      <c r="B684" t="inlineStr"/>
      <c r="C684" t="inlineStr">
        <is>
          <t>Price_BOM_LFE_Imp_1171</t>
        </is>
      </c>
      <c r="D684" t="inlineStr"/>
      <c r="E684" s="2" t="inlineStr">
        <is>
          <t>20953-2P-20HP-LFE</t>
        </is>
      </c>
      <c r="F684" t="inlineStr">
        <is>
          <t>X3</t>
        </is>
      </c>
      <c r="G684" s="2" t="inlineStr">
        <is>
          <t>ImpMatl_NiAl-Bronze_ASTM-B148_C95400</t>
        </is>
      </c>
      <c r="H684" s="7" t="inlineStr">
        <is>
          <t>Nickel Aluminum Bronze ASTM B148 UNS C95400</t>
        </is>
      </c>
      <c r="I684" s="7" t="inlineStr">
        <is>
          <t>B22</t>
        </is>
      </c>
      <c r="J684" s="7" t="inlineStr">
        <is>
          <t>Stainless Steel, AISI-303</t>
        </is>
      </c>
      <c r="K684" s="7" t="inlineStr">
        <is>
          <t>Steel, Cold Drawn C1018</t>
        </is>
      </c>
      <c r="L684" s="2" t="inlineStr">
        <is>
          <t>Coating_Scotchkote134_interior_IncludeImpeller</t>
        </is>
      </c>
      <c r="M684" s="2" t="inlineStr">
        <is>
          <t>RTF</t>
        </is>
      </c>
      <c r="N684" s="7" t="inlineStr"/>
      <c r="O684" t="inlineStr">
        <is>
          <t>A102226</t>
        </is>
      </c>
      <c r="P684" t="n">
        <v>151</v>
      </c>
      <c r="Q684" t="inlineStr">
        <is>
          <t>Priced</t>
        </is>
      </c>
      <c r="R684" t="inlineStr">
        <is>
          <t>LT250</t>
        </is>
      </c>
      <c r="S684" s="7" t="inlineStr"/>
      <c r="T684" t="inlineStr"/>
      <c r="U684" t="inlineStr"/>
      <c r="V684" t="inlineStr"/>
    </row>
    <row r="685">
      <c r="A685" t="inlineStr"/>
      <c r="B685" t="inlineStr"/>
      <c r="C685" t="inlineStr">
        <is>
          <t>Price_BOM_LFE_Imp_1172</t>
        </is>
      </c>
      <c r="D685" t="inlineStr"/>
      <c r="E685" s="69" t="inlineStr">
        <is>
          <t>20953-2P-25HP-LFE</t>
        </is>
      </c>
      <c r="F685" t="inlineStr">
        <is>
          <t>X3</t>
        </is>
      </c>
      <c r="G685" s="2" t="inlineStr">
        <is>
          <t>ImpMatl_NiAl-Bronze_ASTM-B148_C95400</t>
        </is>
      </c>
      <c r="H685" s="7" t="inlineStr">
        <is>
          <t>Nickel Aluminum Bronze ASTM B148 UNS C95400</t>
        </is>
      </c>
      <c r="I685" s="7" t="inlineStr">
        <is>
          <t>B22</t>
        </is>
      </c>
      <c r="J685" s="7" t="inlineStr">
        <is>
          <t>Stainless Steel, AISI-303</t>
        </is>
      </c>
      <c r="K685" s="7" t="inlineStr">
        <is>
          <t>Steel, Cold Drawn C1018</t>
        </is>
      </c>
      <c r="L685" s="2" t="inlineStr">
        <is>
          <t>Coating_Scotchkote134_interior_IncludeImpeller</t>
        </is>
      </c>
      <c r="M685" s="2" t="inlineStr">
        <is>
          <t>RTF</t>
        </is>
      </c>
      <c r="N685" s="7" t="inlineStr"/>
      <c r="O685" t="inlineStr">
        <is>
          <t>A102226</t>
        </is>
      </c>
      <c r="P685" t="n">
        <v>151</v>
      </c>
      <c r="Q685" t="inlineStr">
        <is>
          <t>Priced</t>
        </is>
      </c>
      <c r="R685" t="inlineStr">
        <is>
          <t>LT250</t>
        </is>
      </c>
      <c r="S685" s="7" t="inlineStr"/>
      <c r="T685" t="inlineStr"/>
      <c r="U685" t="inlineStr"/>
      <c r="V685" t="inlineStr"/>
    </row>
    <row r="686">
      <c r="A686" t="inlineStr"/>
      <c r="B686" t="inlineStr"/>
      <c r="C686" t="inlineStr">
        <is>
          <t>Price_BOM_LFE_Imp_1173</t>
        </is>
      </c>
      <c r="D686" t="inlineStr"/>
      <c r="E686" s="69" t="inlineStr">
        <is>
          <t>20953-4P-3HP-LFE</t>
        </is>
      </c>
      <c r="F686" t="inlineStr">
        <is>
          <t>X3</t>
        </is>
      </c>
      <c r="G686" s="2" t="inlineStr">
        <is>
          <t>ImpMatl_NiAl-Bronze_ASTM-B148_C95400</t>
        </is>
      </c>
      <c r="H686" s="7" t="inlineStr">
        <is>
          <t>Nickel Aluminum Bronze ASTM B148 UNS C95400</t>
        </is>
      </c>
      <c r="I686" s="7" t="inlineStr">
        <is>
          <t>B22</t>
        </is>
      </c>
      <c r="J686" s="7" t="inlineStr">
        <is>
          <t>Stainless Steel, AISI-303</t>
        </is>
      </c>
      <c r="K686" s="7" t="inlineStr">
        <is>
          <t>Steel, Cold Drawn C1018</t>
        </is>
      </c>
      <c r="L686" s="2" t="inlineStr">
        <is>
          <t>Coating_Scotchkote134_interior_IncludeImpeller</t>
        </is>
      </c>
      <c r="M686" s="2" t="inlineStr">
        <is>
          <t>RTF</t>
        </is>
      </c>
      <c r="N686" s="7" t="inlineStr"/>
      <c r="O686" t="inlineStr">
        <is>
          <t>A102226</t>
        </is>
      </c>
      <c r="P686" t="n">
        <v>151</v>
      </c>
      <c r="Q686" t="inlineStr">
        <is>
          <t>Priced</t>
        </is>
      </c>
      <c r="R686" t="inlineStr">
        <is>
          <t>LT250</t>
        </is>
      </c>
      <c r="S686" s="7" t="inlineStr"/>
      <c r="T686" t="inlineStr"/>
      <c r="U686" t="inlineStr"/>
      <c r="V686" t="inlineStr"/>
    </row>
    <row r="687">
      <c r="A687" t="inlineStr"/>
      <c r="B687" t="inlineStr"/>
      <c r="C687" t="inlineStr">
        <is>
          <t>Price_BOM_LFE_Imp_1174</t>
        </is>
      </c>
      <c r="D687" t="inlineStr"/>
      <c r="E687" s="69" t="inlineStr">
        <is>
          <t>20953-4P-5HP-LFE</t>
        </is>
      </c>
      <c r="F687" t="inlineStr">
        <is>
          <t>X3</t>
        </is>
      </c>
      <c r="G687" s="2" t="inlineStr">
        <is>
          <t>ImpMatl_NiAl-Bronze_ASTM-B148_C95400</t>
        </is>
      </c>
      <c r="H687" s="7" t="inlineStr">
        <is>
          <t>Nickel Aluminum Bronze ASTM B148 UNS C95400</t>
        </is>
      </c>
      <c r="I687" s="7" t="inlineStr">
        <is>
          <t>B22</t>
        </is>
      </c>
      <c r="J687" s="7" t="inlineStr">
        <is>
          <t>Stainless Steel, AISI-303</t>
        </is>
      </c>
      <c r="K687" s="7" t="inlineStr">
        <is>
          <t>Steel, Cold Drawn C1018</t>
        </is>
      </c>
      <c r="L687" s="2" t="inlineStr">
        <is>
          <t>Coating_Scotchkote134_interior_IncludeImpeller</t>
        </is>
      </c>
      <c r="M687" s="2" t="inlineStr">
        <is>
          <t>RTF</t>
        </is>
      </c>
      <c r="N687" s="7" t="inlineStr"/>
      <c r="O687" t="inlineStr">
        <is>
          <t>A102226</t>
        </is>
      </c>
      <c r="P687" t="n">
        <v>151</v>
      </c>
      <c r="Q687" t="inlineStr">
        <is>
          <t>Priced</t>
        </is>
      </c>
      <c r="R687" t="inlineStr">
        <is>
          <t>LT250</t>
        </is>
      </c>
      <c r="S687" s="7" t="inlineStr"/>
      <c r="T687" t="inlineStr"/>
      <c r="U687" t="inlineStr"/>
      <c r="V687" t="inlineStr"/>
    </row>
    <row r="688">
      <c r="A688" t="inlineStr"/>
      <c r="B688" t="inlineStr"/>
      <c r="C688" t="inlineStr">
        <is>
          <t>Price_BOM_LFE_Imp_1175</t>
        </is>
      </c>
      <c r="D688" t="inlineStr"/>
      <c r="E688" s="69" t="inlineStr">
        <is>
          <t>20953-4P-7.5HP-LFE</t>
        </is>
      </c>
      <c r="F688" t="inlineStr">
        <is>
          <t>X3</t>
        </is>
      </c>
      <c r="G688" s="2" t="inlineStr">
        <is>
          <t>ImpMatl_NiAl-Bronze_ASTM-B148_C95400</t>
        </is>
      </c>
      <c r="H688" s="7" t="inlineStr">
        <is>
          <t>Nickel Aluminum Bronze ASTM B148 UNS C95400</t>
        </is>
      </c>
      <c r="I688" s="7" t="inlineStr">
        <is>
          <t>B22</t>
        </is>
      </c>
      <c r="J688" s="7" t="inlineStr">
        <is>
          <t>Stainless Steel, AISI-303</t>
        </is>
      </c>
      <c r="K688" s="7" t="inlineStr">
        <is>
          <t>Steel, Cold Drawn C1018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inlineStr"/>
      <c r="O688" t="inlineStr">
        <is>
          <t>A102226</t>
        </is>
      </c>
      <c r="P688" t="n">
        <v>151</v>
      </c>
      <c r="Q688" t="inlineStr">
        <is>
          <t>Priced</t>
        </is>
      </c>
      <c r="R688" t="inlineStr">
        <is>
          <t>LT250</t>
        </is>
      </c>
      <c r="S688" s="7" t="inlineStr"/>
      <c r="T688" t="inlineStr"/>
      <c r="U688" t="inlineStr"/>
      <c r="V688" t="inlineStr"/>
    </row>
    <row r="689">
      <c r="A689" t="inlineStr"/>
      <c r="B689" t="inlineStr"/>
      <c r="C689" t="inlineStr">
        <is>
          <t>Price_BOM_LFE_Imp_1176</t>
        </is>
      </c>
      <c r="D689" t="inlineStr"/>
      <c r="E689" s="69" t="inlineStr">
        <is>
          <t>20953-2P-30HP-LFE</t>
        </is>
      </c>
      <c r="F689" t="inlineStr">
        <is>
          <t>X4</t>
        </is>
      </c>
      <c r="G689" s="2" t="inlineStr">
        <is>
          <t>ImpMatl_NiAl-Bronze_ASTM-B148_C95400</t>
        </is>
      </c>
      <c r="H689" s="7" t="inlineStr">
        <is>
          <t>Nickel Aluminum Bronze ASTM B148 UNS C95400</t>
        </is>
      </c>
      <c r="I689" s="7" t="inlineStr">
        <is>
          <t>B22</t>
        </is>
      </c>
      <c r="J689" s="7" t="inlineStr">
        <is>
          <t>Stainless Steel, AISI-303</t>
        </is>
      </c>
      <c r="K689" s="7" t="inlineStr">
        <is>
          <t>Steel, Cold Drawn C1018</t>
        </is>
      </c>
      <c r="L689" s="2" t="inlineStr">
        <is>
          <t>Coating_Scotchkote134_interior_IncludeImpeller</t>
        </is>
      </c>
      <c r="M689" s="2" t="inlineStr">
        <is>
          <t>RTF</t>
        </is>
      </c>
      <c r="N689" s="7" t="inlineStr"/>
      <c r="O689" t="inlineStr">
        <is>
          <t>A102227</t>
        </is>
      </c>
      <c r="P689" t="n">
        <v>151</v>
      </c>
      <c r="Q689" t="inlineStr">
        <is>
          <t>Priced</t>
        </is>
      </c>
      <c r="R689" t="inlineStr">
        <is>
          <t>LT250</t>
        </is>
      </c>
      <c r="S689" s="7" t="inlineStr"/>
      <c r="T689" t="inlineStr"/>
      <c r="U689" t="inlineStr"/>
      <c r="V689" t="inlineStr"/>
    </row>
    <row r="690">
      <c r="A690" t="inlineStr"/>
      <c r="B690" t="inlineStr"/>
      <c r="C690" t="inlineStr">
        <is>
          <t>Price_BOM_LFE_Imp_1177</t>
        </is>
      </c>
      <c r="D690" t="inlineStr"/>
      <c r="E690" s="2" t="inlineStr">
        <is>
          <t>20121-4P-7.5HP-LFE</t>
        </is>
      </c>
      <c r="F690" t="inlineStr">
        <is>
          <t>X3</t>
        </is>
      </c>
      <c r="G690" s="2" t="inlineStr">
        <is>
          <t>ImpMatl_NiAl-Bronze_ASTM-B148_C95400</t>
        </is>
      </c>
      <c r="H690" s="7" t="inlineStr">
        <is>
          <t>Nickel Aluminum Bronze ASTM B148 UNS C95400</t>
        </is>
      </c>
      <c r="I690" s="7" t="inlineStr">
        <is>
          <t>B22</t>
        </is>
      </c>
      <c r="J690" s="7" t="inlineStr">
        <is>
          <t>Stainless Steel, AISI-303</t>
        </is>
      </c>
      <c r="K690" s="7" t="inlineStr">
        <is>
          <t>Steel, Cold Drawn C1018</t>
        </is>
      </c>
      <c r="L690" s="2" t="inlineStr">
        <is>
          <t>Coating_Scotchkote134_interior_IncludeImpeller</t>
        </is>
      </c>
      <c r="M690" s="2" t="inlineStr">
        <is>
          <t>RTF</t>
        </is>
      </c>
      <c r="N690" s="7" t="inlineStr"/>
      <c r="O690" t="inlineStr">
        <is>
          <t>A102228</t>
        </is>
      </c>
      <c r="P690" t="n">
        <v>307</v>
      </c>
      <c r="Q690" t="inlineStr">
        <is>
          <t>Priced</t>
        </is>
      </c>
      <c r="R690" t="inlineStr">
        <is>
          <t>LT250</t>
        </is>
      </c>
      <c r="S690" s="7" t="inlineStr"/>
      <c r="T690" t="inlineStr"/>
      <c r="U690" t="inlineStr"/>
      <c r="V690" t="inlineStr"/>
    </row>
    <row r="691">
      <c r="A691" t="inlineStr"/>
      <c r="B691" t="inlineStr"/>
      <c r="C691" t="inlineStr">
        <is>
          <t>Price_BOM_LFE_Imp_1178</t>
        </is>
      </c>
      <c r="D691" t="inlineStr"/>
      <c r="E691" s="2" t="inlineStr">
        <is>
          <t>20121-4P-10HP-LFE</t>
        </is>
      </c>
      <c r="F691" t="inlineStr">
        <is>
          <t>X3</t>
        </is>
      </c>
      <c r="G691" s="2" t="inlineStr">
        <is>
          <t>ImpMatl_NiAl-Bronze_ASTM-B148_C95400</t>
        </is>
      </c>
      <c r="H691" s="7" t="inlineStr">
        <is>
          <t>Nickel Aluminum Bronze ASTM B148 UNS C95400</t>
        </is>
      </c>
      <c r="I691" s="7" t="inlineStr">
        <is>
          <t>B22</t>
        </is>
      </c>
      <c r="J691" s="7" t="inlineStr">
        <is>
          <t>Stainless Steel, AISI-303</t>
        </is>
      </c>
      <c r="K691" s="7" t="inlineStr">
        <is>
          <t>Steel, Cold Drawn C1018</t>
        </is>
      </c>
      <c r="L691" s="2" t="inlineStr">
        <is>
          <t>Coating_Scotchkote134_interior_IncludeImpeller</t>
        </is>
      </c>
      <c r="M691" s="2" t="inlineStr">
        <is>
          <t>RTF</t>
        </is>
      </c>
      <c r="N691" s="7" t="inlineStr"/>
      <c r="O691" t="inlineStr">
        <is>
          <t>A102228</t>
        </is>
      </c>
      <c r="P691" t="n">
        <v>307</v>
      </c>
      <c r="Q691" t="inlineStr">
        <is>
          <t>Priced</t>
        </is>
      </c>
      <c r="R691" t="inlineStr">
        <is>
          <t>LT250</t>
        </is>
      </c>
      <c r="S691" s="7" t="inlineStr"/>
      <c r="T691" t="inlineStr"/>
      <c r="U691" t="inlineStr"/>
      <c r="V691" t="inlineStr"/>
    </row>
    <row r="692">
      <c r="A692" t="inlineStr"/>
      <c r="B692" t="inlineStr"/>
      <c r="C692" t="inlineStr">
        <is>
          <t>Price_BOM_LFE_Imp_1179</t>
        </is>
      </c>
      <c r="D692" t="inlineStr"/>
      <c r="E692" s="2" t="inlineStr">
        <is>
          <t>20121-4P-15HP-LFE</t>
        </is>
      </c>
      <c r="F692" t="inlineStr">
        <is>
          <t>X3</t>
        </is>
      </c>
      <c r="G692" s="2" t="inlineStr">
        <is>
          <t>ImpMatl_NiAl-Bronze_ASTM-B148_C95400</t>
        </is>
      </c>
      <c r="H692" s="7" t="inlineStr">
        <is>
          <t>Nickel Aluminum Bronze ASTM B148 UNS C95400</t>
        </is>
      </c>
      <c r="I692" s="7" t="inlineStr">
        <is>
          <t>B22</t>
        </is>
      </c>
      <c r="J692" s="7" t="inlineStr">
        <is>
          <t>Stainless Steel, AISI-303</t>
        </is>
      </c>
      <c r="K692" s="7" t="inlineStr">
        <is>
          <t>Steel, Cold Drawn C1018</t>
        </is>
      </c>
      <c r="L692" s="2" t="inlineStr">
        <is>
          <t>Coating_Scotchkote134_interior_IncludeImpeller</t>
        </is>
      </c>
      <c r="M692" s="2" t="inlineStr">
        <is>
          <t>RTF</t>
        </is>
      </c>
      <c r="N692" s="7" t="inlineStr"/>
      <c r="O692" t="inlineStr">
        <is>
          <t>A102228</t>
        </is>
      </c>
      <c r="P692" t="n">
        <v>307</v>
      </c>
      <c r="Q692" t="inlineStr">
        <is>
          <t>Priced</t>
        </is>
      </c>
      <c r="R692" t="inlineStr">
        <is>
          <t>LT250</t>
        </is>
      </c>
      <c r="S692" s="7" t="inlineStr"/>
      <c r="T692" t="inlineStr"/>
      <c r="U692" t="inlineStr"/>
      <c r="V692" t="inlineStr"/>
    </row>
    <row r="693">
      <c r="A693" t="inlineStr"/>
      <c r="B693" t="inlineStr"/>
      <c r="C693" t="inlineStr">
        <is>
          <t>Price_BOM_LFE_Imp_1187</t>
        </is>
      </c>
      <c r="D693" t="inlineStr"/>
      <c r="E693" s="2" t="inlineStr">
        <is>
          <t>25707-2P-30HP-LFE</t>
        </is>
      </c>
      <c r="F693" t="inlineStr">
        <is>
          <t>X4</t>
        </is>
      </c>
      <c r="G693" s="2" t="inlineStr">
        <is>
          <t>ImpMatl_NiAl-Bronze_ASTM-B148_C95400</t>
        </is>
      </c>
      <c r="H693" s="7" t="inlineStr">
        <is>
          <t>Nickel Aluminum Bronze ASTM B148 UNS C95400</t>
        </is>
      </c>
      <c r="I693" s="7" t="inlineStr">
        <is>
          <t>B22</t>
        </is>
      </c>
      <c r="J693" s="7" t="inlineStr">
        <is>
          <t>Stainless Steel, AISI-303</t>
        </is>
      </c>
      <c r="K693" s="7" t="inlineStr">
        <is>
          <t>Steel, Cold Drawn C1018</t>
        </is>
      </c>
      <c r="L693" s="2" t="inlineStr">
        <is>
          <t>Coating_Scotchkote134_interior_IncludeImpeller</t>
        </is>
      </c>
      <c r="M693" s="2" t="inlineStr">
        <is>
          <t>RTF</t>
        </is>
      </c>
      <c r="N693" s="7" t="inlineStr"/>
      <c r="O693" t="inlineStr">
        <is>
          <t>A102231</t>
        </is>
      </c>
      <c r="P693" t="n">
        <v>98</v>
      </c>
      <c r="Q693" t="inlineStr">
        <is>
          <t>Priced</t>
        </is>
      </c>
      <c r="R693" t="inlineStr">
        <is>
          <t>LT250</t>
        </is>
      </c>
      <c r="S693" s="7" t="inlineStr"/>
      <c r="T693" t="inlineStr"/>
      <c r="U693" t="inlineStr"/>
      <c r="V693" t="inlineStr"/>
    </row>
    <row r="694">
      <c r="A694" t="inlineStr"/>
      <c r="B694" t="inlineStr"/>
      <c r="C694" t="inlineStr">
        <is>
          <t>Price_BOM_LFE_Imp_1188</t>
        </is>
      </c>
      <c r="D694" t="inlineStr"/>
      <c r="E694" s="69" t="inlineStr">
        <is>
          <t>25957-2P-25HP-LFE</t>
        </is>
      </c>
      <c r="F694" t="inlineStr">
        <is>
          <t>X3</t>
        </is>
      </c>
      <c r="G694" s="2" t="inlineStr">
        <is>
          <t>ImpMatl_NiAl-Bronze_ASTM-B148_C95400</t>
        </is>
      </c>
      <c r="H694" s="7" t="inlineStr">
        <is>
          <t>Nickel Aluminum Bronze ASTM B148 UNS C95400</t>
        </is>
      </c>
      <c r="I694" s="7" t="inlineStr">
        <is>
          <t>B22</t>
        </is>
      </c>
      <c r="J694" s="7" t="inlineStr">
        <is>
          <t>Stainless Steel, AISI-303</t>
        </is>
      </c>
      <c r="K694" s="7" t="inlineStr">
        <is>
          <t>Steel, Cold Drawn C1018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inlineStr"/>
      <c r="O694" t="inlineStr">
        <is>
          <t>A102232</t>
        </is>
      </c>
      <c r="P694" t="n">
        <v>158</v>
      </c>
      <c r="Q694" t="inlineStr">
        <is>
          <t>Priced</t>
        </is>
      </c>
      <c r="R694" t="inlineStr">
        <is>
          <t>LT250</t>
        </is>
      </c>
      <c r="S694" s="7" t="inlineStr"/>
      <c r="T694" t="inlineStr"/>
      <c r="U694" t="inlineStr"/>
      <c r="V694" t="inlineStr"/>
    </row>
    <row r="695">
      <c r="A695" t="inlineStr"/>
      <c r="B695" t="inlineStr"/>
      <c r="C695" t="inlineStr">
        <is>
          <t>Price_BOM_LFE_Imp_1189</t>
        </is>
      </c>
      <c r="D695" t="inlineStr"/>
      <c r="E695" s="69" t="inlineStr">
        <is>
          <t>25957-4P-3HP-LFE</t>
        </is>
      </c>
      <c r="F695" t="inlineStr">
        <is>
          <t>X3</t>
        </is>
      </c>
      <c r="G695" s="2" t="inlineStr">
        <is>
          <t>ImpMatl_NiAl-Bronze_ASTM-B148_C95400</t>
        </is>
      </c>
      <c r="H695" s="7" t="inlineStr">
        <is>
          <t>Nickel Aluminum Bronze ASTM B148 UNS C95400</t>
        </is>
      </c>
      <c r="I695" s="7" t="inlineStr">
        <is>
          <t>B22</t>
        </is>
      </c>
      <c r="J695" s="7" t="inlineStr">
        <is>
          <t>Stainless Steel, AISI-303</t>
        </is>
      </c>
      <c r="K695" s="7" t="inlineStr">
        <is>
          <t>Steel, Cold Drawn C1018</t>
        </is>
      </c>
      <c r="L695" s="2" t="inlineStr">
        <is>
          <t>Coating_Scotchkote134_interior_IncludeImpeller</t>
        </is>
      </c>
      <c r="M695" s="2" t="inlineStr">
        <is>
          <t>RTF</t>
        </is>
      </c>
      <c r="N695" s="7" t="inlineStr"/>
      <c r="O695" t="inlineStr">
        <is>
          <t>A102232</t>
        </is>
      </c>
      <c r="P695" t="n">
        <v>158</v>
      </c>
      <c r="Q695" t="inlineStr">
        <is>
          <t>Priced</t>
        </is>
      </c>
      <c r="R695" t="inlineStr">
        <is>
          <t>LT250</t>
        </is>
      </c>
      <c r="S695" s="7" t="inlineStr"/>
      <c r="T695" t="inlineStr"/>
      <c r="U695" t="inlineStr"/>
      <c r="V695" t="inlineStr"/>
    </row>
    <row r="696">
      <c r="A696" t="inlineStr"/>
      <c r="B696" t="inlineStr"/>
      <c r="C696" t="inlineStr">
        <is>
          <t>Price_BOM_LFE_Imp_1190</t>
        </is>
      </c>
      <c r="D696" t="inlineStr"/>
      <c r="E696" s="69" t="inlineStr">
        <is>
          <t>25957-4P-5HP-LFE</t>
        </is>
      </c>
      <c r="F696" t="inlineStr">
        <is>
          <t>X3</t>
        </is>
      </c>
      <c r="G696" s="2" t="inlineStr">
        <is>
          <t>ImpMatl_NiAl-Bronze_ASTM-B148_C95400</t>
        </is>
      </c>
      <c r="H696" s="7" t="inlineStr">
        <is>
          <t>Nickel Aluminum Bronze ASTM B148 UNS C95400</t>
        </is>
      </c>
      <c r="I696" s="7" t="inlineStr">
        <is>
          <t>B22</t>
        </is>
      </c>
      <c r="J696" s="7" t="inlineStr">
        <is>
          <t>Stainless Steel, AISI-303</t>
        </is>
      </c>
      <c r="K696" s="7" t="inlineStr">
        <is>
          <t>Steel, Cold Drawn C1018</t>
        </is>
      </c>
      <c r="L696" s="2" t="inlineStr">
        <is>
          <t>Coating_Scotchkote134_interior_IncludeImpeller</t>
        </is>
      </c>
      <c r="M696" s="2" t="inlineStr">
        <is>
          <t>RTF</t>
        </is>
      </c>
      <c r="N696" s="7" t="inlineStr"/>
      <c r="O696" t="inlineStr">
        <is>
          <t>A102232</t>
        </is>
      </c>
      <c r="P696" t="n">
        <v>158</v>
      </c>
      <c r="Q696" t="inlineStr">
        <is>
          <t>Priced</t>
        </is>
      </c>
      <c r="R696" t="inlineStr">
        <is>
          <t>LT250</t>
        </is>
      </c>
      <c r="S696" s="7" t="inlineStr"/>
      <c r="T696" t="inlineStr"/>
      <c r="U696" t="inlineStr"/>
      <c r="V696" t="inlineStr"/>
    </row>
    <row r="697">
      <c r="A697" t="inlineStr"/>
      <c r="B697" t="inlineStr"/>
      <c r="C697" t="inlineStr">
        <is>
          <t>Price_BOM_LFE_Imp_1191</t>
        </is>
      </c>
      <c r="D697" t="inlineStr"/>
      <c r="E697" s="2" t="inlineStr">
        <is>
          <t>25957-4P-7.5HP-LFE</t>
        </is>
      </c>
      <c r="F697" t="inlineStr">
        <is>
          <t>X3</t>
        </is>
      </c>
      <c r="G697" s="2" t="inlineStr">
        <is>
          <t>ImpMatl_NiAl-Bronze_ASTM-B148_C95400</t>
        </is>
      </c>
      <c r="H697" s="7" t="inlineStr">
        <is>
          <t>Nickel Aluminum Bronze ASTM B148 UNS C95400</t>
        </is>
      </c>
      <c r="I697" s="7" t="inlineStr">
        <is>
          <t>B22</t>
        </is>
      </c>
      <c r="J697" s="7" t="inlineStr">
        <is>
          <t>Stainless Steel, AISI-303</t>
        </is>
      </c>
      <c r="K697" s="7" t="inlineStr">
        <is>
          <t>Steel, Cold Drawn C1018</t>
        </is>
      </c>
      <c r="L697" s="2" t="inlineStr">
        <is>
          <t>Coating_Scotchkote134_interior_IncludeImpeller</t>
        </is>
      </c>
      <c r="M697" s="2" t="inlineStr">
        <is>
          <t>RTF</t>
        </is>
      </c>
      <c r="N697" s="7" t="inlineStr"/>
      <c r="O697" t="inlineStr">
        <is>
          <t>A102232</t>
        </is>
      </c>
      <c r="P697" t="n">
        <v>158</v>
      </c>
      <c r="Q697" t="inlineStr">
        <is>
          <t>Priced</t>
        </is>
      </c>
      <c r="R697" t="inlineStr">
        <is>
          <t>LT250</t>
        </is>
      </c>
      <c r="S697" s="7" t="inlineStr"/>
      <c r="T697" t="inlineStr"/>
      <c r="U697" t="inlineStr"/>
      <c r="V697" t="inlineStr"/>
    </row>
    <row r="698">
      <c r="A698" t="inlineStr"/>
      <c r="B698" t="inlineStr"/>
      <c r="C698" t="inlineStr">
        <is>
          <t>Price_BOM_LFE_Imp_1192</t>
        </is>
      </c>
      <c r="D698" t="inlineStr"/>
      <c r="E698" s="69" t="inlineStr">
        <is>
          <t>25957-4P-10HP-LFE</t>
        </is>
      </c>
      <c r="F698" t="inlineStr">
        <is>
          <t>X3</t>
        </is>
      </c>
      <c r="G698" s="2" t="inlineStr">
        <is>
          <t>ImpMatl_NiAl-Bronze_ASTM-B148_C95400</t>
        </is>
      </c>
      <c r="H698" s="7" t="inlineStr">
        <is>
          <t>Nickel Aluminum Bronze ASTM B148 UNS C95400</t>
        </is>
      </c>
      <c r="I698" s="7" t="inlineStr">
        <is>
          <t>B22</t>
        </is>
      </c>
      <c r="J698" s="7" t="inlineStr">
        <is>
          <t>Stainless Steel, AISI-303</t>
        </is>
      </c>
      <c r="K698" s="7" t="inlineStr">
        <is>
          <t>Steel, Cold Drawn C1018</t>
        </is>
      </c>
      <c r="L698" s="2" t="inlineStr">
        <is>
          <t>Coating_Scotchkote134_interior_IncludeImpeller</t>
        </is>
      </c>
      <c r="M698" s="2" t="inlineStr">
        <is>
          <t>RTF</t>
        </is>
      </c>
      <c r="N698" s="7" t="inlineStr"/>
      <c r="O698" t="inlineStr">
        <is>
          <t>A102232</t>
        </is>
      </c>
      <c r="P698" t="n">
        <v>158</v>
      </c>
      <c r="Q698" t="inlineStr">
        <is>
          <t>Priced</t>
        </is>
      </c>
      <c r="R698" t="inlineStr">
        <is>
          <t>LT250</t>
        </is>
      </c>
      <c r="S698" s="7" t="inlineStr"/>
      <c r="T698" t="inlineStr"/>
      <c r="U698" t="inlineStr"/>
      <c r="V698" t="inlineStr"/>
    </row>
    <row r="699">
      <c r="A699" t="inlineStr"/>
      <c r="B699" t="inlineStr"/>
      <c r="C699" t="inlineStr">
        <is>
          <t>Price_BOM_LFE_Imp_1193</t>
        </is>
      </c>
      <c r="D699" t="inlineStr"/>
      <c r="E699" s="69" t="inlineStr">
        <is>
          <t>25957-2P-30HP-LFE</t>
        </is>
      </c>
      <c r="F699" t="inlineStr">
        <is>
          <t>X4</t>
        </is>
      </c>
      <c r="G699" s="2" t="inlineStr">
        <is>
          <t>ImpMatl_NiAl-Bronze_ASTM-B148_C95400</t>
        </is>
      </c>
      <c r="H699" s="7" t="inlineStr">
        <is>
          <t>Nickel Aluminum Bronze ASTM B148 UNS C95400</t>
        </is>
      </c>
      <c r="I699" s="7" t="inlineStr">
        <is>
          <t>B22</t>
        </is>
      </c>
      <c r="J699" s="7" t="inlineStr">
        <is>
          <t>Stainless Steel, AISI-303</t>
        </is>
      </c>
      <c r="K699" s="7" t="inlineStr">
        <is>
          <t>Steel, Cold Drawn C1018</t>
        </is>
      </c>
      <c r="L699" s="2" t="inlineStr">
        <is>
          <t>Coating_Scotchkote134_interior_IncludeImpeller</t>
        </is>
      </c>
      <c r="M699" s="2" t="inlineStr">
        <is>
          <t>RTF</t>
        </is>
      </c>
      <c r="N699" s="7" t="inlineStr"/>
      <c r="O699" t="inlineStr">
        <is>
          <t>A102233</t>
        </is>
      </c>
      <c r="P699" t="n">
        <v>158</v>
      </c>
      <c r="Q699" t="inlineStr">
        <is>
          <t>Priced</t>
        </is>
      </c>
      <c r="R699" t="inlineStr">
        <is>
          <t>LT250</t>
        </is>
      </c>
      <c r="S699" s="7" t="inlineStr"/>
      <c r="T699" t="inlineStr"/>
      <c r="U699" t="inlineStr"/>
      <c r="V699" t="inlineStr"/>
    </row>
    <row r="700">
      <c r="A700" t="inlineStr"/>
      <c r="B700" t="inlineStr"/>
      <c r="C700" t="inlineStr">
        <is>
          <t>Price_BOM_LFE_Imp_1194</t>
        </is>
      </c>
      <c r="D700" t="inlineStr"/>
      <c r="E700" s="69" t="inlineStr">
        <is>
          <t>25123-4P-7.5HP-LFE</t>
        </is>
      </c>
      <c r="F700" t="inlineStr">
        <is>
          <t>X3</t>
        </is>
      </c>
      <c r="G700" s="2" t="inlineStr">
        <is>
          <t>ImpMatl_NiAl-Bronze_ASTM-B148_C95400</t>
        </is>
      </c>
      <c r="H700" s="7" t="inlineStr">
        <is>
          <t>Nickel Aluminum Bronze ASTM B148 UNS C95400</t>
        </is>
      </c>
      <c r="I700" s="7" t="inlineStr">
        <is>
          <t>B22</t>
        </is>
      </c>
      <c r="J700" s="7" t="inlineStr">
        <is>
          <t>Stainless Steel, AISI-303</t>
        </is>
      </c>
      <c r="K700" s="7" t="inlineStr">
        <is>
          <t>Steel, Cold Drawn C1018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inlineStr"/>
      <c r="O700" t="inlineStr">
        <is>
          <t>A102234</t>
        </is>
      </c>
      <c r="P700" t="n">
        <v>220</v>
      </c>
      <c r="Q700" t="inlineStr">
        <is>
          <t>Priced</t>
        </is>
      </c>
      <c r="R700" t="inlineStr">
        <is>
          <t>LT250</t>
        </is>
      </c>
      <c r="S700" s="7" t="inlineStr"/>
      <c r="T700" t="inlineStr"/>
      <c r="U700" t="inlineStr"/>
      <c r="V700" t="inlineStr"/>
    </row>
    <row r="701">
      <c r="A701" t="inlineStr"/>
      <c r="B701" t="inlineStr"/>
      <c r="C701" t="inlineStr">
        <is>
          <t>Price_BOM_LFE_Imp_1195</t>
        </is>
      </c>
      <c r="D701" t="inlineStr"/>
      <c r="E701" s="69" t="inlineStr">
        <is>
          <t>25123-4P-7.5HP-LFE</t>
        </is>
      </c>
      <c r="F701" t="inlineStr">
        <is>
          <t>X3</t>
        </is>
      </c>
      <c r="G701" s="2" t="inlineStr">
        <is>
          <t>ImpMatl_NiAl-Bronze_ASTM-B148_C95400</t>
        </is>
      </c>
      <c r="H701" s="7" t="inlineStr">
        <is>
          <t>Nickel Aluminum Bronze ASTM B148 UNS C95400</t>
        </is>
      </c>
      <c r="I701" s="7" t="inlineStr">
        <is>
          <t>B22</t>
        </is>
      </c>
      <c r="J701" s="7" t="inlineStr">
        <is>
          <t>Stainless Steel, AISI-303</t>
        </is>
      </c>
      <c r="K701" s="7" t="inlineStr">
        <is>
          <t>Steel, Cold Drawn C1018</t>
        </is>
      </c>
      <c r="L701" s="2" t="inlineStr">
        <is>
          <t>Coating_Scotchkote134_interior_IncludeImpeller</t>
        </is>
      </c>
      <c r="M701" s="2" t="inlineStr">
        <is>
          <t>RTF</t>
        </is>
      </c>
      <c r="N701" s="7" t="inlineStr"/>
      <c r="O701" t="inlineStr">
        <is>
          <t>A102234</t>
        </is>
      </c>
      <c r="P701" t="n">
        <v>220</v>
      </c>
      <c r="Q701" t="inlineStr">
        <is>
          <t>Priced</t>
        </is>
      </c>
      <c r="R701" t="inlineStr">
        <is>
          <t>LT250</t>
        </is>
      </c>
      <c r="S701" s="7" t="inlineStr"/>
      <c r="T701" t="inlineStr"/>
      <c r="U701" t="inlineStr"/>
      <c r="V701" t="inlineStr"/>
    </row>
    <row r="702">
      <c r="A702" t="inlineStr"/>
      <c r="B702" t="inlineStr"/>
      <c r="C702" t="inlineStr">
        <is>
          <t>Price_BOM_LFE_Imp_1196</t>
        </is>
      </c>
      <c r="D702" t="inlineStr"/>
      <c r="E702" s="69" t="inlineStr">
        <is>
          <t>25123-4P-10HP-LFE</t>
        </is>
      </c>
      <c r="F702" t="inlineStr">
        <is>
          <t>X3</t>
        </is>
      </c>
      <c r="G702" s="2" t="inlineStr">
        <is>
          <t>ImpMatl_NiAl-Bronze_ASTM-B148_C95400</t>
        </is>
      </c>
      <c r="H702" s="7" t="inlineStr">
        <is>
          <t>Nickel Aluminum Bronze ASTM B148 UNS C95400</t>
        </is>
      </c>
      <c r="I702" s="7" t="inlineStr">
        <is>
          <t>B22</t>
        </is>
      </c>
      <c r="J702" s="7" t="inlineStr">
        <is>
          <t>Stainless Steel, AISI-303</t>
        </is>
      </c>
      <c r="K702" s="7" t="inlineStr">
        <is>
          <t>Steel, Cold Drawn C1018</t>
        </is>
      </c>
      <c r="L702" s="2" t="inlineStr">
        <is>
          <t>Coating_Scotchkote134_interior_IncludeImpeller</t>
        </is>
      </c>
      <c r="M702" s="2" t="inlineStr">
        <is>
          <t>RTF</t>
        </is>
      </c>
      <c r="N702" s="7" t="inlineStr"/>
      <c r="O702" t="inlineStr">
        <is>
          <t>A102234</t>
        </is>
      </c>
      <c r="P702" t="n">
        <v>220</v>
      </c>
      <c r="Q702" t="inlineStr">
        <is>
          <t>Priced</t>
        </is>
      </c>
      <c r="R702" t="inlineStr">
        <is>
          <t>LT250</t>
        </is>
      </c>
      <c r="S702" s="7" t="inlineStr"/>
      <c r="T702" t="inlineStr"/>
      <c r="U702" t="inlineStr"/>
      <c r="V702" t="inlineStr"/>
    </row>
    <row r="703">
      <c r="A703" t="inlineStr"/>
      <c r="B703" t="inlineStr"/>
      <c r="C703" t="inlineStr">
        <is>
          <t>Price_BOM_LFE_Imp_1197</t>
        </is>
      </c>
      <c r="D703" t="inlineStr"/>
      <c r="E703" s="69" t="inlineStr">
        <is>
          <t>25123-4P-15HP-LFE</t>
        </is>
      </c>
      <c r="F703" t="inlineStr">
        <is>
          <t>X3</t>
        </is>
      </c>
      <c r="G703" s="2" t="inlineStr">
        <is>
          <t>ImpMatl_NiAl-Bronze_ASTM-B148_C95400</t>
        </is>
      </c>
      <c r="H703" s="7" t="inlineStr">
        <is>
          <t>Nickel Aluminum Bronze ASTM B148 UNS C95400</t>
        </is>
      </c>
      <c r="I703" s="7" t="inlineStr">
        <is>
          <t>B22</t>
        </is>
      </c>
      <c r="J703" s="7" t="inlineStr">
        <is>
          <t>Stainless Steel, AISI-303</t>
        </is>
      </c>
      <c r="K703" s="7" t="inlineStr">
        <is>
          <t>Steel, Cold Drawn C1018</t>
        </is>
      </c>
      <c r="L703" s="2" t="inlineStr">
        <is>
          <t>Coating_Scotchkote134_interior_IncludeImpeller</t>
        </is>
      </c>
      <c r="M703" s="2" t="inlineStr">
        <is>
          <t>RTF</t>
        </is>
      </c>
      <c r="N703" s="7" t="inlineStr"/>
      <c r="O703" t="inlineStr">
        <is>
          <t>A102234</t>
        </is>
      </c>
      <c r="P703" t="n">
        <v>220</v>
      </c>
      <c r="Q703" t="inlineStr">
        <is>
          <t>Priced</t>
        </is>
      </c>
      <c r="R703" t="inlineStr">
        <is>
          <t>LT250</t>
        </is>
      </c>
      <c r="S703" s="7" t="inlineStr"/>
      <c r="T703" t="inlineStr"/>
      <c r="U703" t="inlineStr"/>
      <c r="V703" t="inlineStr"/>
    </row>
    <row r="704">
      <c r="A704" t="inlineStr"/>
      <c r="B704" t="inlineStr"/>
      <c r="C704" t="inlineStr">
        <is>
          <t>Price_BOM_LFE_Imp_1198</t>
        </is>
      </c>
      <c r="D704" t="inlineStr"/>
      <c r="E704" s="69" t="inlineStr">
        <is>
          <t>25123-4P-20HP-LFE</t>
        </is>
      </c>
      <c r="F704" t="inlineStr">
        <is>
          <t>XA</t>
        </is>
      </c>
      <c r="G704" s="2" t="inlineStr">
        <is>
          <t>ImpMatl_NiAl-Bronze_ASTM-B148_C95400</t>
        </is>
      </c>
      <c r="H704" s="7" t="inlineStr">
        <is>
          <t>Nickel Aluminum Bronze ASTM B148 UNS C95400</t>
        </is>
      </c>
      <c r="I704" s="7" t="inlineStr">
        <is>
          <t>B22</t>
        </is>
      </c>
      <c r="J704" s="7" t="inlineStr">
        <is>
          <t>Stainless Steel, AISI-303</t>
        </is>
      </c>
      <c r="K704" s="7" t="inlineStr">
        <is>
          <t>Steel, Cold Drawn C1018</t>
        </is>
      </c>
      <c r="L704" s="2" t="inlineStr">
        <is>
          <t>Coating_Scotchkote134_interior_IncludeImpeller</t>
        </is>
      </c>
      <c r="M704" s="2" t="inlineStr">
        <is>
          <t>RTF</t>
        </is>
      </c>
      <c r="N704" s="7" t="inlineStr"/>
      <c r="O704" t="inlineStr">
        <is>
          <t>A102235</t>
        </is>
      </c>
      <c r="P704" t="n">
        <v>220</v>
      </c>
      <c r="Q704" t="inlineStr">
        <is>
          <t>Priced</t>
        </is>
      </c>
      <c r="R704" t="inlineStr">
        <is>
          <t>LT250</t>
        </is>
      </c>
      <c r="S704" s="7" t="inlineStr"/>
      <c r="T704" t="inlineStr"/>
      <c r="U704" t="inlineStr"/>
      <c r="V704" t="inlineStr"/>
    </row>
    <row r="705">
      <c r="A705" t="inlineStr"/>
      <c r="B705" t="inlineStr"/>
      <c r="C705" t="inlineStr">
        <is>
          <t>Price_BOM_LFE_Imp_1206</t>
        </is>
      </c>
      <c r="D705" t="inlineStr"/>
      <c r="E705" s="69" t="inlineStr">
        <is>
          <t>30707-2P-30HP-LFE</t>
        </is>
      </c>
      <c r="F705" t="inlineStr">
        <is>
          <t>X4</t>
        </is>
      </c>
      <c r="G705" s="2" t="inlineStr">
        <is>
          <t>ImpMatl_NiAl-Bronze_ASTM-B148_C95400</t>
        </is>
      </c>
      <c r="H705" s="7" t="inlineStr">
        <is>
          <t>Nickel Aluminum Bronze ASTM B148 UNS C95400</t>
        </is>
      </c>
      <c r="I705" s="7" t="inlineStr">
        <is>
          <t>B22</t>
        </is>
      </c>
      <c r="J705" s="7" t="inlineStr">
        <is>
          <t>Stainless Steel, AISI-303</t>
        </is>
      </c>
      <c r="K705" s="7" t="inlineStr">
        <is>
          <t>Steel, Cold Drawn C1018</t>
        </is>
      </c>
      <c r="L705" s="2" t="inlineStr">
        <is>
          <t>Coating_Scotchkote134_interior_IncludeImpeller</t>
        </is>
      </c>
      <c r="M705" s="2" t="inlineStr">
        <is>
          <t>RTF</t>
        </is>
      </c>
      <c r="N705" s="7" t="inlineStr"/>
      <c r="O705" t="inlineStr">
        <is>
          <t>A102238</t>
        </is>
      </c>
      <c r="P705" t="n">
        <v>107</v>
      </c>
      <c r="Q705" t="inlineStr">
        <is>
          <t>Priced</t>
        </is>
      </c>
      <c r="R705" t="inlineStr">
        <is>
          <t>LT250</t>
        </is>
      </c>
      <c r="S705" s="7" t="inlineStr"/>
      <c r="T705" t="inlineStr"/>
      <c r="U705" t="inlineStr"/>
      <c r="V705" t="inlineStr"/>
    </row>
    <row r="706">
      <c r="A706" t="inlineStr"/>
      <c r="B706" t="inlineStr"/>
      <c r="C706" t="inlineStr">
        <is>
          <t>Price_BOM_LFE_Imp_1207</t>
        </is>
      </c>
      <c r="D706" t="inlineStr"/>
      <c r="E706" s="69" t="inlineStr">
        <is>
          <t>30957-4P-5HP-LFE</t>
        </is>
      </c>
      <c r="F706" t="inlineStr">
        <is>
          <t>X3</t>
        </is>
      </c>
      <c r="G706" s="2" t="inlineStr">
        <is>
          <t>ImpMatl_NiAl-Bronze_ASTM-B148_C95400</t>
        </is>
      </c>
      <c r="H706" s="7" t="inlineStr">
        <is>
          <t>Nickel Aluminum Bronze ASTM B148 UNS C95400</t>
        </is>
      </c>
      <c r="I706" s="7" t="inlineStr">
        <is>
          <t>B22</t>
        </is>
      </c>
      <c r="J706" s="7" t="inlineStr">
        <is>
          <t>Stainless Steel, AISI-303</t>
        </is>
      </c>
      <c r="K706" s="7" t="inlineStr">
        <is>
          <t>Steel, Cold Drawn C1018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inlineStr"/>
      <c r="O706" t="inlineStr">
        <is>
          <t>A102239</t>
        </is>
      </c>
      <c r="P706" t="n">
        <v>193</v>
      </c>
      <c r="Q706" t="inlineStr">
        <is>
          <t>Priced</t>
        </is>
      </c>
      <c r="R706" t="inlineStr">
        <is>
          <t>LT250</t>
        </is>
      </c>
      <c r="S706" s="7" t="inlineStr"/>
      <c r="T706" t="inlineStr"/>
      <c r="U706" t="inlineStr"/>
      <c r="V706" t="inlineStr"/>
    </row>
    <row r="707">
      <c r="A707" t="inlineStr"/>
      <c r="B707" t="inlineStr"/>
      <c r="C707" t="inlineStr">
        <is>
          <t>Price_BOM_LFE_Imp_1208</t>
        </is>
      </c>
      <c r="D707" t="inlineStr"/>
      <c r="E707" s="69" t="inlineStr">
        <is>
          <t>30957-4P-7.5HP-LFE</t>
        </is>
      </c>
      <c r="F707" t="inlineStr">
        <is>
          <t>X3</t>
        </is>
      </c>
      <c r="G707" s="2" t="inlineStr">
        <is>
          <t>ImpMatl_NiAl-Bronze_ASTM-B148_C95400</t>
        </is>
      </c>
      <c r="H707" s="7" t="inlineStr">
        <is>
          <t>Nickel Aluminum Bronze ASTM B148 UNS C95400</t>
        </is>
      </c>
      <c r="I707" s="7" t="inlineStr">
        <is>
          <t>B22</t>
        </is>
      </c>
      <c r="J707" s="7" t="inlineStr">
        <is>
          <t>Stainless Steel, AISI-303</t>
        </is>
      </c>
      <c r="K707" s="7" t="inlineStr">
        <is>
          <t>Steel, Cold Drawn C1018</t>
        </is>
      </c>
      <c r="L707" s="2" t="inlineStr">
        <is>
          <t>Coating_Scotchkote134_interior_IncludeImpeller</t>
        </is>
      </c>
      <c r="M707" s="2" t="inlineStr">
        <is>
          <t>RTF</t>
        </is>
      </c>
      <c r="N707" s="7" t="inlineStr"/>
      <c r="O707" t="inlineStr">
        <is>
          <t>A102239</t>
        </is>
      </c>
      <c r="P707" t="n">
        <v>193</v>
      </c>
      <c r="Q707" t="inlineStr">
        <is>
          <t>Priced</t>
        </is>
      </c>
      <c r="R707" t="inlineStr">
        <is>
          <t>LT250</t>
        </is>
      </c>
      <c r="S707" s="7" t="inlineStr"/>
      <c r="T707" t="inlineStr"/>
      <c r="U707" t="inlineStr"/>
      <c r="V707" t="inlineStr"/>
    </row>
    <row r="708">
      <c r="A708" t="inlineStr"/>
      <c r="B708" t="inlineStr"/>
      <c r="C708" t="inlineStr">
        <is>
          <t>Price_BOM_LFE_Imp_1209</t>
        </is>
      </c>
      <c r="D708" t="inlineStr"/>
      <c r="E708" s="2" t="inlineStr">
        <is>
          <t>30957-4P-10HP-LFE</t>
        </is>
      </c>
      <c r="F708" t="inlineStr">
        <is>
          <t>X3</t>
        </is>
      </c>
      <c r="G708" s="2" t="inlineStr">
        <is>
          <t>ImpMatl_NiAl-Bronze_ASTM-B148_C95400</t>
        </is>
      </c>
      <c r="H708" s="7" t="inlineStr">
        <is>
          <t>Nickel Aluminum Bronze ASTM B148 UNS C95400</t>
        </is>
      </c>
      <c r="I708" s="7" t="inlineStr">
        <is>
          <t>B22</t>
        </is>
      </c>
      <c r="J708" s="7" t="inlineStr">
        <is>
          <t>Stainless Steel, AISI-303</t>
        </is>
      </c>
      <c r="K708" s="7" t="inlineStr">
        <is>
          <t>Steel, Cold Drawn C1018</t>
        </is>
      </c>
      <c r="L708" s="2" t="inlineStr">
        <is>
          <t>Coating_Scotchkote134_interior_IncludeImpeller</t>
        </is>
      </c>
      <c r="M708" s="2" t="inlineStr">
        <is>
          <t>RTF</t>
        </is>
      </c>
      <c r="N708" s="7" t="inlineStr"/>
      <c r="O708" t="inlineStr">
        <is>
          <t>A102239</t>
        </is>
      </c>
      <c r="P708" t="n">
        <v>193</v>
      </c>
      <c r="Q708" t="inlineStr">
        <is>
          <t>Priced</t>
        </is>
      </c>
      <c r="R708" t="inlineStr">
        <is>
          <t>LT250</t>
        </is>
      </c>
      <c r="S708" s="7" t="inlineStr"/>
      <c r="T708" t="inlineStr"/>
      <c r="U708" t="inlineStr"/>
      <c r="V708" t="inlineStr"/>
    </row>
    <row r="709">
      <c r="A709" t="inlineStr"/>
      <c r="B709" t="inlineStr"/>
      <c r="C709" t="inlineStr">
        <is>
          <t>Price_BOM_LFE_Imp_1210</t>
        </is>
      </c>
      <c r="D709" t="inlineStr"/>
      <c r="E709" s="69" t="inlineStr">
        <is>
          <t>30957-4P-15HP-LFE</t>
        </is>
      </c>
      <c r="F709" t="inlineStr">
        <is>
          <t>X3</t>
        </is>
      </c>
      <c r="G709" s="2" t="inlineStr">
        <is>
          <t>ImpMatl_NiAl-Bronze_ASTM-B148_C95400</t>
        </is>
      </c>
      <c r="H709" s="7" t="inlineStr">
        <is>
          <t>Nickel Aluminum Bronze ASTM B148 UNS C95400</t>
        </is>
      </c>
      <c r="I709" s="7" t="inlineStr">
        <is>
          <t>B22</t>
        </is>
      </c>
      <c r="J709" s="7" t="inlineStr">
        <is>
          <t>Stainless Steel, AISI-303</t>
        </is>
      </c>
      <c r="K709" s="7" t="inlineStr">
        <is>
          <t>Steel, Cold Drawn C1018</t>
        </is>
      </c>
      <c r="L709" s="2" t="inlineStr">
        <is>
          <t>Coating_Scotchkote134_interior_IncludeImpeller</t>
        </is>
      </c>
      <c r="M709" s="2" t="inlineStr">
        <is>
          <t>RTF</t>
        </is>
      </c>
      <c r="N709" s="7" t="inlineStr"/>
      <c r="O709" t="inlineStr">
        <is>
          <t>A102239</t>
        </is>
      </c>
      <c r="P709" t="n">
        <v>193</v>
      </c>
      <c r="Q709" t="inlineStr">
        <is>
          <t>Priced</t>
        </is>
      </c>
      <c r="R709" t="inlineStr">
        <is>
          <t>LT250</t>
        </is>
      </c>
      <c r="S709" s="7" t="inlineStr"/>
      <c r="T709" t="inlineStr"/>
      <c r="U709" t="inlineStr"/>
      <c r="V709" t="inlineStr"/>
    </row>
    <row r="710">
      <c r="A710" t="inlineStr"/>
      <c r="B710" t="inlineStr"/>
      <c r="C710" t="inlineStr">
        <is>
          <t>Price_BOM_LFE_Imp_1211</t>
        </is>
      </c>
      <c r="D710" t="inlineStr"/>
      <c r="E710" s="69" t="inlineStr">
        <is>
          <t>30121-4P-15HP-LFE</t>
        </is>
      </c>
      <c r="F710" t="inlineStr">
        <is>
          <t>XA</t>
        </is>
      </c>
      <c r="G710" s="2" t="inlineStr">
        <is>
          <t>ImpMatl_NiAl-Bronze_ASTM-B148_C95400</t>
        </is>
      </c>
      <c r="H710" s="7" t="inlineStr">
        <is>
          <t>Nickel Aluminum Bronze ASTM B148 UNS C95400</t>
        </is>
      </c>
      <c r="I710" s="7" t="inlineStr">
        <is>
          <t>B22</t>
        </is>
      </c>
      <c r="J710" s="7" t="inlineStr">
        <is>
          <t>Stainless Steel, AISI-303</t>
        </is>
      </c>
      <c r="K710" s="7" t="inlineStr">
        <is>
          <t>Steel, Cold Drawn C1018</t>
        </is>
      </c>
      <c r="L710" s="2" t="inlineStr">
        <is>
          <t>Coating_Scotchkote134_interior_IncludeImpeller</t>
        </is>
      </c>
      <c r="M710" s="2" t="inlineStr">
        <is>
          <t>RTF</t>
        </is>
      </c>
      <c r="N710" s="7" t="inlineStr"/>
      <c r="O710" t="inlineStr">
        <is>
          <t>A102241</t>
        </is>
      </c>
      <c r="P710" t="n">
        <v>282</v>
      </c>
      <c r="Q710" t="inlineStr">
        <is>
          <t>Priced</t>
        </is>
      </c>
      <c r="R710" t="inlineStr">
        <is>
          <t>LT250</t>
        </is>
      </c>
      <c r="S710" s="7" t="inlineStr"/>
      <c r="T710" t="inlineStr"/>
      <c r="U710" t="inlineStr"/>
      <c r="V710" t="inlineStr"/>
    </row>
    <row r="711">
      <c r="A711" t="inlineStr"/>
      <c r="B711" t="inlineStr"/>
      <c r="C711" t="inlineStr">
        <is>
          <t>Price_BOM_LFE_Imp_1212</t>
        </is>
      </c>
      <c r="D711" t="inlineStr"/>
      <c r="E711" s="69" t="inlineStr">
        <is>
          <t>30121-4P-20HP-LFE</t>
        </is>
      </c>
      <c r="F711" t="inlineStr">
        <is>
          <t>XA</t>
        </is>
      </c>
      <c r="G711" s="2" t="inlineStr">
        <is>
          <t>ImpMatl_NiAl-Bronze_ASTM-B148_C95400</t>
        </is>
      </c>
      <c r="H711" s="7" t="inlineStr">
        <is>
          <t>Nickel Aluminum Bronze ASTM B148 UNS C95400</t>
        </is>
      </c>
      <c r="I711" s="7" t="inlineStr">
        <is>
          <t>B22</t>
        </is>
      </c>
      <c r="J711" s="7" t="inlineStr">
        <is>
          <t>Stainless Steel, AISI-303</t>
        </is>
      </c>
      <c r="K711" s="7" t="inlineStr">
        <is>
          <t>Steel, Cold Drawn C1018</t>
        </is>
      </c>
      <c r="L711" s="2" t="inlineStr">
        <is>
          <t>Coating_Scotchkote134_interior_IncludeImpeller</t>
        </is>
      </c>
      <c r="M711" s="2" t="inlineStr">
        <is>
          <t>RTF</t>
        </is>
      </c>
      <c r="N711" s="7" t="inlineStr"/>
      <c r="O711" t="inlineStr">
        <is>
          <t>A102241</t>
        </is>
      </c>
      <c r="P711" t="n">
        <v>282</v>
      </c>
      <c r="Q711" t="inlineStr">
        <is>
          <t>Priced</t>
        </is>
      </c>
      <c r="R711" t="inlineStr">
        <is>
          <t>LT250</t>
        </is>
      </c>
      <c r="S711" s="7" t="inlineStr"/>
      <c r="T711" t="inlineStr"/>
      <c r="U711" t="inlineStr"/>
      <c r="V711" t="inlineStr"/>
    </row>
    <row r="712">
      <c r="A712" t="inlineStr"/>
      <c r="B712" t="inlineStr"/>
      <c r="C712" t="inlineStr">
        <is>
          <t>Price_BOM_LFE_Imp_1213</t>
        </is>
      </c>
      <c r="D712" t="inlineStr"/>
      <c r="E712" s="2" t="inlineStr">
        <is>
          <t>30121-4P-25HP-LFE</t>
        </is>
      </c>
      <c r="F712" t="inlineStr">
        <is>
          <t>XA</t>
        </is>
      </c>
      <c r="G712" s="2" t="inlineStr">
        <is>
          <t>ImpMatl_NiAl-Bronze_ASTM-B148_C95400</t>
        </is>
      </c>
      <c r="H712" s="7" t="inlineStr">
        <is>
          <t>Nickel Aluminum Bronze ASTM B148 UNS C95400</t>
        </is>
      </c>
      <c r="I712" s="7" t="inlineStr">
        <is>
          <t>B22</t>
        </is>
      </c>
      <c r="J712" s="7" t="inlineStr">
        <is>
          <t>Stainless Steel, AISI-303</t>
        </is>
      </c>
      <c r="K712" s="7" t="inlineStr">
        <is>
          <t>Steel, Cold Drawn C1018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inlineStr"/>
      <c r="O712" t="inlineStr">
        <is>
          <t>A102241</t>
        </is>
      </c>
      <c r="P712" t="n">
        <v>282</v>
      </c>
      <c r="Q712" t="inlineStr">
        <is>
          <t>Priced</t>
        </is>
      </c>
      <c r="R712" t="inlineStr">
        <is>
          <t>LT250</t>
        </is>
      </c>
      <c r="S712" s="7" t="inlineStr"/>
      <c r="T712" t="inlineStr"/>
      <c r="U712" t="inlineStr"/>
      <c r="V712" t="inlineStr"/>
    </row>
    <row r="713">
      <c r="A713" t="inlineStr"/>
      <c r="B713" t="inlineStr"/>
      <c r="C713" t="inlineStr">
        <is>
          <t>Price_BOM_LFE_Imp_1214</t>
        </is>
      </c>
      <c r="D713" t="inlineStr"/>
      <c r="E713" s="69" t="inlineStr">
        <is>
          <t>30127-4P-15HP-LFE</t>
        </is>
      </c>
      <c r="F713" t="inlineStr">
        <is>
          <t>XA</t>
        </is>
      </c>
      <c r="G713" s="2" t="inlineStr">
        <is>
          <t>ImpMatl_NiAl-Bronze_ASTM-B148_C95400</t>
        </is>
      </c>
      <c r="H713" s="7" t="inlineStr">
        <is>
          <t>Nickel Aluminum Bronze ASTM B148 UNS C95400</t>
        </is>
      </c>
      <c r="I713" s="7" t="inlineStr">
        <is>
          <t>B22</t>
        </is>
      </c>
      <c r="J713" s="7" t="inlineStr">
        <is>
          <t>Stainless Steel, AISI-303</t>
        </is>
      </c>
      <c r="K713" s="7" t="inlineStr">
        <is>
          <t>Steel, Cold Drawn C1018</t>
        </is>
      </c>
      <c r="L713" s="2" t="inlineStr">
        <is>
          <t>Coating_Scotchkote134_interior_IncludeImpeller</t>
        </is>
      </c>
      <c r="M713" s="2" t="inlineStr">
        <is>
          <t>RTF</t>
        </is>
      </c>
      <c r="N713" s="7" t="inlineStr"/>
      <c r="O713" t="inlineStr">
        <is>
          <t>A102242</t>
        </is>
      </c>
      <c r="P713" t="n">
        <v>443</v>
      </c>
      <c r="Q713" t="inlineStr">
        <is>
          <t>Priced</t>
        </is>
      </c>
      <c r="R713" t="inlineStr">
        <is>
          <t>LT250</t>
        </is>
      </c>
      <c r="S713" s="7" t="inlineStr"/>
      <c r="T713" t="inlineStr"/>
      <c r="U713" t="inlineStr"/>
      <c r="V713" t="inlineStr"/>
    </row>
    <row r="714">
      <c r="A714" t="inlineStr"/>
      <c r="B714" t="inlineStr"/>
      <c r="C714" t="inlineStr">
        <is>
          <t>Price_BOM_LFE_Imp_1215</t>
        </is>
      </c>
      <c r="D714" t="inlineStr"/>
      <c r="E714" s="69" t="inlineStr">
        <is>
          <t>30127-4P-20HP-LFE</t>
        </is>
      </c>
      <c r="F714" t="inlineStr">
        <is>
          <t>XA</t>
        </is>
      </c>
      <c r="G714" s="2" t="inlineStr">
        <is>
          <t>ImpMatl_NiAl-Bronze_ASTM-B148_C95400</t>
        </is>
      </c>
      <c r="H714" s="7" t="inlineStr">
        <is>
          <t>Nickel Aluminum Bronze ASTM B148 UNS C95400</t>
        </is>
      </c>
      <c r="I714" s="7" t="inlineStr">
        <is>
          <t>B22</t>
        </is>
      </c>
      <c r="J714" s="7" t="inlineStr">
        <is>
          <t>Stainless Steel, AISI-303</t>
        </is>
      </c>
      <c r="K714" s="7" t="inlineStr">
        <is>
          <t>Steel, Cold Drawn C1018</t>
        </is>
      </c>
      <c r="L714" s="2" t="inlineStr">
        <is>
          <t>Coating_Scotchkote134_interior_IncludeImpeller</t>
        </is>
      </c>
      <c r="M714" s="2" t="inlineStr">
        <is>
          <t>RTF</t>
        </is>
      </c>
      <c r="N714" s="7" t="inlineStr"/>
      <c r="O714" t="inlineStr">
        <is>
          <t>A102242</t>
        </is>
      </c>
      <c r="P714" t="n">
        <v>443</v>
      </c>
      <c r="Q714" t="inlineStr">
        <is>
          <t>Priced</t>
        </is>
      </c>
      <c r="R714" t="inlineStr">
        <is>
          <t>LT250</t>
        </is>
      </c>
      <c r="S714" s="7" t="inlineStr"/>
      <c r="T714" t="inlineStr"/>
      <c r="U714" t="inlineStr"/>
      <c r="V714" t="inlineStr"/>
    </row>
    <row r="715">
      <c r="A715" t="inlineStr"/>
      <c r="B715" t="inlineStr"/>
      <c r="C715" t="inlineStr">
        <is>
          <t>Price_BOM_LFE_Imp_1216</t>
        </is>
      </c>
      <c r="D715" t="inlineStr"/>
      <c r="E715" s="69" t="inlineStr">
        <is>
          <t>30127-4P-25HP-LFE</t>
        </is>
      </c>
      <c r="F715" t="inlineStr">
        <is>
          <t>XA</t>
        </is>
      </c>
      <c r="G715" s="2" t="inlineStr">
        <is>
          <t>ImpMatl_NiAl-Bronze_ASTM-B148_C95400</t>
        </is>
      </c>
      <c r="H715" s="7" t="inlineStr">
        <is>
          <t>Nickel Aluminum Bronze ASTM B148 UNS C95400</t>
        </is>
      </c>
      <c r="I715" s="7" t="inlineStr">
        <is>
          <t>B22</t>
        </is>
      </c>
      <c r="J715" s="7" t="inlineStr">
        <is>
          <t>Stainless Steel, AISI-303</t>
        </is>
      </c>
      <c r="K715" s="7" t="inlineStr">
        <is>
          <t>Steel, Cold Drawn C1018</t>
        </is>
      </c>
      <c r="L715" s="2" t="inlineStr">
        <is>
          <t>Coating_Scotchkote134_interior_IncludeImpeller</t>
        </is>
      </c>
      <c r="M715" s="2" t="inlineStr">
        <is>
          <t>RTF</t>
        </is>
      </c>
      <c r="N715" s="7" t="inlineStr"/>
      <c r="O715" t="inlineStr">
        <is>
          <t>A102242</t>
        </is>
      </c>
      <c r="P715" t="n">
        <v>443</v>
      </c>
      <c r="Q715" t="inlineStr">
        <is>
          <t>Priced</t>
        </is>
      </c>
      <c r="R715" t="inlineStr">
        <is>
          <t>LT250</t>
        </is>
      </c>
      <c r="S715" s="7" t="inlineStr"/>
      <c r="T715" t="inlineStr"/>
      <c r="U715" t="inlineStr"/>
      <c r="V715" t="inlineStr"/>
    </row>
    <row r="716">
      <c r="A716" t="inlineStr"/>
      <c r="B716" t="inlineStr"/>
      <c r="C716" t="inlineStr">
        <is>
          <t>Price_BOM_LFE_Imp_1217</t>
        </is>
      </c>
      <c r="D716" t="inlineStr"/>
      <c r="E716" s="69" t="inlineStr">
        <is>
          <t>40707-2P-25HP-LFE</t>
        </is>
      </c>
      <c r="F716" t="inlineStr">
        <is>
          <t>X3</t>
        </is>
      </c>
      <c r="G716" s="2" t="inlineStr">
        <is>
          <t>ImpMatl_NiAl-Bronze_ASTM-B148_C95400</t>
        </is>
      </c>
      <c r="H716" s="7" t="inlineStr">
        <is>
          <t>Nickel Aluminum Bronze ASTM B148 UNS C95400</t>
        </is>
      </c>
      <c r="I716" s="7" t="inlineStr">
        <is>
          <t>B22</t>
        </is>
      </c>
      <c r="J716" s="7" t="inlineStr">
        <is>
          <t>Stainless Steel, AISI-303</t>
        </is>
      </c>
      <c r="K716" s="7" t="inlineStr">
        <is>
          <t>Steel, Cold Drawn C1018</t>
        </is>
      </c>
      <c r="L716" s="2" t="inlineStr">
        <is>
          <t>Coating_Scotchkote134_interior_IncludeImpeller</t>
        </is>
      </c>
      <c r="M716" s="2" t="inlineStr">
        <is>
          <t>RTF</t>
        </is>
      </c>
      <c r="N716" s="7" t="inlineStr"/>
      <c r="O716" t="inlineStr">
        <is>
          <t>A102244</t>
        </is>
      </c>
      <c r="P716" t="n">
        <v>157</v>
      </c>
      <c r="Q716" t="inlineStr">
        <is>
          <t>Priced</t>
        </is>
      </c>
      <c r="R716" t="inlineStr">
        <is>
          <t>LT250</t>
        </is>
      </c>
      <c r="S716" s="7" t="inlineStr"/>
      <c r="T716" t="inlineStr"/>
      <c r="U716" t="inlineStr"/>
      <c r="V716" t="inlineStr"/>
    </row>
    <row r="717">
      <c r="A717" t="inlineStr"/>
      <c r="B717" t="inlineStr"/>
      <c r="C717" t="inlineStr">
        <is>
          <t>Price_BOM_LFE_Imp_1218</t>
        </is>
      </c>
      <c r="D717" t="inlineStr"/>
      <c r="E717" s="69" t="inlineStr">
        <is>
          <t>40707-4P-3HP-LFE</t>
        </is>
      </c>
      <c r="F717" t="inlineStr">
        <is>
          <t>X3</t>
        </is>
      </c>
      <c r="G717" s="2" t="inlineStr">
        <is>
          <t>ImpMatl_NiAl-Bronze_ASTM-B148_C95400</t>
        </is>
      </c>
      <c r="H717" s="7" t="inlineStr">
        <is>
          <t>Nickel Aluminum Bronze ASTM B148 UNS C95400</t>
        </is>
      </c>
      <c r="I717" s="7" t="inlineStr">
        <is>
          <t>B22</t>
        </is>
      </c>
      <c r="J717" s="7" t="inlineStr">
        <is>
          <t>Stainless Steel, AISI-303</t>
        </is>
      </c>
      <c r="K717" s="7" t="inlineStr">
        <is>
          <t>Steel, Cold Drawn C1018</t>
        </is>
      </c>
      <c r="L717" s="2" t="inlineStr">
        <is>
          <t>Coating_Scotchkote134_interior_IncludeImpeller</t>
        </is>
      </c>
      <c r="M717" s="2" t="inlineStr">
        <is>
          <t>RTF</t>
        </is>
      </c>
      <c r="N717" s="7" t="inlineStr"/>
      <c r="O717" t="inlineStr">
        <is>
          <t>A102244</t>
        </is>
      </c>
      <c r="P717" t="n">
        <v>157</v>
      </c>
      <c r="Q717" t="inlineStr">
        <is>
          <t>Priced</t>
        </is>
      </c>
      <c r="R717" t="inlineStr">
        <is>
          <t>LT250</t>
        </is>
      </c>
      <c r="S717" s="7" t="inlineStr"/>
      <c r="T717" t="inlineStr"/>
      <c r="U717" t="inlineStr"/>
      <c r="V717" t="inlineStr"/>
    </row>
    <row r="718">
      <c r="A718" t="inlineStr"/>
      <c r="B718" t="inlineStr"/>
      <c r="C718" t="inlineStr">
        <is>
          <t>Price_BOM_LFE_Imp_1219</t>
        </is>
      </c>
      <c r="D718" t="inlineStr"/>
      <c r="E718" s="69" t="inlineStr">
        <is>
          <t>40707-4P-5HP-LFE</t>
        </is>
      </c>
      <c r="F718" t="inlineStr">
        <is>
          <t>X3</t>
        </is>
      </c>
      <c r="G718" s="2" t="inlineStr">
        <is>
          <t>ImpMatl_NiAl-Bronze_ASTM-B148_C95400</t>
        </is>
      </c>
      <c r="H718" s="7" t="inlineStr">
        <is>
          <t>Nickel Aluminum Bronze ASTM B148 UNS C95400</t>
        </is>
      </c>
      <c r="I718" s="7" t="inlineStr">
        <is>
          <t>B22</t>
        </is>
      </c>
      <c r="J718" s="7" t="inlineStr">
        <is>
          <t>Stainless Steel, AISI-303</t>
        </is>
      </c>
      <c r="K718" s="7" t="inlineStr">
        <is>
          <t>Steel, Cold Drawn C1018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inlineStr"/>
      <c r="O718" t="inlineStr">
        <is>
          <t>A102244</t>
        </is>
      </c>
      <c r="P718" t="n">
        <v>157</v>
      </c>
      <c r="Q718" t="inlineStr">
        <is>
          <t>Priced</t>
        </is>
      </c>
      <c r="R718" t="inlineStr">
        <is>
          <t>LT250</t>
        </is>
      </c>
      <c r="S718" s="7" t="inlineStr"/>
      <c r="T718" t="inlineStr"/>
      <c r="U718" t="inlineStr"/>
      <c r="V718" t="inlineStr"/>
    </row>
    <row r="719">
      <c r="A719" t="inlineStr"/>
      <c r="B719" t="inlineStr"/>
      <c r="C719" t="inlineStr">
        <is>
          <t>Price_BOM_LFE_Imp_1220</t>
        </is>
      </c>
      <c r="D719" t="inlineStr"/>
      <c r="E719" s="69" t="inlineStr">
        <is>
          <t>40707-4P-7.5HP-LFE</t>
        </is>
      </c>
      <c r="F719" t="inlineStr">
        <is>
          <t>X3</t>
        </is>
      </c>
      <c r="G719" s="2" t="inlineStr">
        <is>
          <t>ImpMatl_NiAl-Bronze_ASTM-B148_C95400</t>
        </is>
      </c>
      <c r="H719" s="7" t="inlineStr">
        <is>
          <t>Nickel Aluminum Bronze ASTM B148 UNS C95400</t>
        </is>
      </c>
      <c r="I719" s="7" t="inlineStr">
        <is>
          <t>B22</t>
        </is>
      </c>
      <c r="J719" s="7" t="inlineStr">
        <is>
          <t>Stainless Steel, AISI-303</t>
        </is>
      </c>
      <c r="K719" s="7" t="inlineStr">
        <is>
          <t>Steel, Cold Drawn C1018</t>
        </is>
      </c>
      <c r="L719" s="2" t="inlineStr">
        <is>
          <t>Coating_Scotchkote134_interior_IncludeImpeller</t>
        </is>
      </c>
      <c r="M719" s="2" t="inlineStr">
        <is>
          <t>RTF</t>
        </is>
      </c>
      <c r="N719" s="7" t="inlineStr"/>
      <c r="O719" t="inlineStr">
        <is>
          <t>A102244</t>
        </is>
      </c>
      <c r="P719" t="n">
        <v>157</v>
      </c>
      <c r="Q719" t="inlineStr">
        <is>
          <t>Priced</t>
        </is>
      </c>
      <c r="R719" t="inlineStr">
        <is>
          <t>LT250</t>
        </is>
      </c>
      <c r="S719" s="7" t="inlineStr"/>
      <c r="T719" t="inlineStr"/>
      <c r="U719" t="inlineStr"/>
      <c r="V719" t="inlineStr"/>
    </row>
    <row r="720">
      <c r="A720" t="inlineStr"/>
      <c r="B720" t="inlineStr"/>
      <c r="C720" t="inlineStr">
        <is>
          <t>Price_BOM_LFE_Imp_1221</t>
        </is>
      </c>
      <c r="D720" t="inlineStr"/>
      <c r="E720" s="69" t="inlineStr">
        <is>
          <t>40707-2P-30HP-LFE</t>
        </is>
      </c>
      <c r="F720" t="inlineStr">
        <is>
          <t>X4</t>
        </is>
      </c>
      <c r="G720" s="2" t="inlineStr">
        <is>
          <t>ImpMatl_NiAl-Bronze_ASTM-B148_C95400</t>
        </is>
      </c>
      <c r="H720" s="7" t="inlineStr">
        <is>
          <t>Nickel Aluminum Bronze ASTM B148 UNS C95400</t>
        </is>
      </c>
      <c r="I720" s="7" t="inlineStr">
        <is>
          <t>B22</t>
        </is>
      </c>
      <c r="J720" s="7" t="inlineStr">
        <is>
          <t>Stainless Steel, AISI-303</t>
        </is>
      </c>
      <c r="K720" s="7" t="inlineStr">
        <is>
          <t>Steel, Cold Drawn C1018</t>
        </is>
      </c>
      <c r="L720" s="2" t="inlineStr">
        <is>
          <t>Coating_Scotchkote134_interior_IncludeImpeller</t>
        </is>
      </c>
      <c r="M720" s="2" t="inlineStr">
        <is>
          <t>RTF</t>
        </is>
      </c>
      <c r="N720" s="7" t="inlineStr"/>
      <c r="O720" t="inlineStr">
        <is>
          <t>A102245</t>
        </is>
      </c>
      <c r="P720" t="n">
        <v>157</v>
      </c>
      <c r="Q720" t="inlineStr">
        <is>
          <t>Priced</t>
        </is>
      </c>
      <c r="R720" t="inlineStr">
        <is>
          <t>LT250</t>
        </is>
      </c>
      <c r="S720" s="7" t="inlineStr"/>
      <c r="T720" t="inlineStr"/>
      <c r="U720" t="inlineStr"/>
      <c r="V720" t="inlineStr"/>
    </row>
    <row r="721">
      <c r="A721" t="inlineStr"/>
      <c r="B721" t="inlineStr"/>
      <c r="C721" t="inlineStr">
        <is>
          <t>Price_BOM_LFE_Imp_1222</t>
        </is>
      </c>
      <c r="D721" t="inlineStr"/>
      <c r="E721" s="69" t="inlineStr">
        <is>
          <t>40957-4P-10HP-LFE</t>
        </is>
      </c>
      <c r="F721" t="inlineStr">
        <is>
          <t>X3</t>
        </is>
      </c>
      <c r="G721" s="2" t="inlineStr">
        <is>
          <t>ImpMatl_NiAl-Bronze_ASTM-B148_C95400</t>
        </is>
      </c>
      <c r="H721" s="7" t="inlineStr">
        <is>
          <t>Nickel Aluminum Bronze ASTM B148 UNS C95400</t>
        </is>
      </c>
      <c r="I721" s="7" t="inlineStr">
        <is>
          <t>B22</t>
        </is>
      </c>
      <c r="J721" s="7" t="inlineStr">
        <is>
          <t>Stainless Steel, AISI-303</t>
        </is>
      </c>
      <c r="K721" s="7" t="inlineStr">
        <is>
          <t>Steel, Cold Drawn C1018</t>
        </is>
      </c>
      <c r="L721" s="2" t="inlineStr">
        <is>
          <t>Coating_Scotchkote134_interior_IncludeImpeller</t>
        </is>
      </c>
      <c r="M721" s="2" t="inlineStr">
        <is>
          <t>RTF</t>
        </is>
      </c>
      <c r="N721" s="7" t="inlineStr"/>
      <c r="O721" t="inlineStr">
        <is>
          <t>A102247</t>
        </is>
      </c>
      <c r="P721" t="n">
        <v>227</v>
      </c>
      <c r="Q721" t="inlineStr">
        <is>
          <t>Priced</t>
        </is>
      </c>
      <c r="R721" t="inlineStr">
        <is>
          <t>LT250</t>
        </is>
      </c>
      <c r="S721" s="7" t="inlineStr"/>
      <c r="T721" t="inlineStr"/>
      <c r="U721" t="inlineStr"/>
      <c r="V721" t="inlineStr"/>
    </row>
    <row r="722">
      <c r="A722" t="inlineStr"/>
      <c r="B722" t="inlineStr"/>
      <c r="C722" t="inlineStr">
        <is>
          <t>Price_BOM_LFE_Imp_1223</t>
        </is>
      </c>
      <c r="D722" t="inlineStr"/>
      <c r="E722" s="69" t="inlineStr">
        <is>
          <t>40957-4P-15HP-LFE</t>
        </is>
      </c>
      <c r="F722" t="inlineStr">
        <is>
          <t>X3</t>
        </is>
      </c>
      <c r="G722" s="2" t="inlineStr">
        <is>
          <t>ImpMatl_NiAl-Bronze_ASTM-B148_C95400</t>
        </is>
      </c>
      <c r="H722" s="7" t="inlineStr">
        <is>
          <t>Nickel Aluminum Bronze ASTM B148 UNS C95400</t>
        </is>
      </c>
      <c r="I722" s="7" t="inlineStr">
        <is>
          <t>B22</t>
        </is>
      </c>
      <c r="J722" s="7" t="inlineStr">
        <is>
          <t>Stainless Steel, AISI-303</t>
        </is>
      </c>
      <c r="K722" s="7" t="inlineStr">
        <is>
          <t>Steel, Cold Drawn C1018</t>
        </is>
      </c>
      <c r="L722" s="2" t="inlineStr">
        <is>
          <t>Coating_Scotchkote134_interior_IncludeImpeller</t>
        </is>
      </c>
      <c r="M722" s="2" t="inlineStr">
        <is>
          <t>RTF</t>
        </is>
      </c>
      <c r="N722" s="7" t="inlineStr"/>
      <c r="O722" t="inlineStr">
        <is>
          <t>A102247</t>
        </is>
      </c>
      <c r="P722" t="n">
        <v>227</v>
      </c>
      <c r="Q722" t="inlineStr">
        <is>
          <t>Priced</t>
        </is>
      </c>
      <c r="R722" t="inlineStr">
        <is>
          <t>LT250</t>
        </is>
      </c>
      <c r="S722" s="7" t="inlineStr"/>
      <c r="T722" t="inlineStr"/>
      <c r="U722" t="inlineStr"/>
      <c r="V722" t="inlineStr"/>
    </row>
    <row r="723">
      <c r="A723" t="inlineStr"/>
      <c r="B723" t="inlineStr"/>
      <c r="C723" t="inlineStr">
        <is>
          <t>Price_BOM_LFE_Imp_1224</t>
        </is>
      </c>
      <c r="D723" t="inlineStr"/>
      <c r="E723" s="69" t="inlineStr">
        <is>
          <t>40957-4P-20HP-LFE</t>
        </is>
      </c>
      <c r="F723" t="inlineStr">
        <is>
          <t>X4</t>
        </is>
      </c>
      <c r="G723" s="2" t="inlineStr">
        <is>
          <t>ImpMatl_NiAl-Bronze_ASTM-B148_C95400</t>
        </is>
      </c>
      <c r="H723" s="7" t="inlineStr">
        <is>
          <t>Nickel Aluminum Bronze ASTM B148 UNS C95400</t>
        </is>
      </c>
      <c r="I723" s="7" t="inlineStr">
        <is>
          <t>B22</t>
        </is>
      </c>
      <c r="J723" s="7" t="inlineStr">
        <is>
          <t>Stainless Steel, AISI-303</t>
        </is>
      </c>
      <c r="K723" s="7" t="inlineStr">
        <is>
          <t>Steel, Cold Drawn C1018</t>
        </is>
      </c>
      <c r="L723" s="2" t="inlineStr">
        <is>
          <t>Coating_Scotchkote134_interior_IncludeImpeller</t>
        </is>
      </c>
      <c r="M723" s="2" t="inlineStr">
        <is>
          <t>RTF</t>
        </is>
      </c>
      <c r="N723" s="7" t="inlineStr"/>
      <c r="O723" t="inlineStr">
        <is>
          <t>A102247</t>
        </is>
      </c>
      <c r="P723" t="n">
        <v>227</v>
      </c>
      <c r="Q723" t="inlineStr">
        <is>
          <t>Priced</t>
        </is>
      </c>
      <c r="R723" t="inlineStr">
        <is>
          <t>LT250</t>
        </is>
      </c>
      <c r="S723" s="7" t="inlineStr"/>
      <c r="T723" t="inlineStr"/>
      <c r="U723" t="inlineStr"/>
      <c r="V723" t="inlineStr"/>
    </row>
    <row r="724">
      <c r="A724" t="inlineStr"/>
      <c r="B724" t="inlineStr"/>
      <c r="C724" t="inlineStr">
        <is>
          <t>Price_BOM_LFE_Imp_1225</t>
        </is>
      </c>
      <c r="D724" t="inlineStr"/>
      <c r="E724" s="69" t="inlineStr">
        <is>
          <t>40129-4P-15HP-LFE</t>
        </is>
      </c>
      <c r="F724" t="inlineStr">
        <is>
          <t>XA</t>
        </is>
      </c>
      <c r="G724" s="2" t="inlineStr">
        <is>
          <t>ImpMatl_NiAl-Bronze_ASTM-B148_C95400</t>
        </is>
      </c>
      <c r="H724" s="7" t="inlineStr">
        <is>
          <t>Nickel Aluminum Bronze ASTM B148 UNS C95400</t>
        </is>
      </c>
      <c r="I724" s="7" t="inlineStr">
        <is>
          <t>B22</t>
        </is>
      </c>
      <c r="J724" s="7" t="inlineStr">
        <is>
          <t>Stainless Steel, AISI-303</t>
        </is>
      </c>
      <c r="K724" s="7" t="inlineStr">
        <is>
          <t>Steel, Cold Drawn C1018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inlineStr"/>
      <c r="O724" t="inlineStr">
        <is>
          <t>A102249</t>
        </is>
      </c>
      <c r="P724" t="n">
        <v>409</v>
      </c>
      <c r="Q724" t="inlineStr">
        <is>
          <t>Priced</t>
        </is>
      </c>
      <c r="R724" t="inlineStr">
        <is>
          <t>LT250</t>
        </is>
      </c>
      <c r="S724" s="7" t="inlineStr"/>
      <c r="T724" t="inlineStr"/>
      <c r="U724" t="inlineStr"/>
      <c r="V724" t="inlineStr"/>
    </row>
    <row r="725">
      <c r="A725" t="inlineStr"/>
      <c r="B725" t="inlineStr"/>
      <c r="C725" t="inlineStr">
        <is>
          <t>Price_BOM_LFE_Imp_1226</t>
        </is>
      </c>
      <c r="D725" t="inlineStr"/>
      <c r="E725" s="69" t="inlineStr">
        <is>
          <t>40129-4P-20HP-LFE</t>
        </is>
      </c>
      <c r="F725" t="inlineStr">
        <is>
          <t>XA</t>
        </is>
      </c>
      <c r="G725" s="2" t="inlineStr">
        <is>
          <t>ImpMatl_NiAl-Bronze_ASTM-B148_C95400</t>
        </is>
      </c>
      <c r="H725" s="7" t="inlineStr">
        <is>
          <t>Nickel Aluminum Bronze ASTM B148 UNS C95400</t>
        </is>
      </c>
      <c r="I725" s="7" t="inlineStr">
        <is>
          <t>B22</t>
        </is>
      </c>
      <c r="J725" s="7" t="inlineStr">
        <is>
          <t>Stainless Steel, AISI-303</t>
        </is>
      </c>
      <c r="K725" s="7" t="inlineStr">
        <is>
          <t>Steel, Cold Drawn C1018</t>
        </is>
      </c>
      <c r="L725" s="2" t="inlineStr">
        <is>
          <t>Coating_Scotchkote134_interior_IncludeImpeller</t>
        </is>
      </c>
      <c r="M725" s="2" t="inlineStr">
        <is>
          <t>RTF</t>
        </is>
      </c>
      <c r="N725" s="7" t="inlineStr"/>
      <c r="O725" t="inlineStr">
        <is>
          <t>A102249</t>
        </is>
      </c>
      <c r="P725" t="n">
        <v>409</v>
      </c>
      <c r="Q725" t="inlineStr">
        <is>
          <t>Priced</t>
        </is>
      </c>
      <c r="R725" t="inlineStr">
        <is>
          <t>LT250</t>
        </is>
      </c>
      <c r="S725" s="7" t="inlineStr"/>
      <c r="T725" t="inlineStr"/>
      <c r="U725" t="inlineStr"/>
      <c r="V725" t="inlineStr"/>
    </row>
    <row r="726">
      <c r="A726" t="inlineStr"/>
      <c r="B726" t="inlineStr"/>
      <c r="C726" t="inlineStr">
        <is>
          <t>Price_BOM_LFE_Imp_1227</t>
        </is>
      </c>
      <c r="D726" t="inlineStr"/>
      <c r="E726" s="69" t="inlineStr">
        <is>
          <t>40129-4P-25HP-LFE</t>
        </is>
      </c>
      <c r="F726" t="inlineStr">
        <is>
          <t>XA</t>
        </is>
      </c>
      <c r="G726" s="2" t="inlineStr">
        <is>
          <t>ImpMatl_NiAl-Bronze_ASTM-B148_C95400</t>
        </is>
      </c>
      <c r="H726" s="7" t="inlineStr">
        <is>
          <t>Nickel Aluminum Bronze ASTM B148 UNS C95400</t>
        </is>
      </c>
      <c r="I726" s="7" t="inlineStr">
        <is>
          <t>B22</t>
        </is>
      </c>
      <c r="J726" s="7" t="inlineStr">
        <is>
          <t>Stainless Steel, AISI-303</t>
        </is>
      </c>
      <c r="K726" s="7" t="inlineStr">
        <is>
          <t>Steel, Cold Drawn C1018</t>
        </is>
      </c>
      <c r="L726" s="2" t="inlineStr">
        <is>
          <t>Coating_Scotchkote134_interior_IncludeImpeller</t>
        </is>
      </c>
      <c r="M726" s="2" t="inlineStr">
        <is>
          <t>RTF</t>
        </is>
      </c>
      <c r="N726" s="7" t="inlineStr"/>
      <c r="O726" t="inlineStr">
        <is>
          <t>A102249</t>
        </is>
      </c>
      <c r="P726" t="n">
        <v>409</v>
      </c>
      <c r="Q726" t="inlineStr">
        <is>
          <t>Priced</t>
        </is>
      </c>
      <c r="R726" t="inlineStr">
        <is>
          <t>LT250</t>
        </is>
      </c>
      <c r="S726" s="7" t="inlineStr"/>
      <c r="T726" t="inlineStr"/>
      <c r="U726" t="inlineStr"/>
      <c r="V726" t="inlineStr"/>
    </row>
    <row r="727">
      <c r="A727" t="inlineStr"/>
      <c r="B727" t="inlineStr"/>
      <c r="C727" t="inlineStr">
        <is>
          <t>Price_BOM_LFE_Imp_1228</t>
        </is>
      </c>
      <c r="D727" t="inlineStr"/>
      <c r="E727" s="69" t="inlineStr">
        <is>
          <t>4012A-4P-15HP-LFE</t>
        </is>
      </c>
      <c r="F727" t="inlineStr">
        <is>
          <t>XA</t>
        </is>
      </c>
      <c r="G727" s="2" t="inlineStr">
        <is>
          <t>ImpMatl_NiAl-Bronze_ASTM-B148_C95400</t>
        </is>
      </c>
      <c r="H727" s="7" t="inlineStr">
        <is>
          <t>Nickel Aluminum Bronze ASTM B148 UNS C95400</t>
        </is>
      </c>
      <c r="I727" s="7" t="inlineStr">
        <is>
          <t>B22</t>
        </is>
      </c>
      <c r="J727" s="7" t="inlineStr">
        <is>
          <t>Stainless Steel, AISI-303</t>
        </is>
      </c>
      <c r="K727" s="7" t="inlineStr">
        <is>
          <t>Steel, Cold Drawn C1018</t>
        </is>
      </c>
      <c r="L727" s="2" t="inlineStr">
        <is>
          <t>Coating_Scotchkote134_interior_IncludeImpeller</t>
        </is>
      </c>
      <c r="M727" s="2" t="inlineStr">
        <is>
          <t>RTF</t>
        </is>
      </c>
      <c r="N727" s="7" t="inlineStr"/>
      <c r="O727" t="inlineStr">
        <is>
          <t>A102250</t>
        </is>
      </c>
      <c r="P727" t="n">
        <v>409</v>
      </c>
      <c r="Q727" t="inlineStr">
        <is>
          <t>Priced</t>
        </is>
      </c>
      <c r="R727" t="inlineStr">
        <is>
          <t>LT250</t>
        </is>
      </c>
      <c r="S727" s="7" t="inlineStr"/>
      <c r="T727" t="inlineStr"/>
      <c r="U727" t="inlineStr"/>
      <c r="V727" t="inlineStr"/>
    </row>
    <row r="728">
      <c r="A728" t="inlineStr"/>
      <c r="B728" t="inlineStr"/>
      <c r="C728" t="inlineStr">
        <is>
          <t>Price_BOM_LFE_Imp_1229</t>
        </is>
      </c>
      <c r="D728" t="inlineStr"/>
      <c r="E728" s="2" t="inlineStr">
        <is>
          <t>4012A-4P-20HP-LFE</t>
        </is>
      </c>
      <c r="F728" t="inlineStr">
        <is>
          <t>XA</t>
        </is>
      </c>
      <c r="G728" t="inlineStr">
        <is>
          <t>ImpMatl_NiAl-Bronze_ASTM-B148_C95400</t>
        </is>
      </c>
      <c r="H728" s="7" t="inlineStr">
        <is>
          <t>Nickel Aluminum Bronze ASTM B148 UNS C95400</t>
        </is>
      </c>
      <c r="I728" s="7" t="inlineStr">
        <is>
          <t>B22</t>
        </is>
      </c>
      <c r="J728" s="7" t="inlineStr">
        <is>
          <t>Stainless Steel, AISI-303</t>
        </is>
      </c>
      <c r="K728" s="7" t="inlineStr">
        <is>
          <t>Steel, Cold Drawn C1018</t>
        </is>
      </c>
      <c r="L728" s="2" t="inlineStr">
        <is>
          <t>Coating_Scotchkote134_interior_IncludeImpeller</t>
        </is>
      </c>
      <c r="M728" s="2" t="inlineStr">
        <is>
          <t>RTF</t>
        </is>
      </c>
      <c r="N728" s="7" t="inlineStr"/>
      <c r="O728" t="inlineStr">
        <is>
          <t>A102250</t>
        </is>
      </c>
      <c r="P728" t="n">
        <v>409</v>
      </c>
      <c r="Q728" s="120" t="inlineStr">
        <is>
          <t>Priced</t>
        </is>
      </c>
      <c r="R728" t="inlineStr">
        <is>
          <t>LT250</t>
        </is>
      </c>
      <c r="S728" t="inlineStr"/>
      <c r="T728" t="inlineStr"/>
      <c r="U728" t="inlineStr"/>
      <c r="V728" t="inlineStr"/>
    </row>
    <row r="729">
      <c r="A729" t="inlineStr"/>
      <c r="B729" t="inlineStr"/>
      <c r="C729" t="inlineStr">
        <is>
          <t>Price_BOM_LFE_Imp_1230</t>
        </is>
      </c>
      <c r="D729" t="inlineStr"/>
      <c r="E729" s="2" t="inlineStr">
        <is>
          <t>4012A-4P-25HP-LFE</t>
        </is>
      </c>
      <c r="F729" t="inlineStr">
        <is>
          <t>XA</t>
        </is>
      </c>
      <c r="G729" t="inlineStr">
        <is>
          <t>ImpMatl_NiAl-Bronze_ASTM-B148_C95400</t>
        </is>
      </c>
      <c r="H729" s="7" t="inlineStr">
        <is>
          <t>Nickel Aluminum Bronze ASTM B148 UNS C95400</t>
        </is>
      </c>
      <c r="I729" s="7" t="inlineStr">
        <is>
          <t>B22</t>
        </is>
      </c>
      <c r="J729" s="7" t="inlineStr">
        <is>
          <t>Stainless Steel, AISI-303</t>
        </is>
      </c>
      <c r="K729" s="7" t="inlineStr">
        <is>
          <t>Steel, Cold Drawn C1018</t>
        </is>
      </c>
      <c r="L729" s="2" t="inlineStr">
        <is>
          <t>Coating_Scotchkote134_interior_IncludeImpeller</t>
        </is>
      </c>
      <c r="M729" s="2" t="inlineStr">
        <is>
          <t>RTF</t>
        </is>
      </c>
      <c r="N729" s="7" t="inlineStr"/>
      <c r="O729" t="inlineStr">
        <is>
          <t>A102250</t>
        </is>
      </c>
      <c r="P729" t="n">
        <v>409</v>
      </c>
      <c r="Q729" s="120" t="inlineStr">
        <is>
          <t>Priced</t>
        </is>
      </c>
      <c r="R729" t="inlineStr">
        <is>
          <t>LT250</t>
        </is>
      </c>
      <c r="S729" t="inlineStr"/>
      <c r="T729" t="inlineStr"/>
      <c r="U729" t="inlineStr"/>
      <c r="V729" t="inlineStr"/>
    </row>
    <row r="730">
      <c r="A730" t="inlineStr"/>
      <c r="B730" t="inlineStr"/>
      <c r="C730" t="inlineStr">
        <is>
          <t>Price_BOM_LFE_Imp_1231</t>
        </is>
      </c>
      <c r="D730" t="inlineStr"/>
      <c r="E730" s="2" t="inlineStr">
        <is>
          <t>50957-4P-15HP-LFE</t>
        </is>
      </c>
      <c r="F730" t="inlineStr">
        <is>
          <t>X4</t>
        </is>
      </c>
      <c r="G730" t="inlineStr">
        <is>
          <t>ImpMatl_NiAl-Bronze_ASTM-B148_C95400</t>
        </is>
      </c>
      <c r="H730" s="7" t="inlineStr">
        <is>
          <t>Nickel Aluminum Bronze ASTM B148 UNS C95400</t>
        </is>
      </c>
      <c r="I730" s="7" t="inlineStr">
        <is>
          <t>B22</t>
        </is>
      </c>
      <c r="J730" s="7" t="inlineStr">
        <is>
          <t>Stainless Steel, AISI-303</t>
        </is>
      </c>
      <c r="K730" s="7" t="inlineStr">
        <is>
          <t>Steel, Cold Drawn C1018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inlineStr"/>
      <c r="O730" t="inlineStr">
        <is>
          <t>A102253</t>
        </is>
      </c>
      <c r="P730" t="n">
        <v>295</v>
      </c>
      <c r="Q730" s="120" t="inlineStr">
        <is>
          <t>Priced</t>
        </is>
      </c>
      <c r="R730" t="inlineStr">
        <is>
          <t>LT250</t>
        </is>
      </c>
      <c r="S730" t="inlineStr"/>
      <c r="T730" t="inlineStr"/>
      <c r="U730" t="inlineStr"/>
      <c r="V730" t="inlineStr"/>
    </row>
    <row r="731">
      <c r="A731" t="inlineStr"/>
      <c r="B731" t="inlineStr"/>
      <c r="C731" t="inlineStr">
        <is>
          <t>Price_BOM_LFE_Imp_1232</t>
        </is>
      </c>
      <c r="D731" t="inlineStr"/>
      <c r="E731" s="2" t="inlineStr">
        <is>
          <t>50957-4P-20HP-LFE</t>
        </is>
      </c>
      <c r="F731" t="inlineStr">
        <is>
          <t>X4</t>
        </is>
      </c>
      <c r="G731" t="inlineStr">
        <is>
          <t>ImpMatl_NiAl-Bronze_ASTM-B148_C95400</t>
        </is>
      </c>
      <c r="H731" s="7" t="inlineStr">
        <is>
          <t>Nickel Aluminum Bronze ASTM B148 UNS C95400</t>
        </is>
      </c>
      <c r="I731" s="7" t="inlineStr">
        <is>
          <t>B22</t>
        </is>
      </c>
      <c r="J731" s="7" t="inlineStr">
        <is>
          <t>Stainless Steel, AISI-303</t>
        </is>
      </c>
      <c r="K731" s="7" t="inlineStr">
        <is>
          <t>Steel, Cold Drawn C1018</t>
        </is>
      </c>
      <c r="L731" s="2" t="inlineStr">
        <is>
          <t>Coating_Scotchkote134_interior_IncludeImpeller</t>
        </is>
      </c>
      <c r="M731" s="2" t="inlineStr">
        <is>
          <t>RTF</t>
        </is>
      </c>
      <c r="N731" s="7" t="inlineStr"/>
      <c r="O731" t="inlineStr">
        <is>
          <t>A102253</t>
        </is>
      </c>
      <c r="P731" t="n">
        <v>295</v>
      </c>
      <c r="Q731" s="120" t="inlineStr">
        <is>
          <t>Priced</t>
        </is>
      </c>
      <c r="R731" t="inlineStr">
        <is>
          <t>LT250</t>
        </is>
      </c>
      <c r="S731" t="inlineStr"/>
      <c r="T731" t="inlineStr"/>
      <c r="U731" t="inlineStr"/>
      <c r="V731" t="inlineStr"/>
    </row>
    <row r="732">
      <c r="A732" t="inlineStr"/>
      <c r="B732" t="inlineStr"/>
      <c r="C732" t="inlineStr">
        <is>
          <t>Price_BOM_LFE_Imp_1233</t>
        </is>
      </c>
      <c r="D732" t="inlineStr"/>
      <c r="E732" s="2" t="inlineStr">
        <is>
          <t>50957-4P-25HP-LFE</t>
        </is>
      </c>
      <c r="F732" t="inlineStr">
        <is>
          <t>X4</t>
        </is>
      </c>
      <c r="G732" t="inlineStr">
        <is>
          <t>ImpMatl_NiAl-Bronze_ASTM-B148_C95400</t>
        </is>
      </c>
      <c r="H732" s="7" t="inlineStr">
        <is>
          <t>Nickel Aluminum Bronze ASTM B148 UNS C95400</t>
        </is>
      </c>
      <c r="I732" s="7" t="inlineStr">
        <is>
          <t>B22</t>
        </is>
      </c>
      <c r="J732" s="7" t="inlineStr">
        <is>
          <t>Stainless Steel, AISI-303</t>
        </is>
      </c>
      <c r="K732" s="7" t="inlineStr">
        <is>
          <t>Steel, Cold Drawn C1018</t>
        </is>
      </c>
      <c r="L732" s="2" t="inlineStr">
        <is>
          <t>Coating_Scotchkote134_interior_IncludeImpeller</t>
        </is>
      </c>
      <c r="M732" s="2" t="inlineStr">
        <is>
          <t>RTF</t>
        </is>
      </c>
      <c r="N732" s="7" t="inlineStr"/>
      <c r="O732" t="inlineStr">
        <is>
          <t>A102253</t>
        </is>
      </c>
      <c r="P732" t="n">
        <v>295</v>
      </c>
      <c r="Q732" s="120" t="inlineStr">
        <is>
          <t>Priced</t>
        </is>
      </c>
      <c r="R732" t="inlineStr">
        <is>
          <t>LT250</t>
        </is>
      </c>
      <c r="S732" t="inlineStr"/>
      <c r="T732" t="inlineStr"/>
      <c r="U732" t="inlineStr"/>
      <c r="V732" t="inlineStr"/>
    </row>
    <row r="733">
      <c r="A733" t="inlineStr"/>
      <c r="B733" t="inlineStr"/>
      <c r="C733" t="inlineStr">
        <is>
          <t>Price_BOM_LFE_Imp_1235</t>
        </is>
      </c>
      <c r="D733" t="inlineStr"/>
      <c r="E733" s="2" t="inlineStr">
        <is>
          <t>60951-4P-20HP-LFE</t>
        </is>
      </c>
      <c r="F733" t="inlineStr">
        <is>
          <t>XA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Coating_Scotchkote134_interior_IncludeImpeller</t>
        </is>
      </c>
      <c r="M733" s="2" t="inlineStr">
        <is>
          <t>RTF</t>
        </is>
      </c>
      <c r="N733" s="7" t="inlineStr"/>
      <c r="O733" t="inlineStr">
        <is>
          <t>A102257</t>
        </is>
      </c>
      <c r="P733" t="n">
        <v>368</v>
      </c>
      <c r="Q733" s="120" t="inlineStr">
        <is>
          <t>Priced</t>
        </is>
      </c>
      <c r="R733" t="inlineStr">
        <is>
          <t>LT250</t>
        </is>
      </c>
      <c r="S733" t="inlineStr"/>
      <c r="T733" t="inlineStr"/>
      <c r="U733" t="inlineStr"/>
      <c r="V733" t="inlineStr"/>
    </row>
    <row r="734">
      <c r="A734" t="inlineStr"/>
      <c r="B734" t="inlineStr"/>
      <c r="C734" t="inlineStr">
        <is>
          <t>Price_BOM_LFE_Imp_1236</t>
        </is>
      </c>
      <c r="D734" t="inlineStr"/>
      <c r="E734" s="2" t="inlineStr">
        <is>
          <t>60951-4P-25HP-LFE</t>
        </is>
      </c>
      <c r="F734" t="inlineStr">
        <is>
          <t>XA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Coating_Scotchkote134_interior_IncludeImpeller</t>
        </is>
      </c>
      <c r="M734" s="2" t="inlineStr">
        <is>
          <t>RTF</t>
        </is>
      </c>
      <c r="N734" s="7" t="inlineStr"/>
      <c r="O734" t="inlineStr">
        <is>
          <t>A102257</t>
        </is>
      </c>
      <c r="P734" t="n">
        <v>368</v>
      </c>
      <c r="Q734" s="120" t="inlineStr">
        <is>
          <t>Priced</t>
        </is>
      </c>
      <c r="R734" t="inlineStr">
        <is>
          <t>LT250</t>
        </is>
      </c>
      <c r="S734" t="inlineStr"/>
      <c r="T734" t="inlineStr"/>
      <c r="U734" t="inlineStr"/>
      <c r="V734" t="inlineStr"/>
    </row>
    <row r="735">
      <c r="A735" t="inlineStr"/>
      <c r="B735" t="inlineStr"/>
      <c r="C735" t="inlineStr">
        <is>
          <t>Price_BOM_LFE_Imp_1340</t>
        </is>
      </c>
      <c r="D735" t="inlineStr"/>
      <c r="E735" s="2" t="inlineStr">
        <is>
          <t>10707-2P-3HP-LFE</t>
        </is>
      </c>
      <c r="F735" t="inlineStr">
        <is>
          <t>X3</t>
        </is>
      </c>
      <c r="G735" t="inlineStr">
        <is>
          <t>ImpMatl_SS_AISI-304</t>
        </is>
      </c>
      <c r="H735" s="7" t="inlineStr">
        <is>
          <t>Stainless Steel, AISI-304</t>
        </is>
      </c>
      <c r="I735" s="7" t="inlineStr">
        <is>
          <t>H304</t>
        </is>
      </c>
      <c r="J735" s="7" t="inlineStr">
        <is>
          <t>Stainless Steel, AISI-303</t>
        </is>
      </c>
      <c r="K735" s="7" t="inlineStr">
        <is>
          <t>Stainless Steel, AISI 316</t>
        </is>
      </c>
      <c r="L735" s="2" t="inlineStr">
        <is>
          <t>Coating_Scotchkote134_interior_exterior_IncludeImpeller</t>
        </is>
      </c>
      <c r="M735" s="2" t="inlineStr">
        <is>
          <t>RTF</t>
        </is>
      </c>
      <c r="N735" s="7" t="inlineStr"/>
      <c r="O735" t="inlineStr">
        <is>
          <t>A101688</t>
        </is>
      </c>
      <c r="P735" t="n">
        <v>1230</v>
      </c>
      <c r="Q735" s="120" t="inlineStr">
        <is>
          <t>Priced</t>
        </is>
      </c>
      <c r="R735" t="inlineStr">
        <is>
          <t>LT250</t>
        </is>
      </c>
      <c r="S735" t="n">
        <v>126</v>
      </c>
      <c r="T735" t="inlineStr"/>
      <c r="U735" t="inlineStr"/>
      <c r="V735" t="inlineStr"/>
    </row>
    <row r="736">
      <c r="A736" t="inlineStr"/>
      <c r="B736" t="inlineStr"/>
      <c r="C736" t="inlineStr">
        <is>
          <t>Price_BOM_LFE_Imp_1341</t>
        </is>
      </c>
      <c r="D736" t="inlineStr"/>
      <c r="E736" s="2" t="inlineStr">
        <is>
          <t>10707-2P-5HP-LFE</t>
        </is>
      </c>
      <c r="F736" t="inlineStr">
        <is>
          <t>X3</t>
        </is>
      </c>
      <c r="G736" t="inlineStr">
        <is>
          <t>ImpMatl_SS_AISI-304</t>
        </is>
      </c>
      <c r="H736" s="7" t="inlineStr">
        <is>
          <t>Stainless Steel, AISI-304</t>
        </is>
      </c>
      <c r="I736" s="7" t="inlineStr">
        <is>
          <t>H304</t>
        </is>
      </c>
      <c r="J736" s="7" t="inlineStr">
        <is>
          <t>Stainless Steel, AISI-303</t>
        </is>
      </c>
      <c r="K736" s="7" t="inlineStr">
        <is>
          <t>Stainless Steel, AISI 316</t>
        </is>
      </c>
      <c r="L736" s="2" t="inlineStr">
        <is>
          <t>Coating_Scotchkote134_interior_exterior_IncludeImpeller</t>
        </is>
      </c>
      <c r="M736" s="2" t="inlineStr">
        <is>
          <t>RTF</t>
        </is>
      </c>
      <c r="N736" s="7" t="inlineStr"/>
      <c r="O736" t="inlineStr">
        <is>
          <t>A101688</t>
        </is>
      </c>
      <c r="P736" t="n">
        <v>1230</v>
      </c>
      <c r="Q736" s="120" t="inlineStr">
        <is>
          <t>Priced</t>
        </is>
      </c>
      <c r="R736" t="inlineStr">
        <is>
          <t>LT250</t>
        </is>
      </c>
      <c r="S736" t="n">
        <v>126</v>
      </c>
      <c r="T736" t="inlineStr"/>
      <c r="U736" t="inlineStr"/>
      <c r="V736" t="inlineStr"/>
    </row>
    <row r="737">
      <c r="A737" t="inlineStr"/>
      <c r="B737" t="inlineStr"/>
      <c r="C737" t="inlineStr">
        <is>
          <t>Price_BOM_LFE_Imp_1342</t>
        </is>
      </c>
      <c r="D737" t="inlineStr"/>
      <c r="E737" s="2" t="inlineStr">
        <is>
          <t>10707-2P-7.5HP-LFE</t>
        </is>
      </c>
      <c r="F737" t="inlineStr">
        <is>
          <t>X3</t>
        </is>
      </c>
      <c r="G737" t="inlineStr">
        <is>
          <t>ImpMatl_SS_AISI-304</t>
        </is>
      </c>
      <c r="H737" s="7" t="inlineStr">
        <is>
          <t>Stainless Steel, AISI-304</t>
        </is>
      </c>
      <c r="I737" s="7" t="inlineStr">
        <is>
          <t>H304</t>
        </is>
      </c>
      <c r="J737" s="7" t="inlineStr">
        <is>
          <t>Stainless Steel, AISI-303</t>
        </is>
      </c>
      <c r="K737" s="7" t="inlineStr">
        <is>
          <t>Stainless Steel, AISI 316</t>
        </is>
      </c>
      <c r="L737" s="2" t="inlineStr">
        <is>
          <t>Coating_Scotchkote134_interior_exterior_IncludeImpeller</t>
        </is>
      </c>
      <c r="M737" s="2" t="inlineStr">
        <is>
          <t>RTF</t>
        </is>
      </c>
      <c r="N737" s="7" t="inlineStr"/>
      <c r="O737" t="inlineStr">
        <is>
          <t>A101688</t>
        </is>
      </c>
      <c r="P737" t="n">
        <v>1230</v>
      </c>
      <c r="Q737" s="120" t="inlineStr">
        <is>
          <t>Priced</t>
        </is>
      </c>
      <c r="R737" t="inlineStr">
        <is>
          <t>LT250</t>
        </is>
      </c>
      <c r="S737" t="n">
        <v>126</v>
      </c>
      <c r="T737" t="inlineStr"/>
      <c r="U737" t="inlineStr"/>
      <c r="V737" t="inlineStr"/>
    </row>
    <row r="738">
      <c r="A738" t="inlineStr"/>
      <c r="B738" t="inlineStr"/>
      <c r="C738" t="inlineStr">
        <is>
          <t>Price_BOM_LFE_Imp_1343</t>
        </is>
      </c>
      <c r="D738" t="inlineStr"/>
      <c r="E738" s="2" t="inlineStr">
        <is>
          <t>10707-2P-10HP-LFE</t>
        </is>
      </c>
      <c r="F738" t="inlineStr">
        <is>
          <t>X3</t>
        </is>
      </c>
      <c r="G738" t="inlineStr">
        <is>
          <t>ImpMatl_SS_AISI-304</t>
        </is>
      </c>
      <c r="H738" s="7" t="inlineStr">
        <is>
          <t>Stainless Steel, AISI-304</t>
        </is>
      </c>
      <c r="I738" s="7" t="inlineStr">
        <is>
          <t>H304</t>
        </is>
      </c>
      <c r="J738" s="7" t="inlineStr">
        <is>
          <t>Stainless Steel, AISI-303</t>
        </is>
      </c>
      <c r="K738" s="7" t="inlineStr">
        <is>
          <t>Stainless Steel, AISI 316</t>
        </is>
      </c>
      <c r="L738" s="2" t="inlineStr">
        <is>
          <t>Coating_Scotchkote134_interior_exterior_IncludeImpeller</t>
        </is>
      </c>
      <c r="M738" s="2" t="inlineStr">
        <is>
          <t>RTF</t>
        </is>
      </c>
      <c r="N738" s="7" t="inlineStr"/>
      <c r="O738" t="inlineStr">
        <is>
          <t>A101688</t>
        </is>
      </c>
      <c r="P738" t="n">
        <v>1230</v>
      </c>
      <c r="Q738" s="120" t="inlineStr">
        <is>
          <t>Priced</t>
        </is>
      </c>
      <c r="R738" t="inlineStr">
        <is>
          <t>LT250</t>
        </is>
      </c>
      <c r="S738" t="n">
        <v>126</v>
      </c>
      <c r="T738" t="inlineStr"/>
      <c r="U738" t="inlineStr"/>
      <c r="V738" t="inlineStr"/>
    </row>
    <row r="739">
      <c r="A739" t="inlineStr"/>
      <c r="B739" t="inlineStr"/>
      <c r="C739" t="inlineStr">
        <is>
          <t>Price_BOM_LFE_Imp_1344</t>
        </is>
      </c>
      <c r="D739" t="inlineStr"/>
      <c r="E739" s="2" t="inlineStr">
        <is>
          <t>10707-2P-15HP-LFE</t>
        </is>
      </c>
      <c r="F739" t="inlineStr">
        <is>
          <t>X3</t>
        </is>
      </c>
      <c r="G739" t="inlineStr">
        <is>
          <t>ImpMatl_SS_AISI-304</t>
        </is>
      </c>
      <c r="H739" s="7" t="inlineStr">
        <is>
          <t>Stainless Steel, AISI-304</t>
        </is>
      </c>
      <c r="I739" s="7" t="inlineStr">
        <is>
          <t>H304</t>
        </is>
      </c>
      <c r="J739" s="7" t="inlineStr">
        <is>
          <t>Stainless Steel, AISI-303</t>
        </is>
      </c>
      <c r="K739" s="7" t="inlineStr">
        <is>
          <t>Stainless Steel, AISI 316</t>
        </is>
      </c>
      <c r="L739" s="2" t="inlineStr">
        <is>
          <t>Coating_Scotchkote134_interior_exterior_IncludeImpeller</t>
        </is>
      </c>
      <c r="M739" s="2" t="inlineStr">
        <is>
          <t>RTF</t>
        </is>
      </c>
      <c r="N739" s="7" t="inlineStr"/>
      <c r="O739" t="inlineStr">
        <is>
          <t>A101688</t>
        </is>
      </c>
      <c r="P739" t="n">
        <v>1230</v>
      </c>
      <c r="Q739" s="120" t="inlineStr">
        <is>
          <t>Priced</t>
        </is>
      </c>
      <c r="R739" t="inlineStr">
        <is>
          <t>LT250</t>
        </is>
      </c>
      <c r="S739" t="n">
        <v>126</v>
      </c>
      <c r="T739" t="inlineStr"/>
      <c r="U739" t="inlineStr"/>
      <c r="V739" t="inlineStr"/>
    </row>
    <row r="740">
      <c r="A740" t="inlineStr"/>
      <c r="B740" t="inlineStr"/>
      <c r="C740" t="inlineStr">
        <is>
          <t>Price_BOM_LFE_Imp_1345</t>
        </is>
      </c>
      <c r="D740" t="inlineStr"/>
      <c r="E740" s="2" t="inlineStr">
        <is>
          <t>12709-2P-5HP-LFE</t>
        </is>
      </c>
      <c r="F740" t="inlineStr">
        <is>
          <t>X3</t>
        </is>
      </c>
      <c r="G740" t="inlineStr">
        <is>
          <t>ImpMatl_SS_AISI-304</t>
        </is>
      </c>
      <c r="H740" s="7" t="inlineStr">
        <is>
          <t>Stainless Steel, AISI-304</t>
        </is>
      </c>
      <c r="I740" s="7" t="inlineStr">
        <is>
          <t>H304</t>
        </is>
      </c>
      <c r="J740" s="7" t="inlineStr">
        <is>
          <t>Stainless Steel, AISI-303</t>
        </is>
      </c>
      <c r="K740" s="7" t="inlineStr">
        <is>
          <t>Stainless Steel, AISI 316</t>
        </is>
      </c>
      <c r="L740" s="2" t="inlineStr">
        <is>
          <t>Coating_Scotchkote134_interior_exterior_IncludeImpeller</t>
        </is>
      </c>
      <c r="M740" s="2" t="inlineStr">
        <is>
          <t>RTF</t>
        </is>
      </c>
      <c r="N740" s="7" t="inlineStr"/>
      <c r="O740" t="inlineStr">
        <is>
          <t>A102074</t>
        </is>
      </c>
      <c r="P740" t="inlineStr"/>
      <c r="Q740" s="120" t="inlineStr"/>
      <c r="R740" t="inlineStr">
        <is>
          <t>LT250</t>
        </is>
      </c>
      <c r="S740" t="inlineStr"/>
      <c r="T740" t="inlineStr"/>
      <c r="U740" t="inlineStr"/>
      <c r="V740" t="inlineStr"/>
    </row>
    <row r="741">
      <c r="A741" t="inlineStr"/>
      <c r="B741" t="inlineStr"/>
      <c r="C741" t="inlineStr">
        <is>
          <t>Price_BOM_LFE_Imp_1346</t>
        </is>
      </c>
      <c r="D741" t="inlineStr"/>
      <c r="E741" s="2" t="inlineStr">
        <is>
          <t>12709-2P-7.5HP-LFE</t>
        </is>
      </c>
      <c r="F741" t="inlineStr">
        <is>
          <t>X3</t>
        </is>
      </c>
      <c r="G741" t="inlineStr">
        <is>
          <t>ImpMatl_SS_AISI-304</t>
        </is>
      </c>
      <c r="H741" s="7" t="inlineStr">
        <is>
          <t>Stainless Steel, AISI-304</t>
        </is>
      </c>
      <c r="I741" s="7" t="inlineStr">
        <is>
          <t>H304</t>
        </is>
      </c>
      <c r="J741" s="7" t="inlineStr">
        <is>
          <t>Stainless Steel, AISI-303</t>
        </is>
      </c>
      <c r="K741" s="7" t="inlineStr">
        <is>
          <t>Stainless Steel, AISI 316</t>
        </is>
      </c>
      <c r="L741" s="2" t="inlineStr">
        <is>
          <t>Coating_Scotchkote134_interior_exterior_IncludeImpeller</t>
        </is>
      </c>
      <c r="M741" s="2" t="inlineStr">
        <is>
          <t>RTF</t>
        </is>
      </c>
      <c r="N741" s="7" t="inlineStr"/>
      <c r="O741" t="inlineStr">
        <is>
          <t>A102074</t>
        </is>
      </c>
      <c r="P741" t="inlineStr"/>
      <c r="Q741" s="120" t="inlineStr"/>
      <c r="R741" t="inlineStr">
        <is>
          <t>LT250</t>
        </is>
      </c>
      <c r="S741" t="inlineStr"/>
      <c r="T741" t="inlineStr"/>
      <c r="U741" t="inlineStr"/>
      <c r="V741" t="inlineStr"/>
    </row>
    <row r="742">
      <c r="A742" t="inlineStr"/>
      <c r="B742" t="inlineStr"/>
      <c r="C742" t="inlineStr">
        <is>
          <t>Price_BOM_LFE_Imp_1347</t>
        </is>
      </c>
      <c r="D742" t="inlineStr"/>
      <c r="E742" s="2" t="inlineStr">
        <is>
          <t>12709-2P-10HP-LFE</t>
        </is>
      </c>
      <c r="F742" t="inlineStr">
        <is>
          <t>X3</t>
        </is>
      </c>
      <c r="G742" t="inlineStr">
        <is>
          <t>ImpMatl_SS_AISI-304</t>
        </is>
      </c>
      <c r="H742" s="7" t="inlineStr">
        <is>
          <t>Stainless Steel, AISI-304</t>
        </is>
      </c>
      <c r="I742" s="7" t="inlineStr">
        <is>
          <t>H304</t>
        </is>
      </c>
      <c r="J742" s="7" t="inlineStr">
        <is>
          <t>Stainless Steel, AISI-303</t>
        </is>
      </c>
      <c r="K742" s="7" t="inlineStr">
        <is>
          <t>Stainless Steel, AISI 316</t>
        </is>
      </c>
      <c r="L742" s="2" t="inlineStr">
        <is>
          <t>Coating_Scotchkote134_interior_exterior_IncludeImpeller</t>
        </is>
      </c>
      <c r="M742" s="2" t="inlineStr">
        <is>
          <t>RTF</t>
        </is>
      </c>
      <c r="N742" s="7" t="inlineStr"/>
      <c r="O742" t="inlineStr">
        <is>
          <t>A102074</t>
        </is>
      </c>
      <c r="P742" t="inlineStr"/>
      <c r="Q742" s="120" t="inlineStr"/>
      <c r="R742" t="inlineStr">
        <is>
          <t>LT250</t>
        </is>
      </c>
      <c r="S742" t="inlineStr"/>
      <c r="T742" t="inlineStr"/>
      <c r="U742" t="inlineStr"/>
      <c r="V742" t="inlineStr"/>
    </row>
    <row r="743">
      <c r="A743" t="inlineStr"/>
      <c r="B743" t="inlineStr"/>
      <c r="C743" t="inlineStr">
        <is>
          <t>Price_BOM_LFE_Imp_1348</t>
        </is>
      </c>
      <c r="D743" t="inlineStr"/>
      <c r="E743" s="2" t="inlineStr">
        <is>
          <t>12709-2P-15HP-LFE</t>
        </is>
      </c>
      <c r="F743" t="inlineStr">
        <is>
          <t>X3</t>
        </is>
      </c>
      <c r="G743" t="inlineStr">
        <is>
          <t>ImpMatl_SS_AISI-304</t>
        </is>
      </c>
      <c r="H743" s="7" t="inlineStr">
        <is>
          <t>Stainless Steel, AISI-304</t>
        </is>
      </c>
      <c r="I743" s="7" t="inlineStr">
        <is>
          <t>H304</t>
        </is>
      </c>
      <c r="J743" s="7" t="inlineStr">
        <is>
          <t>Stainless Steel, AISI-303</t>
        </is>
      </c>
      <c r="K743" s="7" t="inlineStr">
        <is>
          <t>Stainless Steel, AISI 316</t>
        </is>
      </c>
      <c r="L743" s="2" t="inlineStr">
        <is>
          <t>Coating_Scotchkote134_interior_exterior_IncludeImpeller</t>
        </is>
      </c>
      <c r="M743" s="2" t="inlineStr">
        <is>
          <t>RTF</t>
        </is>
      </c>
      <c r="N743" s="7" t="inlineStr"/>
      <c r="O743" t="inlineStr">
        <is>
          <t>A102074</t>
        </is>
      </c>
      <c r="P743" t="inlineStr"/>
      <c r="Q743" s="120" t="inlineStr"/>
      <c r="R743" t="inlineStr">
        <is>
          <t>LT250</t>
        </is>
      </c>
      <c r="S743" t="inlineStr"/>
      <c r="T743" t="inlineStr"/>
      <c r="U743" t="inlineStr"/>
      <c r="V743" t="inlineStr"/>
    </row>
    <row r="744">
      <c r="A744" t="inlineStr"/>
      <c r="B744" t="inlineStr"/>
      <c r="C744" t="inlineStr">
        <is>
          <t>Price_BOM_LFE_Imp_1349</t>
        </is>
      </c>
      <c r="D744" t="inlineStr"/>
      <c r="E744" s="2" t="inlineStr">
        <is>
          <t>15705-2P-5HP-LFE</t>
        </is>
      </c>
      <c r="F744" t="inlineStr">
        <is>
          <t>X3</t>
        </is>
      </c>
      <c r="G744" t="inlineStr">
        <is>
          <t>ImpMatl_SS_AISI-304</t>
        </is>
      </c>
      <c r="H744" s="7" t="inlineStr">
        <is>
          <t>Stainless Steel, AISI-304</t>
        </is>
      </c>
      <c r="I744" s="7" t="inlineStr">
        <is>
          <t>H304</t>
        </is>
      </c>
      <c r="J744" s="7" t="inlineStr">
        <is>
          <t>Stainless Steel, AISI-303</t>
        </is>
      </c>
      <c r="K744" s="7" t="inlineStr">
        <is>
          <t>Stainless Steel, AISI 316</t>
        </is>
      </c>
      <c r="L744" s="2" t="inlineStr">
        <is>
          <t>Coating_Scotchkote134_interior_exterior_IncludeImpeller</t>
        </is>
      </c>
      <c r="M744" s="2" t="inlineStr">
        <is>
          <t>RTF</t>
        </is>
      </c>
      <c r="N744" s="7" t="inlineStr"/>
      <c r="O744" t="inlineStr">
        <is>
          <t>A101720</t>
        </is>
      </c>
      <c r="P744" t="n">
        <v>1345</v>
      </c>
      <c r="Q744" s="120" t="inlineStr">
        <is>
          <t>Priced</t>
        </is>
      </c>
      <c r="R744" t="inlineStr">
        <is>
          <t>LT250</t>
        </is>
      </c>
      <c r="S744" t="n">
        <v>126</v>
      </c>
      <c r="T744" t="inlineStr"/>
      <c r="U744" t="inlineStr"/>
      <c r="V744" t="inlineStr"/>
    </row>
    <row r="745">
      <c r="A745" t="inlineStr"/>
      <c r="B745" t="inlineStr"/>
      <c r="C745" t="inlineStr">
        <is>
          <t>Price_BOM_LFE_Imp_1350</t>
        </is>
      </c>
      <c r="D745" t="inlineStr"/>
      <c r="E745" s="2" t="inlineStr">
        <is>
          <t>15705-2P-7.5HP-LFE</t>
        </is>
      </c>
      <c r="F745" t="inlineStr">
        <is>
          <t>X3</t>
        </is>
      </c>
      <c r="G745" t="inlineStr">
        <is>
          <t>ImpMatl_SS_AISI-304</t>
        </is>
      </c>
      <c r="H745" s="7" t="inlineStr">
        <is>
          <t>Stainless Steel, AISI-304</t>
        </is>
      </c>
      <c r="I745" s="7" t="inlineStr">
        <is>
          <t>H304</t>
        </is>
      </c>
      <c r="J745" s="7" t="inlineStr">
        <is>
          <t>Stainless Steel, AISI-303</t>
        </is>
      </c>
      <c r="K745" s="7" t="inlineStr">
        <is>
          <t>Stainless Steel, AISI 316</t>
        </is>
      </c>
      <c r="L745" s="2" t="inlineStr">
        <is>
          <t>Coating_Scotchkote134_interior_exterior_IncludeImpeller</t>
        </is>
      </c>
      <c r="M745" s="2" t="inlineStr">
        <is>
          <t>RTF</t>
        </is>
      </c>
      <c r="N745" s="7" t="inlineStr"/>
      <c r="O745" t="inlineStr">
        <is>
          <t>A101720</t>
        </is>
      </c>
      <c r="P745" t="n">
        <v>1345</v>
      </c>
      <c r="Q745" s="120" t="inlineStr">
        <is>
          <t>Priced</t>
        </is>
      </c>
      <c r="R745" t="inlineStr">
        <is>
          <t>LT250</t>
        </is>
      </c>
      <c r="S745" t="n">
        <v>126</v>
      </c>
      <c r="T745" t="inlineStr"/>
      <c r="U745" t="inlineStr"/>
      <c r="V745" t="inlineStr"/>
    </row>
    <row r="746">
      <c r="A746" t="inlineStr"/>
      <c r="B746" t="inlineStr"/>
      <c r="C746" t="inlineStr">
        <is>
          <t>Price_BOM_LFE_Imp_1351</t>
        </is>
      </c>
      <c r="D746" t="inlineStr"/>
      <c r="E746" s="69" t="inlineStr">
        <is>
          <t>15705-2P-10HP-LFE</t>
        </is>
      </c>
      <c r="F746" t="inlineStr">
        <is>
          <t>X3</t>
        </is>
      </c>
      <c r="G746" t="inlineStr">
        <is>
          <t>ImpMatl_SS_AISI-304</t>
        </is>
      </c>
      <c r="H746" s="7" t="inlineStr">
        <is>
          <t>Stainless Steel, AISI-304</t>
        </is>
      </c>
      <c r="I746" s="7" t="inlineStr">
        <is>
          <t>H304</t>
        </is>
      </c>
      <c r="J746" s="7" t="inlineStr">
        <is>
          <t>Stainless Steel, AISI-303</t>
        </is>
      </c>
      <c r="K746" s="7" t="inlineStr">
        <is>
          <t>Stainless Steel, AISI 316</t>
        </is>
      </c>
      <c r="L746" s="2" t="inlineStr">
        <is>
          <t>Coating_Scotchkote134_interior_exterior_IncludeImpeller</t>
        </is>
      </c>
      <c r="M746" s="2" t="inlineStr">
        <is>
          <t>RTF</t>
        </is>
      </c>
      <c r="N746" s="7" t="inlineStr"/>
      <c r="O746" t="inlineStr">
        <is>
          <t>A101720</t>
        </is>
      </c>
      <c r="P746" t="n">
        <v>1345</v>
      </c>
      <c r="Q746" s="120" t="inlineStr">
        <is>
          <t>Priced</t>
        </is>
      </c>
      <c r="R746" t="inlineStr">
        <is>
          <t>LT250</t>
        </is>
      </c>
      <c r="S746" t="n">
        <v>126</v>
      </c>
      <c r="T746" t="inlineStr"/>
      <c r="U746" t="inlineStr"/>
      <c r="V746" t="inlineStr"/>
    </row>
    <row r="747">
      <c r="A747" t="inlineStr"/>
      <c r="B747" t="inlineStr"/>
      <c r="C747" t="inlineStr">
        <is>
          <t>Price_BOM_LFE_Imp_1352</t>
        </is>
      </c>
      <c r="D747" t="inlineStr"/>
      <c r="E747" s="2" t="inlineStr">
        <is>
          <t>15705-2P-15HP-LFE</t>
        </is>
      </c>
      <c r="F747" t="inlineStr">
        <is>
          <t>X3</t>
        </is>
      </c>
      <c r="G747" t="inlineStr">
        <is>
          <t>ImpMatl_SS_AISI-304</t>
        </is>
      </c>
      <c r="H747" s="7" t="inlineStr">
        <is>
          <t>Stainless Steel, AISI-304</t>
        </is>
      </c>
      <c r="I747" s="7" t="inlineStr">
        <is>
          <t>H304</t>
        </is>
      </c>
      <c r="J747" s="7" t="inlineStr">
        <is>
          <t>Stainless Steel, AISI-303</t>
        </is>
      </c>
      <c r="K747" s="7" t="inlineStr">
        <is>
          <t>Stainless Steel, AISI 316</t>
        </is>
      </c>
      <c r="L747" s="2" t="inlineStr">
        <is>
          <t>Coating_Scotchkote134_interior_exterior_IncludeImpeller</t>
        </is>
      </c>
      <c r="M747" s="2" t="inlineStr">
        <is>
          <t>RTF</t>
        </is>
      </c>
      <c r="N747" s="7" t="inlineStr"/>
      <c r="O747" t="inlineStr">
        <is>
          <t>A101720</t>
        </is>
      </c>
      <c r="P747" t="n">
        <v>1345</v>
      </c>
      <c r="Q747" s="120" t="inlineStr">
        <is>
          <t>Priced</t>
        </is>
      </c>
      <c r="R747" t="inlineStr">
        <is>
          <t>LT250</t>
        </is>
      </c>
      <c r="S747" t="n">
        <v>126</v>
      </c>
      <c r="T747" t="inlineStr"/>
      <c r="U747" t="inlineStr"/>
      <c r="V747" t="inlineStr"/>
    </row>
    <row r="748">
      <c r="A748" t="inlineStr"/>
      <c r="B748" t="inlineStr"/>
      <c r="C748" t="inlineStr">
        <is>
          <t>Price_BOM_LFE_Imp_1353</t>
        </is>
      </c>
      <c r="D748" t="inlineStr"/>
      <c r="E748" s="2" t="inlineStr">
        <is>
          <t>15705-2P-20HP-LFE</t>
        </is>
      </c>
      <c r="F748" t="inlineStr">
        <is>
          <t>X3</t>
        </is>
      </c>
      <c r="G748" t="inlineStr">
        <is>
          <t>ImpMatl_SS_AISI-304</t>
        </is>
      </c>
      <c r="H748" s="7" t="inlineStr">
        <is>
          <t>Stainless Steel, AISI-304</t>
        </is>
      </c>
      <c r="I748" s="7" t="inlineStr">
        <is>
          <t>H304</t>
        </is>
      </c>
      <c r="J748" s="7" t="inlineStr">
        <is>
          <t>Stainless Steel, AISI-303</t>
        </is>
      </c>
      <c r="K748" s="7" t="inlineStr">
        <is>
          <t>Stainless Steel, AISI 316</t>
        </is>
      </c>
      <c r="L748" s="2" t="inlineStr">
        <is>
          <t>Coating_Scotchkote134_interior_exterior_IncludeImpeller</t>
        </is>
      </c>
      <c r="M748" s="2" t="inlineStr">
        <is>
          <t>RTF</t>
        </is>
      </c>
      <c r="N748" s="7" t="inlineStr"/>
      <c r="O748" t="inlineStr">
        <is>
          <t>A101720</t>
        </is>
      </c>
      <c r="P748" t="n">
        <v>1345</v>
      </c>
      <c r="Q748" s="120" t="inlineStr">
        <is>
          <t>Priced</t>
        </is>
      </c>
      <c r="R748" t="inlineStr">
        <is>
          <t>LT250</t>
        </is>
      </c>
      <c r="S748" t="n">
        <v>126</v>
      </c>
      <c r="T748" t="inlineStr"/>
      <c r="U748" t="inlineStr"/>
      <c r="V748" t="inlineStr"/>
    </row>
    <row r="749">
      <c r="A749" t="inlineStr"/>
      <c r="B749" t="inlineStr"/>
      <c r="C749" t="inlineStr">
        <is>
          <t>Price_BOM_LFE_Imp_1354</t>
        </is>
      </c>
      <c r="D749" t="inlineStr"/>
      <c r="E749" s="2" t="inlineStr">
        <is>
          <t>15951-2P-10HP-LFE</t>
        </is>
      </c>
      <c r="F749" t="inlineStr">
        <is>
          <t>X3</t>
        </is>
      </c>
      <c r="G749" t="inlineStr">
        <is>
          <t>ImpMatl_SS_AISI-304</t>
        </is>
      </c>
      <c r="H749" s="7" t="inlineStr">
        <is>
          <t>Stainless Steel, AISI-304</t>
        </is>
      </c>
      <c r="I749" s="7" t="inlineStr">
        <is>
          <t>H304</t>
        </is>
      </c>
      <c r="J749" s="7" t="inlineStr">
        <is>
          <t>Stainless Steel, AISI-303</t>
        </is>
      </c>
      <c r="K749" s="7" t="inlineStr">
        <is>
          <t>Stainless Steel, AISI 316</t>
        </is>
      </c>
      <c r="L749" s="2" t="inlineStr">
        <is>
          <t>Coating_Scotchkote134_interior_exterior_IncludeImpeller</t>
        </is>
      </c>
      <c r="M749" s="2" t="inlineStr">
        <is>
          <t>RTF</t>
        </is>
      </c>
      <c r="N749" s="7" t="inlineStr"/>
      <c r="O749" t="inlineStr">
        <is>
          <t>A101726</t>
        </is>
      </c>
      <c r="P749" t="n">
        <v>1510</v>
      </c>
      <c r="Q749" s="120" t="inlineStr">
        <is>
          <t>Priced</t>
        </is>
      </c>
      <c r="R749" t="inlineStr">
        <is>
          <t>LT250</t>
        </is>
      </c>
      <c r="S749" t="n">
        <v>126</v>
      </c>
      <c r="T749" t="inlineStr"/>
      <c r="U749" t="inlineStr"/>
      <c r="V749" t="inlineStr"/>
    </row>
    <row r="750">
      <c r="A750" t="inlineStr"/>
      <c r="B750" t="inlineStr"/>
      <c r="C750" t="inlineStr">
        <is>
          <t>Price_BOM_LFE_Imp_1355</t>
        </is>
      </c>
      <c r="D750" t="inlineStr"/>
      <c r="E750" s="69" t="inlineStr">
        <is>
          <t>15951-2P-15HP-LFE</t>
        </is>
      </c>
      <c r="F750" t="inlineStr">
        <is>
          <t>X3</t>
        </is>
      </c>
      <c r="G750" t="inlineStr">
        <is>
          <t>ImpMatl_SS_AISI-304</t>
        </is>
      </c>
      <c r="H750" s="7" t="inlineStr">
        <is>
          <t>Stainless Steel, AISI-304</t>
        </is>
      </c>
      <c r="I750" s="7" t="inlineStr">
        <is>
          <t>H304</t>
        </is>
      </c>
      <c r="J750" s="7" t="inlineStr">
        <is>
          <t>Stainless Steel, AISI-303</t>
        </is>
      </c>
      <c r="K750" s="7" t="inlineStr">
        <is>
          <t>Stainless Steel, AISI 316</t>
        </is>
      </c>
      <c r="L750" s="2" t="inlineStr">
        <is>
          <t>Coating_Scotchkote134_interior_exterior_IncludeImpeller</t>
        </is>
      </c>
      <c r="M750" s="2" t="inlineStr">
        <is>
          <t>RTF</t>
        </is>
      </c>
      <c r="N750" s="7" t="inlineStr"/>
      <c r="O750" t="inlineStr">
        <is>
          <t>A101726</t>
        </is>
      </c>
      <c r="P750" t="n">
        <v>1510</v>
      </c>
      <c r="Q750" s="120" t="inlineStr">
        <is>
          <t>Priced</t>
        </is>
      </c>
      <c r="R750" t="inlineStr">
        <is>
          <t>LT250</t>
        </is>
      </c>
      <c r="S750" t="n">
        <v>126</v>
      </c>
      <c r="T750" t="inlineStr"/>
      <c r="U750" t="inlineStr"/>
      <c r="V750" t="inlineStr"/>
    </row>
    <row r="751">
      <c r="A751" t="inlineStr"/>
      <c r="B751" t="inlineStr"/>
      <c r="C751" t="inlineStr">
        <is>
          <t>Price_BOM_LFE_Imp_1356</t>
        </is>
      </c>
      <c r="D751" t="inlineStr"/>
      <c r="E751" s="69" t="inlineStr">
        <is>
          <t>15951-2P-20HP-LFE</t>
        </is>
      </c>
      <c r="F751" t="inlineStr">
        <is>
          <t>X3</t>
        </is>
      </c>
      <c r="G751" t="inlineStr">
        <is>
          <t>ImpMatl_SS_AISI-304</t>
        </is>
      </c>
      <c r="H751" s="7" t="inlineStr">
        <is>
          <t>Stainless Steel, AISI-304</t>
        </is>
      </c>
      <c r="I751" s="7" t="inlineStr">
        <is>
          <t>H304</t>
        </is>
      </c>
      <c r="J751" s="7" t="inlineStr">
        <is>
          <t>Stainless Steel, AISI-303</t>
        </is>
      </c>
      <c r="K751" s="7" t="inlineStr">
        <is>
          <t>Stainless Steel, AISI 316</t>
        </is>
      </c>
      <c r="L751" s="2" t="inlineStr">
        <is>
          <t>Coating_Scotchkote134_interior_exterior_IncludeImpeller</t>
        </is>
      </c>
      <c r="M751" s="2" t="inlineStr">
        <is>
          <t>RTF</t>
        </is>
      </c>
      <c r="N751" s="7" t="inlineStr"/>
      <c r="O751" t="inlineStr">
        <is>
          <t>A101726</t>
        </is>
      </c>
      <c r="P751" t="n">
        <v>1510</v>
      </c>
      <c r="Q751" s="120" t="inlineStr">
        <is>
          <t>Priced</t>
        </is>
      </c>
      <c r="R751" t="inlineStr">
        <is>
          <t>LT250</t>
        </is>
      </c>
      <c r="S751" t="n">
        <v>126</v>
      </c>
      <c r="T751" t="inlineStr"/>
      <c r="U751" t="inlineStr"/>
      <c r="V751" t="inlineStr"/>
    </row>
    <row r="752">
      <c r="A752" t="inlineStr"/>
      <c r="B752" t="inlineStr"/>
      <c r="C752" t="inlineStr">
        <is>
          <t>Price_BOM_LFE_Imp_1357</t>
        </is>
      </c>
      <c r="D752" t="inlineStr"/>
      <c r="E752" s="2" t="inlineStr">
        <is>
          <t>15951-2P-25HP-LFE</t>
        </is>
      </c>
      <c r="F752" t="inlineStr">
        <is>
          <t>X3</t>
        </is>
      </c>
      <c r="G752" t="inlineStr">
        <is>
          <t>ImpMatl_SS_AISI-304</t>
        </is>
      </c>
      <c r="H752" s="7" t="inlineStr">
        <is>
          <t>Stainless Steel, AISI-304</t>
        </is>
      </c>
      <c r="I752" s="7" t="inlineStr">
        <is>
          <t>H304</t>
        </is>
      </c>
      <c r="J752" s="7" t="inlineStr">
        <is>
          <t>Stainless Steel, AISI-303</t>
        </is>
      </c>
      <c r="K752" s="7" t="inlineStr">
        <is>
          <t>Stainless Steel, AISI 316</t>
        </is>
      </c>
      <c r="L752" s="2" t="inlineStr">
        <is>
          <t>Coating_Scotchkote134_interior_exterior_IncludeImpeller</t>
        </is>
      </c>
      <c r="M752" s="2" t="inlineStr">
        <is>
          <t>RTF</t>
        </is>
      </c>
      <c r="N752" s="7" t="inlineStr"/>
      <c r="O752" t="inlineStr">
        <is>
          <t>A101726</t>
        </is>
      </c>
      <c r="P752" t="n">
        <v>1510</v>
      </c>
      <c r="Q752" s="120" t="inlineStr">
        <is>
          <t>Priced</t>
        </is>
      </c>
      <c r="R752" t="inlineStr">
        <is>
          <t>LT250</t>
        </is>
      </c>
      <c r="S752" t="n">
        <v>126</v>
      </c>
      <c r="T752" t="inlineStr"/>
      <c r="U752" t="inlineStr"/>
      <c r="V752" t="inlineStr"/>
    </row>
    <row r="753">
      <c r="A753" t="inlineStr"/>
      <c r="B753" t="inlineStr"/>
      <c r="C753" t="inlineStr">
        <is>
          <t>Price_BOM_LFE_Imp_1358</t>
        </is>
      </c>
      <c r="D753" t="inlineStr"/>
      <c r="E753" s="2" t="inlineStr">
        <is>
          <t>15951-4P-3HP-LFE</t>
        </is>
      </c>
      <c r="F753" t="inlineStr">
        <is>
          <t>X3</t>
        </is>
      </c>
      <c r="G753" t="inlineStr">
        <is>
          <t>ImpMatl_SS_AISI-304</t>
        </is>
      </c>
      <c r="H753" s="7" t="inlineStr">
        <is>
          <t>Stainless Steel, AISI-304</t>
        </is>
      </c>
      <c r="I753" s="7" t="inlineStr">
        <is>
          <t>H304</t>
        </is>
      </c>
      <c r="J753" s="7" t="inlineStr">
        <is>
          <t>Stainless Steel, AISI-303</t>
        </is>
      </c>
      <c r="K753" s="7" t="inlineStr">
        <is>
          <t>Stainless Steel, AISI 316</t>
        </is>
      </c>
      <c r="L753" s="2" t="inlineStr">
        <is>
          <t>Coating_Scotchkote134_interior_exterior_IncludeImpeller</t>
        </is>
      </c>
      <c r="M753" s="2" t="inlineStr">
        <is>
          <t>RTF</t>
        </is>
      </c>
      <c r="N753" s="7" t="inlineStr"/>
      <c r="O753" t="inlineStr">
        <is>
          <t>A101726</t>
        </is>
      </c>
      <c r="P753" t="n">
        <v>1510</v>
      </c>
      <c r="Q753" s="120" t="inlineStr">
        <is>
          <t>Priced</t>
        </is>
      </c>
      <c r="R753" t="inlineStr">
        <is>
          <t>LT250</t>
        </is>
      </c>
      <c r="S753" t="n">
        <v>126</v>
      </c>
      <c r="T753" t="inlineStr"/>
      <c r="U753" t="inlineStr"/>
      <c r="V753" t="inlineStr"/>
    </row>
    <row r="754">
      <c r="A754" t="inlineStr"/>
      <c r="B754" t="inlineStr"/>
      <c r="C754" t="inlineStr">
        <is>
          <t>Price_BOM_LFE_Imp_1359</t>
        </is>
      </c>
      <c r="D754" t="inlineStr"/>
      <c r="E754" s="2" t="inlineStr">
        <is>
          <t>15955-2P-15HP-LFE</t>
        </is>
      </c>
      <c r="F754" t="inlineStr">
        <is>
          <t>X3</t>
        </is>
      </c>
      <c r="G754" t="inlineStr">
        <is>
          <t>ImpMatl_SS_AISI-304</t>
        </is>
      </c>
      <c r="H754" s="7" t="inlineStr">
        <is>
          <t>Stainless Steel, AISI-304</t>
        </is>
      </c>
      <c r="I754" s="7" t="inlineStr">
        <is>
          <t>H304</t>
        </is>
      </c>
      <c r="J754" s="7" t="inlineStr">
        <is>
          <t>Stainless Steel, AISI-303</t>
        </is>
      </c>
      <c r="K754" s="7" t="inlineStr">
        <is>
          <t>Stainless Steel, AISI 316</t>
        </is>
      </c>
      <c r="L754" s="2" t="inlineStr">
        <is>
          <t>Coating_Scotchkote134_interior_exterior_IncludeImpeller</t>
        </is>
      </c>
      <c r="M754" s="2" t="inlineStr">
        <is>
          <t>RTF</t>
        </is>
      </c>
      <c r="N754" s="7" t="inlineStr"/>
      <c r="O754" t="inlineStr">
        <is>
          <t>A101738</t>
        </is>
      </c>
      <c r="P754" t="n">
        <v>1510</v>
      </c>
      <c r="Q754" s="120" t="inlineStr">
        <is>
          <t>Priced</t>
        </is>
      </c>
      <c r="R754" t="inlineStr">
        <is>
          <t>LT250</t>
        </is>
      </c>
      <c r="S754" t="n">
        <v>126</v>
      </c>
      <c r="T754" t="inlineStr"/>
      <c r="U754" t="inlineStr"/>
      <c r="V754" t="inlineStr"/>
    </row>
    <row r="755">
      <c r="A755" t="inlineStr"/>
      <c r="B755" t="inlineStr"/>
      <c r="C755" t="inlineStr">
        <is>
          <t>Price_BOM_LFE_Imp_1360</t>
        </is>
      </c>
      <c r="D755" t="inlineStr"/>
      <c r="E755" s="69" t="inlineStr">
        <is>
          <t>15955-2P-20HP-LFE</t>
        </is>
      </c>
      <c r="F755" t="inlineStr">
        <is>
          <t>X3</t>
        </is>
      </c>
      <c r="G755" t="inlineStr">
        <is>
          <t>ImpMatl_SS_AISI-304</t>
        </is>
      </c>
      <c r="H755" s="7" t="inlineStr">
        <is>
          <t>Stainless Steel, AISI-304</t>
        </is>
      </c>
      <c r="I755" s="7" t="inlineStr">
        <is>
          <t>H304</t>
        </is>
      </c>
      <c r="J755" s="7" t="inlineStr">
        <is>
          <t>Stainless Steel, AISI-303</t>
        </is>
      </c>
      <c r="K755" s="7" t="inlineStr">
        <is>
          <t>Stainless Steel, AISI 316</t>
        </is>
      </c>
      <c r="L755" s="2" t="inlineStr">
        <is>
          <t>Coating_Scotchkote134_interior_exterior_IncludeImpeller</t>
        </is>
      </c>
      <c r="M755" s="2" t="inlineStr">
        <is>
          <t>RTF</t>
        </is>
      </c>
      <c r="N755" s="7" t="inlineStr"/>
      <c r="O755" t="inlineStr">
        <is>
          <t>A101738</t>
        </is>
      </c>
      <c r="P755" t="n">
        <v>1510</v>
      </c>
      <c r="Q755" s="120" t="inlineStr">
        <is>
          <t>Priced</t>
        </is>
      </c>
      <c r="R755" t="inlineStr">
        <is>
          <t>LT250</t>
        </is>
      </c>
      <c r="S755" t="n">
        <v>126</v>
      </c>
      <c r="T755" t="inlineStr"/>
      <c r="U755" t="inlineStr"/>
      <c r="V755" t="inlineStr"/>
    </row>
    <row r="756">
      <c r="A756" t="inlineStr"/>
      <c r="B756" t="inlineStr"/>
      <c r="C756" t="inlineStr">
        <is>
          <t>Price_BOM_LFE_Imp_1361</t>
        </is>
      </c>
      <c r="D756" t="inlineStr"/>
      <c r="E756" s="69" t="inlineStr">
        <is>
          <t>15955-2P-25HP-LFE</t>
        </is>
      </c>
      <c r="F756" t="inlineStr">
        <is>
          <t>X3</t>
        </is>
      </c>
      <c r="G756" t="inlineStr">
        <is>
          <t>ImpMatl_SS_AISI-304</t>
        </is>
      </c>
      <c r="H756" s="7" t="inlineStr">
        <is>
          <t>Stainless Steel, AISI-304</t>
        </is>
      </c>
      <c r="I756" s="7" t="inlineStr">
        <is>
          <t>H304</t>
        </is>
      </c>
      <c r="J756" s="7" t="inlineStr">
        <is>
          <t>Stainless Steel, AISI-303</t>
        </is>
      </c>
      <c r="K756" s="7" t="inlineStr">
        <is>
          <t>Stainless Steel, AISI 316</t>
        </is>
      </c>
      <c r="L756" s="2" t="inlineStr">
        <is>
          <t>Coating_Scotchkote134_interior_exterior_IncludeImpeller</t>
        </is>
      </c>
      <c r="M756" s="2" t="inlineStr">
        <is>
          <t>RTF</t>
        </is>
      </c>
      <c r="N756" s="7" t="inlineStr"/>
      <c r="O756" t="inlineStr">
        <is>
          <t>A101738</t>
        </is>
      </c>
      <c r="P756" t="n">
        <v>1510</v>
      </c>
      <c r="Q756" s="120" t="inlineStr">
        <is>
          <t>Priced</t>
        </is>
      </c>
      <c r="R756" t="inlineStr">
        <is>
          <t>LT250</t>
        </is>
      </c>
      <c r="S756" t="n">
        <v>126</v>
      </c>
      <c r="T756" t="inlineStr"/>
      <c r="U756" t="inlineStr"/>
      <c r="V756" t="inlineStr"/>
    </row>
    <row r="757">
      <c r="A757" t="inlineStr"/>
      <c r="B757" t="inlineStr"/>
      <c r="C757" t="inlineStr">
        <is>
          <t>Price_BOM_LFE_Imp_1362</t>
        </is>
      </c>
      <c r="D757" t="inlineStr"/>
      <c r="E757" s="69" t="inlineStr">
        <is>
          <t>15955-4P-3HP-LFE</t>
        </is>
      </c>
      <c r="F757" t="inlineStr">
        <is>
          <t>X3</t>
        </is>
      </c>
      <c r="G757" t="inlineStr">
        <is>
          <t>ImpMatl_SS_AISI-304</t>
        </is>
      </c>
      <c r="H757" s="7" t="inlineStr">
        <is>
          <t>Stainless Steel, AISI-304</t>
        </is>
      </c>
      <c r="I757" s="7" t="inlineStr">
        <is>
          <t>H304</t>
        </is>
      </c>
      <c r="J757" s="7" t="inlineStr">
        <is>
          <t>Stainless Steel, AISI-303</t>
        </is>
      </c>
      <c r="K757" s="7" t="inlineStr">
        <is>
          <t>Stainless Steel, AISI 316</t>
        </is>
      </c>
      <c r="L757" s="2" t="inlineStr">
        <is>
          <t>Coating_Scotchkote134_interior_exterior_IncludeImpeller</t>
        </is>
      </c>
      <c r="M757" s="2" t="inlineStr">
        <is>
          <t>RTF</t>
        </is>
      </c>
      <c r="N757" s="7" t="inlineStr"/>
      <c r="O757" t="inlineStr">
        <is>
          <t>A101738</t>
        </is>
      </c>
      <c r="P757" t="n">
        <v>1510</v>
      </c>
      <c r="Q757" s="120" t="inlineStr">
        <is>
          <t>Priced</t>
        </is>
      </c>
      <c r="R757" t="inlineStr">
        <is>
          <t>LT250</t>
        </is>
      </c>
      <c r="S757" t="n">
        <v>126</v>
      </c>
      <c r="T757" t="inlineStr"/>
      <c r="U757" t="inlineStr"/>
      <c r="V757" t="inlineStr"/>
    </row>
    <row r="758">
      <c r="A758" t="inlineStr"/>
      <c r="B758" t="inlineStr"/>
      <c r="C758" t="inlineStr">
        <is>
          <t>Price_BOM_LFE_Imp_1363</t>
        </is>
      </c>
      <c r="D758" t="inlineStr"/>
      <c r="E758" s="2" t="inlineStr">
        <is>
          <t>15955-4P-5HP-LFE</t>
        </is>
      </c>
      <c r="F758" t="inlineStr">
        <is>
          <t>X3</t>
        </is>
      </c>
      <c r="G758" t="inlineStr">
        <is>
          <t>ImpMatl_SS_AISI-304</t>
        </is>
      </c>
      <c r="H758" s="7" t="inlineStr">
        <is>
          <t>Stainless Steel, AISI-304</t>
        </is>
      </c>
      <c r="I758" s="7" t="inlineStr">
        <is>
          <t>H304</t>
        </is>
      </c>
      <c r="J758" s="7" t="inlineStr">
        <is>
          <t>Stainless Steel, AISI-303</t>
        </is>
      </c>
      <c r="K758" s="7" t="inlineStr">
        <is>
          <t>Stainless Steel, AISI 316</t>
        </is>
      </c>
      <c r="L758" s="2" t="inlineStr">
        <is>
          <t>Coating_Scotchkote134_interior_exterior_IncludeImpeller</t>
        </is>
      </c>
      <c r="M758" s="2" t="inlineStr">
        <is>
          <t>RTF</t>
        </is>
      </c>
      <c r="N758" s="7" t="inlineStr"/>
      <c r="O758" t="inlineStr">
        <is>
          <t>A101738</t>
        </is>
      </c>
      <c r="P758" t="n">
        <v>1510</v>
      </c>
      <c r="Q758" s="120" t="inlineStr">
        <is>
          <t>Priced</t>
        </is>
      </c>
      <c r="R758" t="inlineStr">
        <is>
          <t>LT250</t>
        </is>
      </c>
      <c r="S758" t="n">
        <v>126</v>
      </c>
      <c r="T758" t="inlineStr"/>
      <c r="U758" t="inlineStr"/>
      <c r="V758" t="inlineStr"/>
    </row>
    <row r="759">
      <c r="A759" t="inlineStr"/>
      <c r="B759" t="inlineStr"/>
      <c r="C759" t="inlineStr">
        <is>
          <t>Price_BOM_LFE_Imp_1364</t>
        </is>
      </c>
      <c r="D759" t="inlineStr"/>
      <c r="E759" s="2" t="inlineStr">
        <is>
          <t>15955-2P-30HP-LFE</t>
        </is>
      </c>
      <c r="F759" t="inlineStr">
        <is>
          <t>X4</t>
        </is>
      </c>
      <c r="G759" t="inlineStr">
        <is>
          <t>ImpMatl_SS_AISI-304</t>
        </is>
      </c>
      <c r="H759" s="7" t="inlineStr">
        <is>
          <t>Stainless Steel, AISI-304</t>
        </is>
      </c>
      <c r="I759" s="7" t="inlineStr">
        <is>
          <t>H304</t>
        </is>
      </c>
      <c r="J759" s="7" t="inlineStr">
        <is>
          <t>Stainless Steel, AISI-303</t>
        </is>
      </c>
      <c r="K759" s="7" t="inlineStr">
        <is>
          <t>Stainless Steel, AISI 316</t>
        </is>
      </c>
      <c r="L759" s="2" t="inlineStr">
        <is>
          <t>Coating_Scotchkote134_interior_exterior_IncludeImpeller</t>
        </is>
      </c>
      <c r="M759" s="2" t="inlineStr">
        <is>
          <t>RTF</t>
        </is>
      </c>
      <c r="N759" s="7" t="inlineStr"/>
      <c r="O759" t="inlineStr">
        <is>
          <t>A101744</t>
        </is>
      </c>
      <c r="P759" t="n">
        <v>1510</v>
      </c>
      <c r="Q759" s="120" t="inlineStr">
        <is>
          <t>Priced</t>
        </is>
      </c>
      <c r="R759" t="inlineStr">
        <is>
          <t>LT250</t>
        </is>
      </c>
      <c r="S759" t="n">
        <v>126</v>
      </c>
      <c r="T759" t="inlineStr"/>
      <c r="U759" t="inlineStr"/>
      <c r="V759" t="inlineStr"/>
    </row>
    <row r="760">
      <c r="A760" t="inlineStr"/>
      <c r="B760" t="inlineStr"/>
      <c r="C760" t="inlineStr">
        <is>
          <t>Price_BOM_LFE_Imp_1365</t>
        </is>
      </c>
      <c r="D760" t="inlineStr"/>
      <c r="E760" s="2" t="inlineStr">
        <is>
          <t>15959-2P-20HP-LFE</t>
        </is>
      </c>
      <c r="F760" t="inlineStr">
        <is>
          <t>X3</t>
        </is>
      </c>
      <c r="G760" t="inlineStr">
        <is>
          <t>ImpMatl_SS_AISI-304</t>
        </is>
      </c>
      <c r="H760" s="7" t="inlineStr">
        <is>
          <t>Stainless Steel, AISI-304</t>
        </is>
      </c>
      <c r="I760" s="7" t="inlineStr">
        <is>
          <t>H304</t>
        </is>
      </c>
      <c r="J760" s="7" t="inlineStr">
        <is>
          <t>Stainless Steel, AISI-303</t>
        </is>
      </c>
      <c r="K760" s="7" t="inlineStr">
        <is>
          <t>Stainless Steel, AISI 316</t>
        </is>
      </c>
      <c r="L760" s="2" t="inlineStr">
        <is>
          <t>Coating_Scotchkote134_interior_exterior_IncludeImpeller</t>
        </is>
      </c>
      <c r="M760" s="2" t="inlineStr">
        <is>
          <t>RTF</t>
        </is>
      </c>
      <c r="N760" s="7" t="inlineStr"/>
      <c r="O760" t="inlineStr">
        <is>
          <t>A101750</t>
        </is>
      </c>
      <c r="P760" t="n">
        <v>1510</v>
      </c>
      <c r="Q760" s="120" t="inlineStr">
        <is>
          <t>Priced</t>
        </is>
      </c>
      <c r="R760" t="inlineStr">
        <is>
          <t>LT250</t>
        </is>
      </c>
      <c r="S760" t="inlineStr"/>
      <c r="T760" t="inlineStr"/>
      <c r="U760" t="inlineStr"/>
      <c r="V760" t="inlineStr"/>
    </row>
    <row r="761">
      <c r="A761" t="inlineStr"/>
      <c r="B761" t="inlineStr"/>
      <c r="C761" t="inlineStr">
        <is>
          <t>Price_BOM_LFE_Imp_1366</t>
        </is>
      </c>
      <c r="D761" t="inlineStr"/>
      <c r="E761" s="2" t="inlineStr">
        <is>
          <t>15959-2P-25HP-LFE</t>
        </is>
      </c>
      <c r="F761" t="inlineStr">
        <is>
          <t>X3</t>
        </is>
      </c>
      <c r="G761" t="inlineStr">
        <is>
          <t>ImpMatl_SS_AISI-304</t>
        </is>
      </c>
      <c r="H761" s="7" t="inlineStr">
        <is>
          <t>Stainless Steel, AISI-304</t>
        </is>
      </c>
      <c r="I761" s="7" t="inlineStr">
        <is>
          <t>H304</t>
        </is>
      </c>
      <c r="J761" s="7" t="inlineStr">
        <is>
          <t>Stainless Steel, AISI-303</t>
        </is>
      </c>
      <c r="K761" s="7" t="inlineStr">
        <is>
          <t>Stainless Steel, AISI 316</t>
        </is>
      </c>
      <c r="L761" s="2" t="inlineStr">
        <is>
          <t>Coating_Scotchkote134_interior_exterior_IncludeImpeller</t>
        </is>
      </c>
      <c r="M761" s="2" t="inlineStr">
        <is>
          <t>RTF</t>
        </is>
      </c>
      <c r="N761" s="7" t="inlineStr"/>
      <c r="O761" t="inlineStr">
        <is>
          <t>A101750</t>
        </is>
      </c>
      <c r="P761" t="n">
        <v>1510</v>
      </c>
      <c r="Q761" s="120" t="inlineStr">
        <is>
          <t>Priced</t>
        </is>
      </c>
      <c r="R761" t="inlineStr">
        <is>
          <t>LT250</t>
        </is>
      </c>
      <c r="S761" t="inlineStr"/>
      <c r="T761" t="inlineStr"/>
      <c r="U761" t="inlineStr"/>
      <c r="V761" t="inlineStr"/>
    </row>
    <row r="762">
      <c r="A762" t="inlineStr"/>
      <c r="B762" t="inlineStr"/>
      <c r="C762" t="inlineStr">
        <is>
          <t>Price_BOM_LFE_Imp_1367</t>
        </is>
      </c>
      <c r="D762" t="inlineStr"/>
      <c r="E762" s="2" t="inlineStr">
        <is>
          <t>15959-4P-3HP-LFE</t>
        </is>
      </c>
      <c r="F762" t="inlineStr">
        <is>
          <t>X3</t>
        </is>
      </c>
      <c r="G762" t="inlineStr">
        <is>
          <t>ImpMatl_SS_AISI-304</t>
        </is>
      </c>
      <c r="H762" s="7" t="inlineStr">
        <is>
          <t>Stainless Steel, AISI-304</t>
        </is>
      </c>
      <c r="I762" s="7" t="inlineStr">
        <is>
          <t>H304</t>
        </is>
      </c>
      <c r="J762" s="7" t="inlineStr">
        <is>
          <t>Stainless Steel, AISI-303</t>
        </is>
      </c>
      <c r="K762" s="7" t="inlineStr">
        <is>
          <t>Stainless Steel, AISI 316</t>
        </is>
      </c>
      <c r="L762" s="2" t="inlineStr">
        <is>
          <t>Coating_Scotchkote134_interior_exterior_IncludeImpeller</t>
        </is>
      </c>
      <c r="M762" s="2" t="inlineStr">
        <is>
          <t>RTF</t>
        </is>
      </c>
      <c r="N762" s="7" t="inlineStr"/>
      <c r="O762" t="inlineStr">
        <is>
          <t>A101750</t>
        </is>
      </c>
      <c r="P762" t="n">
        <v>1510</v>
      </c>
      <c r="Q762" s="120" t="inlineStr">
        <is>
          <t>Priced</t>
        </is>
      </c>
      <c r="R762" t="inlineStr">
        <is>
          <t>LT250</t>
        </is>
      </c>
      <c r="S762" t="inlineStr"/>
      <c r="T762" t="inlineStr"/>
      <c r="U762" t="inlineStr"/>
      <c r="V762" t="inlineStr"/>
    </row>
    <row r="763">
      <c r="A763" t="inlineStr"/>
      <c r="B763" t="inlineStr"/>
      <c r="C763" t="inlineStr">
        <is>
          <t>Price_BOM_LFE_Imp_1368</t>
        </is>
      </c>
      <c r="D763" t="inlineStr"/>
      <c r="E763" s="2" t="inlineStr">
        <is>
          <t>15959-4P-5HP-LFE</t>
        </is>
      </c>
      <c r="F763" t="inlineStr">
        <is>
          <t>X3</t>
        </is>
      </c>
      <c r="G763" t="inlineStr">
        <is>
          <t>ImpMatl_SS_AISI-304</t>
        </is>
      </c>
      <c r="H763" s="7" t="inlineStr">
        <is>
          <t>Stainless Steel, AISI-304</t>
        </is>
      </c>
      <c r="I763" s="7" t="inlineStr">
        <is>
          <t>H304</t>
        </is>
      </c>
      <c r="J763" s="7" t="inlineStr">
        <is>
          <t>Stainless Steel, AISI-303</t>
        </is>
      </c>
      <c r="K763" s="7" t="inlineStr">
        <is>
          <t>Stainless Steel, AISI 316</t>
        </is>
      </c>
      <c r="L763" s="2" t="inlineStr">
        <is>
          <t>Coating_Scotchkote134_interior_exterior_IncludeImpeller</t>
        </is>
      </c>
      <c r="M763" s="2" t="inlineStr">
        <is>
          <t>RTF</t>
        </is>
      </c>
      <c r="N763" s="7" t="inlineStr"/>
      <c r="O763" t="inlineStr">
        <is>
          <t>A101750</t>
        </is>
      </c>
      <c r="P763" t="n">
        <v>1510</v>
      </c>
      <c r="Q763" s="120" t="inlineStr">
        <is>
          <t>Priced</t>
        </is>
      </c>
      <c r="R763" t="inlineStr">
        <is>
          <t>LT250</t>
        </is>
      </c>
      <c r="S763" t="inlineStr"/>
      <c r="T763" t="inlineStr"/>
      <c r="U763" t="inlineStr"/>
      <c r="V763" t="inlineStr"/>
    </row>
    <row r="764">
      <c r="A764" t="inlineStr"/>
      <c r="B764" t="inlineStr"/>
      <c r="C764" t="inlineStr">
        <is>
          <t>Price_BOM_LFE_Imp_1369</t>
        </is>
      </c>
      <c r="D764" t="inlineStr"/>
      <c r="E764" s="69" t="inlineStr">
        <is>
          <t>15959-4P-7.5HP-LFE</t>
        </is>
      </c>
      <c r="F764" t="inlineStr">
        <is>
          <t>X3</t>
        </is>
      </c>
      <c r="G764" t="inlineStr">
        <is>
          <t>ImpMatl_SS_AISI-304</t>
        </is>
      </c>
      <c r="H764" s="7" t="inlineStr">
        <is>
          <t>Stainless Steel, AISI-304</t>
        </is>
      </c>
      <c r="I764" s="7" t="inlineStr">
        <is>
          <t>H304</t>
        </is>
      </c>
      <c r="J764" s="7" t="inlineStr">
        <is>
          <t>Stainless Steel, AISI-303</t>
        </is>
      </c>
      <c r="K764" s="7" t="inlineStr">
        <is>
          <t>Stainless Steel, AISI 316</t>
        </is>
      </c>
      <c r="L764" s="2" t="inlineStr">
        <is>
          <t>Coating_Scotchkote134_interior_exterior_IncludeImpeller</t>
        </is>
      </c>
      <c r="M764" s="2" t="inlineStr">
        <is>
          <t>RTF</t>
        </is>
      </c>
      <c r="N764" s="7" t="inlineStr"/>
      <c r="O764" t="inlineStr">
        <is>
          <t>A101750</t>
        </is>
      </c>
      <c r="P764" t="n">
        <v>1510</v>
      </c>
      <c r="Q764" s="120" t="inlineStr">
        <is>
          <t>Priced</t>
        </is>
      </c>
      <c r="R764" t="inlineStr">
        <is>
          <t>LT250</t>
        </is>
      </c>
      <c r="S764" t="n">
        <v>126</v>
      </c>
      <c r="T764" t="inlineStr"/>
      <c r="U764" t="inlineStr"/>
      <c r="V764" t="inlineStr"/>
    </row>
    <row r="765">
      <c r="A765" t="inlineStr"/>
      <c r="B765" t="inlineStr"/>
      <c r="C765" t="inlineStr">
        <is>
          <t>Price_BOM_LFE_Imp_1370</t>
        </is>
      </c>
      <c r="D765" t="inlineStr"/>
      <c r="E765" s="2" t="inlineStr">
        <is>
          <t>15959-2P-30HP-LFE</t>
        </is>
      </c>
      <c r="F765" t="inlineStr">
        <is>
          <t>X4</t>
        </is>
      </c>
      <c r="G765" t="inlineStr">
        <is>
          <t>ImpMatl_SS_AISI-304</t>
        </is>
      </c>
      <c r="H765" s="7" t="inlineStr">
        <is>
          <t>Stainless Steel, AISI-304</t>
        </is>
      </c>
      <c r="I765" s="7" t="inlineStr">
        <is>
          <t>H304</t>
        </is>
      </c>
      <c r="J765" s="7" t="inlineStr">
        <is>
          <t>Stainless Steel, AISI-303</t>
        </is>
      </c>
      <c r="K765" s="7" t="inlineStr">
        <is>
          <t>Stainless Steel, AISI 316</t>
        </is>
      </c>
      <c r="L765" s="2" t="inlineStr">
        <is>
          <t>Coating_Scotchkote134_interior_exterior_IncludeImpeller</t>
        </is>
      </c>
      <c r="M765" s="2" t="inlineStr">
        <is>
          <t>RTF</t>
        </is>
      </c>
      <c r="N765" s="7" t="inlineStr"/>
      <c r="O765" t="inlineStr">
        <is>
          <t>A101756</t>
        </is>
      </c>
      <c r="P765" t="n">
        <v>1510</v>
      </c>
      <c r="Q765" s="120" t="inlineStr">
        <is>
          <t>Priced</t>
        </is>
      </c>
      <c r="R765" t="inlineStr">
        <is>
          <t>LT250</t>
        </is>
      </c>
      <c r="S765" t="n">
        <v>126</v>
      </c>
      <c r="T765" t="inlineStr"/>
      <c r="U765" t="inlineStr"/>
      <c r="V765" t="inlineStr"/>
    </row>
    <row r="766">
      <c r="A766" t="inlineStr"/>
      <c r="B766" t="inlineStr"/>
      <c r="C766" t="inlineStr">
        <is>
          <t>Price_BOM_LFE_Imp_1371</t>
        </is>
      </c>
      <c r="D766" t="inlineStr"/>
      <c r="E766" s="2" t="inlineStr">
        <is>
          <t>20709-2P-7.5HP-LFE</t>
        </is>
      </c>
      <c r="F766" t="inlineStr">
        <is>
          <t>X3</t>
        </is>
      </c>
      <c r="G766" t="inlineStr">
        <is>
          <t>ImpMatl_SS_AISI-304</t>
        </is>
      </c>
      <c r="H766" s="7" t="inlineStr">
        <is>
          <t>Stainless Steel, AISI-304</t>
        </is>
      </c>
      <c r="I766" s="7" t="inlineStr">
        <is>
          <t>H304</t>
        </is>
      </c>
      <c r="J766" s="7" t="inlineStr">
        <is>
          <t>Stainless Steel, AISI-303</t>
        </is>
      </c>
      <c r="K766" s="7" t="inlineStr">
        <is>
          <t>Stainless Steel, AISI 316</t>
        </is>
      </c>
      <c r="L766" s="2" t="inlineStr">
        <is>
          <t>Coating_Scotchkote134_interior_exterior_IncludeImpeller</t>
        </is>
      </c>
      <c r="M766" s="2" t="inlineStr">
        <is>
          <t>RTF</t>
        </is>
      </c>
      <c r="N766" s="7" t="inlineStr"/>
      <c r="O766" t="inlineStr">
        <is>
          <t>A101768</t>
        </is>
      </c>
      <c r="P766" t="n">
        <v>1465</v>
      </c>
      <c r="Q766" s="120" t="inlineStr">
        <is>
          <t>Priced</t>
        </is>
      </c>
      <c r="R766" t="inlineStr">
        <is>
          <t>LT250</t>
        </is>
      </c>
      <c r="S766" t="n">
        <v>126</v>
      </c>
      <c r="T766" t="inlineStr"/>
      <c r="U766" t="inlineStr"/>
      <c r="V766" t="inlineStr"/>
    </row>
    <row r="767">
      <c r="A767" t="inlineStr"/>
      <c r="B767" t="inlineStr"/>
      <c r="C767" t="inlineStr">
        <is>
          <t>Price_BOM_LFE_Imp_1372</t>
        </is>
      </c>
      <c r="D767" t="inlineStr"/>
      <c r="E767" s="69" t="inlineStr">
        <is>
          <t>20709-2P-10HP-LFE</t>
        </is>
      </c>
      <c r="F767" t="inlineStr">
        <is>
          <t>X3</t>
        </is>
      </c>
      <c r="G767" t="inlineStr">
        <is>
          <t>ImpMatl_SS_AISI-304</t>
        </is>
      </c>
      <c r="H767" s="7" t="inlineStr">
        <is>
          <t>Stainless Steel, AISI-304</t>
        </is>
      </c>
      <c r="I767" s="7" t="inlineStr">
        <is>
          <t>H304</t>
        </is>
      </c>
      <c r="J767" s="7" t="inlineStr">
        <is>
          <t>Stainless Steel, AISI-303</t>
        </is>
      </c>
      <c r="K767" s="7" t="inlineStr">
        <is>
          <t>Stainless Steel, AISI 316</t>
        </is>
      </c>
      <c r="L767" s="2" t="inlineStr">
        <is>
          <t>Coating_Scotchkote134_interior_exterior_IncludeImpeller</t>
        </is>
      </c>
      <c r="M767" s="2" t="inlineStr">
        <is>
          <t>RTF</t>
        </is>
      </c>
      <c r="N767" s="7" t="inlineStr"/>
      <c r="O767" t="inlineStr">
        <is>
          <t>A101768</t>
        </is>
      </c>
      <c r="P767" t="n">
        <v>1465</v>
      </c>
      <c r="Q767" s="120" t="inlineStr">
        <is>
          <t>Priced</t>
        </is>
      </c>
      <c r="R767" t="inlineStr">
        <is>
          <t>LT250</t>
        </is>
      </c>
      <c r="S767" t="n">
        <v>126</v>
      </c>
      <c r="T767" t="inlineStr"/>
      <c r="U767" t="inlineStr"/>
      <c r="V767" t="inlineStr"/>
    </row>
    <row r="768">
      <c r="A768" t="inlineStr"/>
      <c r="B768" t="inlineStr"/>
      <c r="C768" t="inlineStr">
        <is>
          <t>Price_BOM_LFE_Imp_1373</t>
        </is>
      </c>
      <c r="D768" t="inlineStr"/>
      <c r="E768" s="69" t="inlineStr">
        <is>
          <t>20709-2P-15HP-LFE</t>
        </is>
      </c>
      <c r="F768" t="inlineStr">
        <is>
          <t>X3</t>
        </is>
      </c>
      <c r="G768" t="inlineStr">
        <is>
          <t>ImpMatl_SS_AISI-304</t>
        </is>
      </c>
      <c r="H768" s="7" t="inlineStr">
        <is>
          <t>Stainless Steel, AISI-304</t>
        </is>
      </c>
      <c r="I768" s="7" t="inlineStr">
        <is>
          <t>H304</t>
        </is>
      </c>
      <c r="J768" s="7" t="inlineStr">
        <is>
          <t>Stainless Steel, AISI-303</t>
        </is>
      </c>
      <c r="K768" s="7" t="inlineStr">
        <is>
          <t>Stainless Steel, AISI 316</t>
        </is>
      </c>
      <c r="L768" s="2" t="inlineStr">
        <is>
          <t>Coating_Scotchkote134_interior_exterior_IncludeImpeller</t>
        </is>
      </c>
      <c r="M768" s="2" t="inlineStr">
        <is>
          <t>RTF</t>
        </is>
      </c>
      <c r="N768" s="7" t="inlineStr"/>
      <c r="O768" t="inlineStr">
        <is>
          <t>A101768</t>
        </is>
      </c>
      <c r="P768" t="n">
        <v>1465</v>
      </c>
      <c r="Q768" s="120" t="inlineStr">
        <is>
          <t>Priced</t>
        </is>
      </c>
      <c r="R768" t="inlineStr">
        <is>
          <t>LT250</t>
        </is>
      </c>
      <c r="S768" t="n">
        <v>126</v>
      </c>
      <c r="T768" t="inlineStr"/>
      <c r="U768" t="inlineStr"/>
      <c r="V768" t="inlineStr"/>
    </row>
    <row r="769">
      <c r="A769" t="inlineStr"/>
      <c r="B769" t="inlineStr"/>
      <c r="C769" t="inlineStr">
        <is>
          <t>Price_BOM_LFE_Imp_1374</t>
        </is>
      </c>
      <c r="D769" t="inlineStr"/>
      <c r="E769" s="69" t="inlineStr">
        <is>
          <t>20709-2P-20HP-LFE</t>
        </is>
      </c>
      <c r="F769" t="inlineStr">
        <is>
          <t>X3</t>
        </is>
      </c>
      <c r="G769" t="inlineStr">
        <is>
          <t>ImpMatl_SS_AISI-304</t>
        </is>
      </c>
      <c r="H769" s="7" t="inlineStr">
        <is>
          <t>Stainless Steel, AISI-304</t>
        </is>
      </c>
      <c r="I769" s="7" t="inlineStr">
        <is>
          <t>H304</t>
        </is>
      </c>
      <c r="J769" s="7" t="inlineStr">
        <is>
          <t>Stainless Steel, AISI-303</t>
        </is>
      </c>
      <c r="K769" s="7" t="inlineStr">
        <is>
          <t>Stainless Steel, AISI 316</t>
        </is>
      </c>
      <c r="L769" s="2" t="inlineStr">
        <is>
          <t>Coating_Scotchkote134_interior_exterior_IncludeImpeller</t>
        </is>
      </c>
      <c r="M769" s="2" t="inlineStr">
        <is>
          <t>RTF</t>
        </is>
      </c>
      <c r="N769" s="7" t="inlineStr"/>
      <c r="O769" t="inlineStr">
        <is>
          <t>A101768</t>
        </is>
      </c>
      <c r="P769" t="n">
        <v>1465</v>
      </c>
      <c r="Q769" s="120" t="inlineStr">
        <is>
          <t>Priced</t>
        </is>
      </c>
      <c r="R769" t="inlineStr">
        <is>
          <t>LT250</t>
        </is>
      </c>
      <c r="S769" t="n">
        <v>126</v>
      </c>
      <c r="T769" t="inlineStr"/>
      <c r="U769" t="inlineStr"/>
      <c r="V769" t="inlineStr"/>
    </row>
    <row r="770">
      <c r="A770" t="inlineStr"/>
      <c r="B770" t="inlineStr"/>
      <c r="C770" t="inlineStr">
        <is>
          <t>Price_BOM_LFE_Imp_1375</t>
        </is>
      </c>
      <c r="D770" t="inlineStr"/>
      <c r="E770" s="2" t="inlineStr">
        <is>
          <t>20709-2P-25HP-LFE</t>
        </is>
      </c>
      <c r="F770" t="inlineStr">
        <is>
          <t>X3</t>
        </is>
      </c>
      <c r="G770" t="inlineStr">
        <is>
          <t>ImpMatl_SS_AISI-304</t>
        </is>
      </c>
      <c r="H770" s="7" t="inlineStr">
        <is>
          <t>Stainless Steel, AISI-304</t>
        </is>
      </c>
      <c r="I770" s="7" t="inlineStr">
        <is>
          <t>H304</t>
        </is>
      </c>
      <c r="J770" s="7" t="inlineStr">
        <is>
          <t>Stainless Steel, AISI-303</t>
        </is>
      </c>
      <c r="K770" s="7" t="inlineStr">
        <is>
          <t>Stainless Steel, AISI 316</t>
        </is>
      </c>
      <c r="L770" s="2" t="inlineStr">
        <is>
          <t>Coating_Scotchkote134_interior_exterior_IncludeImpeller</t>
        </is>
      </c>
      <c r="M770" s="2" t="inlineStr">
        <is>
          <t>RTF</t>
        </is>
      </c>
      <c r="N770" s="7" t="inlineStr"/>
      <c r="O770" t="inlineStr">
        <is>
          <t>A101768</t>
        </is>
      </c>
      <c r="P770" t="n">
        <v>1465</v>
      </c>
      <c r="Q770" s="120" t="inlineStr">
        <is>
          <t>Priced</t>
        </is>
      </c>
      <c r="R770" t="inlineStr">
        <is>
          <t>LT250</t>
        </is>
      </c>
      <c r="S770" t="n">
        <v>126</v>
      </c>
      <c r="T770" t="inlineStr"/>
      <c r="U770" t="inlineStr"/>
      <c r="V770" t="inlineStr"/>
    </row>
    <row r="771">
      <c r="A771" t="inlineStr"/>
      <c r="B771" t="inlineStr"/>
      <c r="C771" t="inlineStr">
        <is>
          <t>Price_BOM_LFE_Imp_1376</t>
        </is>
      </c>
      <c r="D771" t="inlineStr"/>
      <c r="E771" s="69" t="inlineStr">
        <is>
          <t>20709-4P-3HP-LFE</t>
        </is>
      </c>
      <c r="F771" t="inlineStr">
        <is>
          <t>X3</t>
        </is>
      </c>
      <c r="G771" t="inlineStr">
        <is>
          <t>ImpMatl_SS_AISI-304</t>
        </is>
      </c>
      <c r="H771" s="7" t="inlineStr">
        <is>
          <t>Stainless Steel, AISI-304</t>
        </is>
      </c>
      <c r="I771" s="7" t="inlineStr">
        <is>
          <t>H304</t>
        </is>
      </c>
      <c r="J771" s="7" t="inlineStr">
        <is>
          <t>Stainless Steel, AISI-303</t>
        </is>
      </c>
      <c r="K771" s="7" t="inlineStr">
        <is>
          <t>Stainless Steel, AISI 316</t>
        </is>
      </c>
      <c r="L771" s="2" t="inlineStr">
        <is>
          <t>Coating_Scotchkote134_interior_exterior_IncludeImpeller</t>
        </is>
      </c>
      <c r="M771" s="2" t="inlineStr">
        <is>
          <t>RTF</t>
        </is>
      </c>
      <c r="N771" s="7" t="inlineStr"/>
      <c r="O771" t="inlineStr">
        <is>
          <t>A101768</t>
        </is>
      </c>
      <c r="P771" t="n">
        <v>1465</v>
      </c>
      <c r="Q771" s="120" t="inlineStr">
        <is>
          <t>Priced</t>
        </is>
      </c>
      <c r="R771" t="inlineStr">
        <is>
          <t>LT250</t>
        </is>
      </c>
      <c r="S771" t="n">
        <v>126</v>
      </c>
      <c r="T771" t="inlineStr"/>
      <c r="U771" t="inlineStr"/>
      <c r="V771" t="inlineStr"/>
    </row>
    <row r="772">
      <c r="A772" t="inlineStr"/>
      <c r="B772" t="inlineStr"/>
      <c r="C772" t="inlineStr">
        <is>
          <t>Price_BOM_LFE_Imp_1377</t>
        </is>
      </c>
      <c r="D772" t="inlineStr"/>
      <c r="E772" s="69" t="inlineStr">
        <is>
          <t>20953-2P-20HP-LFE</t>
        </is>
      </c>
      <c r="F772" t="inlineStr">
        <is>
          <t>X3</t>
        </is>
      </c>
      <c r="G772" t="inlineStr">
        <is>
          <t>ImpMatl_SS_AISI-304</t>
        </is>
      </c>
      <c r="H772" s="7" t="inlineStr">
        <is>
          <t>Stainless Steel, AISI-304</t>
        </is>
      </c>
      <c r="I772" s="7" t="inlineStr">
        <is>
          <t>H304</t>
        </is>
      </c>
      <c r="J772" s="7" t="inlineStr">
        <is>
          <t>Stainless Steel, AISI-303</t>
        </is>
      </c>
      <c r="K772" s="7" t="inlineStr">
        <is>
          <t>Stainless Steel, AISI 316</t>
        </is>
      </c>
      <c r="L772" s="2" t="inlineStr">
        <is>
          <t>Coating_Scotchkote134_interior_exterior_IncludeImpeller</t>
        </is>
      </c>
      <c r="M772" s="2" t="inlineStr">
        <is>
          <t>RTF</t>
        </is>
      </c>
      <c r="N772" s="7" t="inlineStr"/>
      <c r="O772" t="inlineStr">
        <is>
          <t>A101782</t>
        </is>
      </c>
      <c r="P772" t="n">
        <v>1680</v>
      </c>
      <c r="Q772" s="120" t="inlineStr">
        <is>
          <t>Priced</t>
        </is>
      </c>
      <c r="R772" t="inlineStr">
        <is>
          <t>LT250</t>
        </is>
      </c>
      <c r="S772" t="n">
        <v>126</v>
      </c>
      <c r="T772" t="inlineStr"/>
      <c r="U772" t="inlineStr"/>
      <c r="V772" t="inlineStr"/>
    </row>
    <row r="773">
      <c r="A773" t="inlineStr"/>
      <c r="B773" t="inlineStr"/>
      <c r="C773" t="inlineStr">
        <is>
          <t>Price_BOM_LFE_Imp_1378</t>
        </is>
      </c>
      <c r="D773" t="inlineStr"/>
      <c r="E773" s="69" t="inlineStr">
        <is>
          <t>20953-2P-25HP-LFE</t>
        </is>
      </c>
      <c r="F773" t="inlineStr">
        <is>
          <t>X3</t>
        </is>
      </c>
      <c r="G773" t="inlineStr">
        <is>
          <t>ImpMatl_SS_AISI-304</t>
        </is>
      </c>
      <c r="H773" s="7" t="inlineStr">
        <is>
          <t>Stainless Steel, AISI-304</t>
        </is>
      </c>
      <c r="I773" s="7" t="inlineStr">
        <is>
          <t>H304</t>
        </is>
      </c>
      <c r="J773" s="7" t="inlineStr">
        <is>
          <t>Stainless Steel, AISI-303</t>
        </is>
      </c>
      <c r="K773" s="7" t="inlineStr">
        <is>
          <t>Stainless Steel, AISI 316</t>
        </is>
      </c>
      <c r="L773" s="2" t="inlineStr">
        <is>
          <t>Coating_Scotchkote134_interior_exterior_IncludeImpeller</t>
        </is>
      </c>
      <c r="M773" s="2" t="inlineStr">
        <is>
          <t>RTF</t>
        </is>
      </c>
      <c r="N773" s="7" t="inlineStr"/>
      <c r="O773" t="inlineStr">
        <is>
          <t>A101782</t>
        </is>
      </c>
      <c r="P773" t="n">
        <v>1680</v>
      </c>
      <c r="Q773" s="120" t="inlineStr">
        <is>
          <t>Priced</t>
        </is>
      </c>
      <c r="R773" t="inlineStr">
        <is>
          <t>LT250</t>
        </is>
      </c>
      <c r="S773" t="n">
        <v>126</v>
      </c>
      <c r="T773" t="inlineStr"/>
      <c r="U773" t="inlineStr"/>
      <c r="V773" t="inlineStr"/>
    </row>
    <row r="774">
      <c r="A774" t="inlineStr"/>
      <c r="B774" t="inlineStr"/>
      <c r="C774" t="inlineStr">
        <is>
          <t>Price_BOM_LFE_Imp_1379</t>
        </is>
      </c>
      <c r="D774" t="inlineStr"/>
      <c r="E774" s="2" t="inlineStr">
        <is>
          <t>20953-4P-3HP-LFE</t>
        </is>
      </c>
      <c r="F774" t="inlineStr">
        <is>
          <t>X3</t>
        </is>
      </c>
      <c r="G774" t="inlineStr">
        <is>
          <t>ImpMatl_SS_AISI-304</t>
        </is>
      </c>
      <c r="H774" s="7" t="inlineStr">
        <is>
          <t>Stainless Steel, AISI-304</t>
        </is>
      </c>
      <c r="I774" s="7" t="inlineStr">
        <is>
          <t>H304</t>
        </is>
      </c>
      <c r="J774" s="7" t="inlineStr">
        <is>
          <t>Stainless Steel, AISI-303</t>
        </is>
      </c>
      <c r="K774" s="7" t="inlineStr">
        <is>
          <t>Stainless Steel, AISI 316</t>
        </is>
      </c>
      <c r="L774" s="2" t="inlineStr">
        <is>
          <t>Coating_Scotchkote134_interior_exterior_IncludeImpeller</t>
        </is>
      </c>
      <c r="M774" s="2" t="inlineStr">
        <is>
          <t>RTF</t>
        </is>
      </c>
      <c r="N774" s="7" t="inlineStr"/>
      <c r="O774" t="inlineStr">
        <is>
          <t>A101782</t>
        </is>
      </c>
      <c r="P774" t="n">
        <v>1680</v>
      </c>
      <c r="Q774" s="120" t="inlineStr">
        <is>
          <t>Priced</t>
        </is>
      </c>
      <c r="R774" t="inlineStr">
        <is>
          <t>LT250</t>
        </is>
      </c>
      <c r="S774" t="n">
        <v>126</v>
      </c>
      <c r="T774" t="inlineStr"/>
      <c r="U774" t="inlineStr"/>
      <c r="V774" t="inlineStr"/>
    </row>
    <row r="775">
      <c r="A775" t="inlineStr"/>
      <c r="B775" t="inlineStr"/>
      <c r="C775" t="inlineStr">
        <is>
          <t>Price_BOM_LFE_Imp_1380</t>
        </is>
      </c>
      <c r="D775" t="inlineStr"/>
      <c r="E775" s="2" t="inlineStr">
        <is>
          <t>20953-4P-5HP-LFE</t>
        </is>
      </c>
      <c r="F775" t="inlineStr">
        <is>
          <t>X3</t>
        </is>
      </c>
      <c r="G775" t="inlineStr">
        <is>
          <t>ImpMatl_SS_AISI-304</t>
        </is>
      </c>
      <c r="H775" s="7" t="inlineStr">
        <is>
          <t>Stainless Steel, AISI-304</t>
        </is>
      </c>
      <c r="I775" s="7" t="inlineStr">
        <is>
          <t>H304</t>
        </is>
      </c>
      <c r="J775" s="7" t="inlineStr">
        <is>
          <t>Stainless Steel, AISI-303</t>
        </is>
      </c>
      <c r="K775" s="7" t="inlineStr">
        <is>
          <t>Stainless Steel, AISI 316</t>
        </is>
      </c>
      <c r="L775" s="2" t="inlineStr">
        <is>
          <t>Coating_Scotchkote134_interior_exterior_IncludeImpeller</t>
        </is>
      </c>
      <c r="M775" s="2" t="inlineStr">
        <is>
          <t>RTF</t>
        </is>
      </c>
      <c r="N775" s="7" t="inlineStr"/>
      <c r="O775" t="inlineStr">
        <is>
          <t>A101782</t>
        </is>
      </c>
      <c r="P775" t="n">
        <v>1680</v>
      </c>
      <c r="Q775" s="120" t="inlineStr">
        <is>
          <t>Priced</t>
        </is>
      </c>
      <c r="R775" t="inlineStr">
        <is>
          <t>LT250</t>
        </is>
      </c>
      <c r="S775" t="n">
        <v>126</v>
      </c>
      <c r="T775" t="inlineStr"/>
      <c r="U775" t="inlineStr"/>
      <c r="V775" t="inlineStr"/>
    </row>
    <row r="776">
      <c r="A776" t="inlineStr"/>
      <c r="B776" t="inlineStr"/>
      <c r="C776" t="inlineStr">
        <is>
          <t>Price_BOM_LFE_Imp_1381</t>
        </is>
      </c>
      <c r="D776" t="inlineStr"/>
      <c r="E776" s="2" t="inlineStr">
        <is>
          <t>20953-4P-7.5HP-LFE</t>
        </is>
      </c>
      <c r="F776" t="inlineStr">
        <is>
          <t>X3</t>
        </is>
      </c>
      <c r="G776" t="inlineStr">
        <is>
          <t>ImpMatl_SS_AISI-304</t>
        </is>
      </c>
      <c r="H776" s="7" t="inlineStr">
        <is>
          <t>Stainless Steel, AISI-304</t>
        </is>
      </c>
      <c r="I776" s="7" t="inlineStr">
        <is>
          <t>H304</t>
        </is>
      </c>
      <c r="J776" s="7" t="inlineStr">
        <is>
          <t>Stainless Steel, AISI-303</t>
        </is>
      </c>
      <c r="K776" s="7" t="inlineStr">
        <is>
          <t>Stainless Steel, AISI 316</t>
        </is>
      </c>
      <c r="L776" s="2" t="inlineStr">
        <is>
          <t>Coating_Scotchkote134_interior_exterior_IncludeImpeller</t>
        </is>
      </c>
      <c r="M776" s="2" t="inlineStr">
        <is>
          <t>RTF</t>
        </is>
      </c>
      <c r="N776" s="7" t="inlineStr"/>
      <c r="O776" t="inlineStr">
        <is>
          <t>A101782</t>
        </is>
      </c>
      <c r="P776" t="n">
        <v>1680</v>
      </c>
      <c r="Q776" s="120" t="inlineStr">
        <is>
          <t>Priced</t>
        </is>
      </c>
      <c r="R776" t="inlineStr">
        <is>
          <t>LT250</t>
        </is>
      </c>
      <c r="S776" t="n">
        <v>126</v>
      </c>
      <c r="T776" t="inlineStr"/>
      <c r="U776" t="inlineStr"/>
      <c r="V776" t="inlineStr"/>
    </row>
    <row r="777">
      <c r="A777" t="inlineStr"/>
      <c r="B777" t="inlineStr"/>
      <c r="C777" t="inlineStr">
        <is>
          <t>Price_BOM_LFE_Imp_1382</t>
        </is>
      </c>
      <c r="D777" t="inlineStr"/>
      <c r="E777" s="2" t="inlineStr">
        <is>
          <t>20953-2P-30HP-LFE</t>
        </is>
      </c>
      <c r="F777" t="inlineStr">
        <is>
          <t>X4</t>
        </is>
      </c>
      <c r="G777" t="inlineStr">
        <is>
          <t>ImpMatl_SS_AISI-304</t>
        </is>
      </c>
      <c r="H777" s="7" t="inlineStr">
        <is>
          <t>Stainless Steel, AISI-304</t>
        </is>
      </c>
      <c r="I777" s="7" t="inlineStr">
        <is>
          <t>H304</t>
        </is>
      </c>
      <c r="J777" s="7" t="inlineStr">
        <is>
          <t>Stainless Steel, AISI-303</t>
        </is>
      </c>
      <c r="K777" s="7" t="inlineStr">
        <is>
          <t>Stainless Steel, AISI 316</t>
        </is>
      </c>
      <c r="L777" s="2" t="inlineStr">
        <is>
          <t>Coating_Scotchkote134_interior_exterior_IncludeImpeller</t>
        </is>
      </c>
      <c r="M777" s="2" t="inlineStr">
        <is>
          <t>RTF</t>
        </is>
      </c>
      <c r="N777" s="7" t="inlineStr"/>
      <c r="O777" t="inlineStr">
        <is>
          <t>A101796</t>
        </is>
      </c>
      <c r="P777" t="n">
        <v>1920</v>
      </c>
      <c r="Q777" s="120" t="inlineStr">
        <is>
          <t>Priced</t>
        </is>
      </c>
      <c r="R777" t="inlineStr">
        <is>
          <t>LT250</t>
        </is>
      </c>
      <c r="S777" t="n">
        <v>126</v>
      </c>
      <c r="T777" t="inlineStr"/>
      <c r="U777" t="inlineStr"/>
      <c r="V777" t="inlineStr"/>
    </row>
    <row r="778">
      <c r="A778" t="inlineStr"/>
      <c r="B778" t="inlineStr"/>
      <c r="C778" t="inlineStr">
        <is>
          <t>Price_BOM_LFE_Imp_1383</t>
        </is>
      </c>
      <c r="D778" t="inlineStr"/>
      <c r="E778" s="2" t="inlineStr">
        <is>
          <t>20121-4P-7.5HP-LFE</t>
        </is>
      </c>
      <c r="F778" t="inlineStr">
        <is>
          <t>X3</t>
        </is>
      </c>
      <c r="G778" t="inlineStr">
        <is>
          <t>ImpMatl_SS_AISI-304</t>
        </is>
      </c>
      <c r="H778" s="7" t="inlineStr">
        <is>
          <t>Stainless Steel, AISI-304</t>
        </is>
      </c>
      <c r="I778" s="7" t="inlineStr">
        <is>
          <t>H304</t>
        </is>
      </c>
      <c r="J778" s="7" t="inlineStr">
        <is>
          <t>Stainless Steel, AISI-303</t>
        </is>
      </c>
      <c r="K778" s="7" t="inlineStr">
        <is>
          <t>Stainless Steel, AISI 316</t>
        </is>
      </c>
      <c r="L778" s="2" t="inlineStr">
        <is>
          <t>Coating_Scotchkote134_interior_exterior_IncludeImpeller</t>
        </is>
      </c>
      <c r="M778" s="2" t="inlineStr">
        <is>
          <t>RTF</t>
        </is>
      </c>
      <c r="N778" s="7" t="inlineStr"/>
      <c r="O778" t="inlineStr">
        <is>
          <t>A101803</t>
        </is>
      </c>
      <c r="P778" t="n">
        <v>1920</v>
      </c>
      <c r="Q778" s="120" t="inlineStr">
        <is>
          <t>Priced</t>
        </is>
      </c>
      <c r="R778" t="inlineStr">
        <is>
          <t>LT250</t>
        </is>
      </c>
      <c r="S778" t="n">
        <v>126</v>
      </c>
      <c r="T778" t="inlineStr"/>
      <c r="U778" t="inlineStr"/>
      <c r="V778" t="inlineStr"/>
    </row>
    <row r="779">
      <c r="A779" t="inlineStr"/>
      <c r="B779" t="inlineStr"/>
      <c r="C779" t="inlineStr">
        <is>
          <t>Price_BOM_LFE_Imp_1384</t>
        </is>
      </c>
      <c r="D779" t="inlineStr"/>
      <c r="E779" s="69" t="inlineStr">
        <is>
          <t>20121-4P-10HP-LFE</t>
        </is>
      </c>
      <c r="F779" t="inlineStr">
        <is>
          <t>X3</t>
        </is>
      </c>
      <c r="G779" t="inlineStr">
        <is>
          <t>ImpMatl_SS_AISI-304</t>
        </is>
      </c>
      <c r="H779" s="7" t="inlineStr">
        <is>
          <t>Stainless Steel, AISI-304</t>
        </is>
      </c>
      <c r="I779" s="7" t="inlineStr">
        <is>
          <t>H304</t>
        </is>
      </c>
      <c r="J779" s="7" t="inlineStr">
        <is>
          <t>Stainless Steel, AISI-303</t>
        </is>
      </c>
      <c r="K779" s="7" t="inlineStr">
        <is>
          <t>Stainless Steel, AISI 316</t>
        </is>
      </c>
      <c r="L779" s="2" t="inlineStr">
        <is>
          <t>Coating_Scotchkote134_interior_exterior_IncludeImpeller</t>
        </is>
      </c>
      <c r="M779" s="2" t="inlineStr">
        <is>
          <t>RTF</t>
        </is>
      </c>
      <c r="N779" s="7" t="inlineStr"/>
      <c r="O779" t="inlineStr">
        <is>
          <t>A101803</t>
        </is>
      </c>
      <c r="P779" t="n">
        <v>1920</v>
      </c>
      <c r="Q779" s="120" t="inlineStr">
        <is>
          <t>Priced</t>
        </is>
      </c>
      <c r="R779" t="inlineStr">
        <is>
          <t>LT250</t>
        </is>
      </c>
      <c r="S779" t="n">
        <v>126</v>
      </c>
      <c r="T779" t="inlineStr"/>
      <c r="U779" t="inlineStr"/>
      <c r="V779" t="inlineStr"/>
    </row>
    <row r="780">
      <c r="A780" t="inlineStr"/>
      <c r="B780" t="inlineStr"/>
      <c r="C780" t="inlineStr">
        <is>
          <t>Price_BOM_LFE_Imp_1385</t>
        </is>
      </c>
      <c r="D780" t="inlineStr"/>
      <c r="E780" s="69" t="inlineStr">
        <is>
          <t>20121-4P-15HP-LFE</t>
        </is>
      </c>
      <c r="F780" t="inlineStr">
        <is>
          <t>X3</t>
        </is>
      </c>
      <c r="G780" t="inlineStr">
        <is>
          <t>ImpMatl_SS_AISI-304</t>
        </is>
      </c>
      <c r="H780" s="7" t="inlineStr">
        <is>
          <t>Stainless Steel, AISI-304</t>
        </is>
      </c>
      <c r="I780" s="7" t="inlineStr">
        <is>
          <t>H304</t>
        </is>
      </c>
      <c r="J780" s="7" t="inlineStr">
        <is>
          <t>Stainless Steel, AISI-303</t>
        </is>
      </c>
      <c r="K780" s="7" t="inlineStr">
        <is>
          <t>Stainless Steel, AISI 316</t>
        </is>
      </c>
      <c r="L780" s="2" t="inlineStr">
        <is>
          <t>Coating_Scotchkote134_interior_exterior_IncludeImpeller</t>
        </is>
      </c>
      <c r="M780" s="2" t="inlineStr">
        <is>
          <t>RTF</t>
        </is>
      </c>
      <c r="N780" s="7" t="inlineStr"/>
      <c r="O780" t="inlineStr">
        <is>
          <t>A101803</t>
        </is>
      </c>
      <c r="P780" t="n">
        <v>1920</v>
      </c>
      <c r="Q780" s="120" t="inlineStr">
        <is>
          <t>Priced</t>
        </is>
      </c>
      <c r="R780" t="inlineStr">
        <is>
          <t>LT250</t>
        </is>
      </c>
      <c r="S780" t="n">
        <v>126</v>
      </c>
      <c r="T780" t="inlineStr"/>
      <c r="U780" t="inlineStr"/>
      <c r="V780" t="inlineStr"/>
    </row>
    <row r="781">
      <c r="A781" t="inlineStr"/>
      <c r="B781" t="inlineStr"/>
      <c r="C781" t="inlineStr">
        <is>
          <t>Price_BOM_LFE_Imp_1386</t>
        </is>
      </c>
      <c r="D781" t="inlineStr"/>
      <c r="E781" s="2" t="inlineStr">
        <is>
          <t>25707-2P-7.5HP-LFE</t>
        </is>
      </c>
      <c r="F781" t="inlineStr">
        <is>
          <t>X3</t>
        </is>
      </c>
      <c r="G781" t="inlineStr">
        <is>
          <t>ImpMatl_SS_AISI-304</t>
        </is>
      </c>
      <c r="H781" s="7" t="inlineStr">
        <is>
          <t>Stainless Steel, AISI-304</t>
        </is>
      </c>
      <c r="I781" s="7" t="inlineStr">
        <is>
          <t>H304</t>
        </is>
      </c>
      <c r="J781" s="7" t="inlineStr">
        <is>
          <t>Stainless Steel, AISI-303</t>
        </is>
      </c>
      <c r="K781" s="7" t="inlineStr">
        <is>
          <t>Stainless Steel, AISI 316</t>
        </is>
      </c>
      <c r="L781" s="2" t="inlineStr">
        <is>
          <t>Coating_Scotchkote134_interior_exterior_IncludeImpeller</t>
        </is>
      </c>
      <c r="M781" s="2" t="inlineStr">
        <is>
          <t>RTF</t>
        </is>
      </c>
      <c r="N781" s="7" t="inlineStr"/>
      <c r="O781" t="inlineStr">
        <is>
          <t>A101810</t>
        </is>
      </c>
      <c r="P781" t="n">
        <v>1580</v>
      </c>
      <c r="Q781" s="120" t="inlineStr">
        <is>
          <t>Priced</t>
        </is>
      </c>
      <c r="R781" t="inlineStr">
        <is>
          <t>LT250</t>
        </is>
      </c>
      <c r="S781" t="n">
        <v>126</v>
      </c>
      <c r="T781" t="inlineStr"/>
      <c r="U781" t="inlineStr"/>
      <c r="V781" t="inlineStr"/>
    </row>
    <row r="782">
      <c r="A782" t="inlineStr"/>
      <c r="B782" t="inlineStr"/>
      <c r="C782" t="inlineStr">
        <is>
          <t>Price_BOM_LFE_Imp_1387</t>
        </is>
      </c>
      <c r="D782" t="inlineStr"/>
      <c r="E782" s="2" t="inlineStr">
        <is>
          <t>25707-2P-10HP-LFE</t>
        </is>
      </c>
      <c r="F782" t="inlineStr">
        <is>
          <t>X3</t>
        </is>
      </c>
      <c r="G782" t="inlineStr">
        <is>
          <t>ImpMatl_SS_AISI-304</t>
        </is>
      </c>
      <c r="H782" s="7" t="inlineStr">
        <is>
          <t>Stainless Steel, AISI-304</t>
        </is>
      </c>
      <c r="I782" s="7" t="inlineStr">
        <is>
          <t>H304</t>
        </is>
      </c>
      <c r="J782" s="7" t="inlineStr">
        <is>
          <t>Stainless Steel, AISI-303</t>
        </is>
      </c>
      <c r="K782" s="7" t="inlineStr">
        <is>
          <t>Stainless Steel, AISI 316</t>
        </is>
      </c>
      <c r="L782" s="2" t="inlineStr">
        <is>
          <t>Coating_Scotchkote134_interior_exterior_IncludeImpeller</t>
        </is>
      </c>
      <c r="M782" s="2" t="inlineStr">
        <is>
          <t>RTF</t>
        </is>
      </c>
      <c r="N782" s="7" t="inlineStr"/>
      <c r="O782" t="inlineStr">
        <is>
          <t>A101810</t>
        </is>
      </c>
      <c r="P782" t="n">
        <v>1580</v>
      </c>
      <c r="Q782" s="120" t="inlineStr">
        <is>
          <t>Priced</t>
        </is>
      </c>
      <c r="R782" t="inlineStr">
        <is>
          <t>LT250</t>
        </is>
      </c>
      <c r="S782" t="n">
        <v>126</v>
      </c>
      <c r="T782" t="inlineStr"/>
      <c r="U782" t="inlineStr"/>
      <c r="V782" t="inlineStr"/>
    </row>
    <row r="783">
      <c r="A783" t="inlineStr"/>
      <c r="B783" t="inlineStr"/>
      <c r="C783" t="inlineStr">
        <is>
          <t>Price_BOM_LFE_Imp_1388</t>
        </is>
      </c>
      <c r="D783" t="inlineStr"/>
      <c r="E783" s="69" t="inlineStr">
        <is>
          <t>25707-2P-15HP-LFE</t>
        </is>
      </c>
      <c r="F783" t="inlineStr">
        <is>
          <t>X3</t>
        </is>
      </c>
      <c r="G783" t="inlineStr">
        <is>
          <t>ImpMatl_SS_AISI-304</t>
        </is>
      </c>
      <c r="H783" s="7" t="inlineStr">
        <is>
          <t>Stainless Steel, AISI-304</t>
        </is>
      </c>
      <c r="I783" s="7" t="inlineStr">
        <is>
          <t>H304</t>
        </is>
      </c>
      <c r="J783" s="7" t="inlineStr">
        <is>
          <t>Stainless Steel, AISI-303</t>
        </is>
      </c>
      <c r="K783" s="7" t="inlineStr">
        <is>
          <t>Stainless Steel, AISI 316</t>
        </is>
      </c>
      <c r="L783" s="2" t="inlineStr">
        <is>
          <t>Coating_Scotchkote134_interior_exterior_IncludeImpeller</t>
        </is>
      </c>
      <c r="M783" s="2" t="inlineStr">
        <is>
          <t>RTF</t>
        </is>
      </c>
      <c r="N783" s="7" t="inlineStr"/>
      <c r="O783" t="inlineStr">
        <is>
          <t>A101810</t>
        </is>
      </c>
      <c r="P783" t="n">
        <v>1580</v>
      </c>
      <c r="Q783" s="120" t="inlineStr">
        <is>
          <t>Priced</t>
        </is>
      </c>
      <c r="R783" t="inlineStr">
        <is>
          <t>LT250</t>
        </is>
      </c>
      <c r="S783" t="n">
        <v>126</v>
      </c>
      <c r="T783" t="inlineStr"/>
      <c r="U783" t="inlineStr"/>
      <c r="V783" t="inlineStr"/>
    </row>
    <row r="784">
      <c r="A784" t="inlineStr"/>
      <c r="B784" t="inlineStr"/>
      <c r="C784" t="inlineStr">
        <is>
          <t>Price_BOM_LFE_Imp_1389</t>
        </is>
      </c>
      <c r="D784" t="inlineStr"/>
      <c r="E784" s="69" t="inlineStr">
        <is>
          <t>25707-2P-20HP-LFE</t>
        </is>
      </c>
      <c r="F784" t="inlineStr">
        <is>
          <t>X3</t>
        </is>
      </c>
      <c r="G784" t="inlineStr">
        <is>
          <t>ImpMatl_SS_AISI-304</t>
        </is>
      </c>
      <c r="H784" s="7" t="inlineStr">
        <is>
          <t>Stainless Steel, AISI-304</t>
        </is>
      </c>
      <c r="I784" s="7" t="inlineStr">
        <is>
          <t>H304</t>
        </is>
      </c>
      <c r="J784" s="7" t="inlineStr">
        <is>
          <t>Stainless Steel, AISI-303</t>
        </is>
      </c>
      <c r="K784" s="7" t="inlineStr">
        <is>
          <t>Stainless Steel, AISI 316</t>
        </is>
      </c>
      <c r="L784" s="2" t="inlineStr">
        <is>
          <t>Coating_Scotchkote134_interior_exterior_IncludeImpeller</t>
        </is>
      </c>
      <c r="M784" s="2" t="inlineStr">
        <is>
          <t>RTF</t>
        </is>
      </c>
      <c r="N784" s="7" t="inlineStr"/>
      <c r="O784" t="inlineStr">
        <is>
          <t>A101810</t>
        </is>
      </c>
      <c r="P784" t="n">
        <v>1580</v>
      </c>
      <c r="Q784" s="120" t="inlineStr">
        <is>
          <t>Priced</t>
        </is>
      </c>
      <c r="R784" t="inlineStr">
        <is>
          <t>LT250</t>
        </is>
      </c>
      <c r="S784" t="n">
        <v>126</v>
      </c>
      <c r="T784" t="inlineStr"/>
      <c r="U784" t="inlineStr"/>
      <c r="V784" t="inlineStr"/>
    </row>
    <row r="785">
      <c r="A785" t="inlineStr"/>
      <c r="B785" t="inlineStr"/>
      <c r="C785" t="inlineStr">
        <is>
          <t>Price_BOM_LFE_Imp_1390</t>
        </is>
      </c>
      <c r="D785" t="inlineStr"/>
      <c r="E785" s="69" t="inlineStr">
        <is>
          <t>25707-2P-25HP-LFE</t>
        </is>
      </c>
      <c r="F785" t="inlineStr">
        <is>
          <t>X3</t>
        </is>
      </c>
      <c r="G785" t="inlineStr">
        <is>
          <t>ImpMatl_SS_AISI-304</t>
        </is>
      </c>
      <c r="H785" s="7" t="inlineStr">
        <is>
          <t>Stainless Steel, AISI-304</t>
        </is>
      </c>
      <c r="I785" s="7" t="inlineStr">
        <is>
          <t>H304</t>
        </is>
      </c>
      <c r="J785" s="7" t="inlineStr">
        <is>
          <t>Stainless Steel, AISI-303</t>
        </is>
      </c>
      <c r="K785" s="7" t="inlineStr">
        <is>
          <t>Stainless Steel, AISI 316</t>
        </is>
      </c>
      <c r="L785" s="2" t="inlineStr">
        <is>
          <t>Coating_Scotchkote134_interior_exterior_IncludeImpeller</t>
        </is>
      </c>
      <c r="M785" s="2" t="inlineStr">
        <is>
          <t>RTF</t>
        </is>
      </c>
      <c r="N785" s="7" t="inlineStr"/>
      <c r="O785" t="inlineStr">
        <is>
          <t>A101810</t>
        </is>
      </c>
      <c r="P785" t="n">
        <v>1580</v>
      </c>
      <c r="Q785" s="120" t="inlineStr">
        <is>
          <t>Priced</t>
        </is>
      </c>
      <c r="R785" t="inlineStr">
        <is>
          <t>LT250</t>
        </is>
      </c>
      <c r="S785" t="n">
        <v>126</v>
      </c>
      <c r="T785" t="inlineStr"/>
      <c r="U785" t="inlineStr"/>
      <c r="V785" t="inlineStr"/>
    </row>
    <row r="786">
      <c r="A786" t="inlineStr"/>
      <c r="B786" t="inlineStr"/>
      <c r="C786" t="inlineStr">
        <is>
          <t>Price_BOM_LFE_Imp_1391</t>
        </is>
      </c>
      <c r="D786" t="inlineStr"/>
      <c r="E786" s="69" t="inlineStr">
        <is>
          <t>25707-4P-3HP-LFE</t>
        </is>
      </c>
      <c r="F786" t="inlineStr">
        <is>
          <t>X3</t>
        </is>
      </c>
      <c r="G786" t="inlineStr">
        <is>
          <t>ImpMatl_SS_AISI-304</t>
        </is>
      </c>
      <c r="H786" s="7" t="inlineStr">
        <is>
          <t>Stainless Steel, AISI-304</t>
        </is>
      </c>
      <c r="I786" s="7" t="inlineStr">
        <is>
          <t>H304</t>
        </is>
      </c>
      <c r="J786" s="7" t="inlineStr">
        <is>
          <t>Stainless Steel, AISI-303</t>
        </is>
      </c>
      <c r="K786" s="7" t="inlineStr">
        <is>
          <t>Stainless Steel, AISI 316</t>
        </is>
      </c>
      <c r="L786" s="2" t="inlineStr">
        <is>
          <t>Coating_Scotchkote134_interior_exterior_IncludeImpeller</t>
        </is>
      </c>
      <c r="M786" s="2" t="inlineStr">
        <is>
          <t>RTF</t>
        </is>
      </c>
      <c r="N786" s="7" t="inlineStr"/>
      <c r="O786" t="inlineStr">
        <is>
          <t>A101810</t>
        </is>
      </c>
      <c r="P786" t="n">
        <v>1580</v>
      </c>
      <c r="Q786" s="120" t="inlineStr">
        <is>
          <t>Priced</t>
        </is>
      </c>
      <c r="R786" t="inlineStr">
        <is>
          <t>LT250</t>
        </is>
      </c>
      <c r="S786" t="n">
        <v>126</v>
      </c>
      <c r="T786" t="inlineStr"/>
      <c r="U786" t="inlineStr"/>
      <c r="V786" t="inlineStr"/>
    </row>
    <row r="787">
      <c r="A787" t="inlineStr"/>
      <c r="B787" t="inlineStr"/>
      <c r="C787" t="inlineStr">
        <is>
          <t>Price_BOM_LFE_Imp_1392</t>
        </is>
      </c>
      <c r="D787" t="inlineStr"/>
      <c r="E787" s="2" t="inlineStr">
        <is>
          <t>25707-4P-5HP-LFE</t>
        </is>
      </c>
      <c r="F787" t="inlineStr">
        <is>
          <t>X3</t>
        </is>
      </c>
      <c r="G787" t="inlineStr">
        <is>
          <t>ImpMatl_SS_AISI-304</t>
        </is>
      </c>
      <c r="H787" s="7" t="inlineStr">
        <is>
          <t>Stainless Steel, AISI-304</t>
        </is>
      </c>
      <c r="I787" s="7" t="inlineStr">
        <is>
          <t>H304</t>
        </is>
      </c>
      <c r="J787" s="7" t="inlineStr">
        <is>
          <t>Stainless Steel, AISI-303</t>
        </is>
      </c>
      <c r="K787" s="7" t="inlineStr">
        <is>
          <t>Stainless Steel, AISI 316</t>
        </is>
      </c>
      <c r="L787" s="2" t="inlineStr">
        <is>
          <t>Coating_Scotchkote134_interior_exterior_IncludeImpeller</t>
        </is>
      </c>
      <c r="M787" s="2" t="inlineStr">
        <is>
          <t>RTF</t>
        </is>
      </c>
      <c r="N787" s="7" t="inlineStr"/>
      <c r="O787" t="inlineStr">
        <is>
          <t>A101810</t>
        </is>
      </c>
      <c r="P787" t="n">
        <v>1580</v>
      </c>
      <c r="Q787" s="120" t="inlineStr">
        <is>
          <t>Priced</t>
        </is>
      </c>
      <c r="R787" t="inlineStr">
        <is>
          <t>LT250</t>
        </is>
      </c>
      <c r="S787" t="n">
        <v>126</v>
      </c>
      <c r="T787" t="inlineStr"/>
      <c r="U787" t="inlineStr"/>
      <c r="V787" t="inlineStr"/>
    </row>
    <row r="788">
      <c r="A788" t="inlineStr"/>
      <c r="B788" t="inlineStr"/>
      <c r="C788" t="inlineStr">
        <is>
          <t>Price_BOM_LFE_Imp_1393</t>
        </is>
      </c>
      <c r="D788" t="inlineStr"/>
      <c r="E788" s="69" t="inlineStr">
        <is>
          <t>25707-2P-30HP-LFE</t>
        </is>
      </c>
      <c r="F788" t="inlineStr">
        <is>
          <t>X4</t>
        </is>
      </c>
      <c r="G788" t="inlineStr">
        <is>
          <t>ImpMatl_SS_AISI-304</t>
        </is>
      </c>
      <c r="H788" s="7" t="inlineStr">
        <is>
          <t>Stainless Steel, AISI-304</t>
        </is>
      </c>
      <c r="I788" s="7" t="inlineStr">
        <is>
          <t>H304</t>
        </is>
      </c>
      <c r="J788" s="7" t="inlineStr">
        <is>
          <t>Stainless Steel, AISI-303</t>
        </is>
      </c>
      <c r="K788" s="7" t="inlineStr">
        <is>
          <t>Stainless Steel, AISI 316</t>
        </is>
      </c>
      <c r="L788" s="2" t="inlineStr">
        <is>
          <t>Coating_Scotchkote134_interior_exterior_IncludeImpeller</t>
        </is>
      </c>
      <c r="M788" s="2" t="inlineStr">
        <is>
          <t>RTF</t>
        </is>
      </c>
      <c r="N788" s="7" t="inlineStr"/>
      <c r="O788" t="inlineStr">
        <is>
          <t>A101817</t>
        </is>
      </c>
      <c r="P788" t="n">
        <v>1580</v>
      </c>
      <c r="Q788" s="120" t="inlineStr">
        <is>
          <t>Priced</t>
        </is>
      </c>
      <c r="R788" t="inlineStr">
        <is>
          <t>LT250</t>
        </is>
      </c>
      <c r="S788" t="n">
        <v>126</v>
      </c>
      <c r="T788" t="inlineStr"/>
      <c r="U788" t="inlineStr"/>
      <c r="V788" t="inlineStr"/>
    </row>
    <row r="789">
      <c r="A789" t="inlineStr"/>
      <c r="B789" t="inlineStr"/>
      <c r="C789" t="inlineStr">
        <is>
          <t>Price_BOM_LFE_Imp_1394</t>
        </is>
      </c>
      <c r="D789" t="inlineStr"/>
      <c r="E789" s="69" t="inlineStr">
        <is>
          <t>25957-2P-25HP-LFE</t>
        </is>
      </c>
      <c r="F789" t="inlineStr">
        <is>
          <t>X3</t>
        </is>
      </c>
      <c r="G789" t="inlineStr">
        <is>
          <t>ImpMatl_SS_AISI-304</t>
        </is>
      </c>
      <c r="H789" s="7" t="inlineStr">
        <is>
          <t>Stainless Steel, AISI-304</t>
        </is>
      </c>
      <c r="I789" s="7" t="inlineStr">
        <is>
          <t>H304</t>
        </is>
      </c>
      <c r="J789" s="7" t="inlineStr">
        <is>
          <t>Stainless Steel, AISI-303</t>
        </is>
      </c>
      <c r="K789" s="7" t="inlineStr">
        <is>
          <t>Stainless Steel, AISI 316</t>
        </is>
      </c>
      <c r="L789" s="2" t="inlineStr">
        <is>
          <t>Coating_Scotchkote134_interior_exterior_IncludeImpeller</t>
        </is>
      </c>
      <c r="M789" s="2" t="inlineStr">
        <is>
          <t>RTF</t>
        </is>
      </c>
      <c r="N789" s="7" t="inlineStr"/>
      <c r="O789" t="inlineStr">
        <is>
          <t>A101824</t>
        </is>
      </c>
      <c r="P789" t="n">
        <v>1855</v>
      </c>
      <c r="Q789" s="120" t="inlineStr">
        <is>
          <t>Priced</t>
        </is>
      </c>
      <c r="R789" t="inlineStr">
        <is>
          <t>LT250</t>
        </is>
      </c>
      <c r="S789" t="n">
        <v>126</v>
      </c>
      <c r="T789" t="inlineStr"/>
      <c r="U789" t="inlineStr"/>
      <c r="V789" t="inlineStr"/>
    </row>
    <row r="790">
      <c r="A790" t="inlineStr"/>
      <c r="B790" t="inlineStr"/>
      <c r="C790" t="inlineStr">
        <is>
          <t>Price_BOM_LFE_Imp_1395</t>
        </is>
      </c>
      <c r="D790" t="inlineStr"/>
      <c r="E790" s="69" t="inlineStr">
        <is>
          <t>25957-4P-3HP-LFE</t>
        </is>
      </c>
      <c r="F790" t="inlineStr">
        <is>
          <t>X3</t>
        </is>
      </c>
      <c r="G790" t="inlineStr">
        <is>
          <t>ImpMatl_SS_AISI-304</t>
        </is>
      </c>
      <c r="H790" s="7" t="inlineStr">
        <is>
          <t>Stainless Steel, AISI-304</t>
        </is>
      </c>
      <c r="I790" s="7" t="inlineStr">
        <is>
          <t>H304</t>
        </is>
      </c>
      <c r="J790" s="7" t="inlineStr">
        <is>
          <t>Stainless Steel, AISI-303</t>
        </is>
      </c>
      <c r="K790" s="7" t="inlineStr">
        <is>
          <t>Stainless Steel, AISI 316</t>
        </is>
      </c>
      <c r="L790" s="2" t="inlineStr">
        <is>
          <t>Coating_Scotchkote134_interior_exterior_IncludeImpeller</t>
        </is>
      </c>
      <c r="M790" s="2" t="inlineStr">
        <is>
          <t>RTF</t>
        </is>
      </c>
      <c r="N790" s="7" t="inlineStr"/>
      <c r="O790" t="inlineStr">
        <is>
          <t>A101824</t>
        </is>
      </c>
      <c r="P790" t="n">
        <v>1855</v>
      </c>
      <c r="Q790" s="120" t="inlineStr">
        <is>
          <t>Priced</t>
        </is>
      </c>
      <c r="R790" t="inlineStr">
        <is>
          <t>LT250</t>
        </is>
      </c>
      <c r="S790" t="n">
        <v>126</v>
      </c>
      <c r="T790" t="inlineStr"/>
      <c r="U790" t="inlineStr"/>
      <c r="V790" t="inlineStr"/>
    </row>
    <row r="791">
      <c r="A791" t="inlineStr"/>
      <c r="B791" t="inlineStr"/>
      <c r="C791" t="inlineStr">
        <is>
          <t>Price_BOM_LFE_Imp_1396</t>
        </is>
      </c>
      <c r="D791" t="inlineStr"/>
      <c r="E791" s="69" t="inlineStr">
        <is>
          <t>25957-4P-5HP-LFE</t>
        </is>
      </c>
      <c r="F791" t="inlineStr">
        <is>
          <t>X3</t>
        </is>
      </c>
      <c r="G791" t="inlineStr">
        <is>
          <t>ImpMatl_SS_AISI-304</t>
        </is>
      </c>
      <c r="H791" s="7" t="inlineStr">
        <is>
          <t>Stainless Steel, AISI-304</t>
        </is>
      </c>
      <c r="I791" s="7" t="inlineStr">
        <is>
          <t>H304</t>
        </is>
      </c>
      <c r="J791" s="7" t="inlineStr">
        <is>
          <t>Stainless Steel, AISI-303</t>
        </is>
      </c>
      <c r="K791" s="7" t="inlineStr">
        <is>
          <t>Stainless Steel, AISI 316</t>
        </is>
      </c>
      <c r="L791" s="2" t="inlineStr">
        <is>
          <t>Coating_Scotchkote134_interior_exterior_IncludeImpeller</t>
        </is>
      </c>
      <c r="M791" s="2" t="inlineStr">
        <is>
          <t>RTF</t>
        </is>
      </c>
      <c r="N791" s="7" t="inlineStr"/>
      <c r="O791" t="inlineStr">
        <is>
          <t>A101824</t>
        </is>
      </c>
      <c r="P791" t="n">
        <v>1855</v>
      </c>
      <c r="Q791" s="120" t="inlineStr">
        <is>
          <t>Priced</t>
        </is>
      </c>
      <c r="R791" t="inlineStr">
        <is>
          <t>LT250</t>
        </is>
      </c>
      <c r="S791" t="n">
        <v>126</v>
      </c>
      <c r="T791" t="inlineStr"/>
      <c r="U791" t="inlineStr"/>
      <c r="V791" t="inlineStr"/>
    </row>
    <row r="792">
      <c r="A792" t="inlineStr"/>
      <c r="B792" t="inlineStr"/>
      <c r="C792" t="inlineStr">
        <is>
          <t>Price_BOM_LFE_Imp_1397</t>
        </is>
      </c>
      <c r="D792" t="inlineStr"/>
      <c r="E792" s="69" t="inlineStr">
        <is>
          <t>25957-4P-7.5HP-LFE</t>
        </is>
      </c>
      <c r="F792" t="inlineStr">
        <is>
          <t>X3</t>
        </is>
      </c>
      <c r="G792" t="inlineStr">
        <is>
          <t>ImpMatl_SS_AISI-304</t>
        </is>
      </c>
      <c r="H792" s="7" t="inlineStr">
        <is>
          <t>Stainless Steel, AISI-304</t>
        </is>
      </c>
      <c r="I792" s="7" t="inlineStr">
        <is>
          <t>H304</t>
        </is>
      </c>
      <c r="J792" s="7" t="inlineStr">
        <is>
          <t>Stainless Steel, AISI-303</t>
        </is>
      </c>
      <c r="K792" s="7" t="inlineStr">
        <is>
          <t>Stainless Steel, AISI 316</t>
        </is>
      </c>
      <c r="L792" s="2" t="inlineStr">
        <is>
          <t>Coating_Scotchkote134_interior_exterior_IncludeImpeller</t>
        </is>
      </c>
      <c r="M792" s="2" t="inlineStr">
        <is>
          <t>RTF</t>
        </is>
      </c>
      <c r="N792" s="7" t="inlineStr"/>
      <c r="O792" t="inlineStr">
        <is>
          <t>A101824</t>
        </is>
      </c>
      <c r="P792" t="n">
        <v>1855</v>
      </c>
      <c r="Q792" s="120" t="inlineStr">
        <is>
          <t>Priced</t>
        </is>
      </c>
      <c r="R792" t="inlineStr">
        <is>
          <t>LT250</t>
        </is>
      </c>
      <c r="S792" t="n">
        <v>126</v>
      </c>
      <c r="T792" t="inlineStr"/>
      <c r="U792" t="inlineStr"/>
      <c r="V792" t="inlineStr"/>
    </row>
    <row r="793">
      <c r="A793" t="inlineStr"/>
      <c r="B793" t="inlineStr"/>
      <c r="C793" t="inlineStr">
        <is>
          <t>Price_BOM_LFE_Imp_1398</t>
        </is>
      </c>
      <c r="D793" t="inlineStr"/>
      <c r="E793" s="2" t="inlineStr">
        <is>
          <t>25957-4P-10HP-LFE</t>
        </is>
      </c>
      <c r="F793" t="inlineStr">
        <is>
          <t>X3</t>
        </is>
      </c>
      <c r="G793" t="inlineStr">
        <is>
          <t>ImpMatl_SS_AISI-304</t>
        </is>
      </c>
      <c r="H793" s="7" t="inlineStr">
        <is>
          <t>Stainless Steel, AISI-304</t>
        </is>
      </c>
      <c r="I793" s="7" t="inlineStr">
        <is>
          <t>H304</t>
        </is>
      </c>
      <c r="J793" s="7" t="inlineStr">
        <is>
          <t>Stainless Steel, AISI-303</t>
        </is>
      </c>
      <c r="K793" s="7" t="inlineStr">
        <is>
          <t>Stainless Steel, AISI 316</t>
        </is>
      </c>
      <c r="L793" s="2" t="inlineStr">
        <is>
          <t>Coating_Scotchkote134_interior_exterior_IncludeImpeller</t>
        </is>
      </c>
      <c r="M793" s="2" t="inlineStr">
        <is>
          <t>RTF</t>
        </is>
      </c>
      <c r="N793" s="7" t="inlineStr"/>
      <c r="O793" t="inlineStr">
        <is>
          <t>A101824</t>
        </is>
      </c>
      <c r="P793" t="n">
        <v>1855</v>
      </c>
      <c r="Q793" s="120" t="inlineStr">
        <is>
          <t>Priced</t>
        </is>
      </c>
      <c r="R793" t="inlineStr">
        <is>
          <t>LT250</t>
        </is>
      </c>
      <c r="S793" t="n">
        <v>126</v>
      </c>
      <c r="T793" t="inlineStr"/>
      <c r="U793" t="inlineStr"/>
      <c r="V793" t="inlineStr"/>
    </row>
    <row r="794">
      <c r="A794" t="inlineStr"/>
      <c r="B794" t="inlineStr"/>
      <c r="C794" t="inlineStr">
        <is>
          <t>Price_BOM_LFE_Imp_1399</t>
        </is>
      </c>
      <c r="D794" t="inlineStr"/>
      <c r="E794" s="2" t="inlineStr">
        <is>
          <t>25957-2P-30HP-LFE</t>
        </is>
      </c>
      <c r="F794" t="inlineStr">
        <is>
          <t>X4</t>
        </is>
      </c>
      <c r="G794" t="inlineStr">
        <is>
          <t>ImpMatl_SS_AISI-304</t>
        </is>
      </c>
      <c r="H794" s="7" t="inlineStr">
        <is>
          <t>Stainless Steel, AISI-304</t>
        </is>
      </c>
      <c r="I794" s="7" t="inlineStr">
        <is>
          <t>H304</t>
        </is>
      </c>
      <c r="J794" s="7" t="inlineStr">
        <is>
          <t>Stainless Steel, AISI-303</t>
        </is>
      </c>
      <c r="K794" s="7" t="inlineStr">
        <is>
          <t>Stainless Steel, AISI 316</t>
        </is>
      </c>
      <c r="L794" s="2" t="inlineStr">
        <is>
          <t>Coating_Scotchkote134_interior_exterior_IncludeImpeller</t>
        </is>
      </c>
      <c r="M794" s="2" t="inlineStr">
        <is>
          <t>RTF</t>
        </is>
      </c>
      <c r="N794" s="7" t="inlineStr"/>
      <c r="O794" t="inlineStr">
        <is>
          <t>A101831</t>
        </is>
      </c>
      <c r="P794" t="n">
        <v>1855</v>
      </c>
      <c r="Q794" s="120" t="inlineStr">
        <is>
          <t>Priced</t>
        </is>
      </c>
      <c r="R794" t="inlineStr">
        <is>
          <t>LT250</t>
        </is>
      </c>
      <c r="S794" t="n">
        <v>126</v>
      </c>
      <c r="T794" t="inlineStr"/>
      <c r="U794" t="inlineStr"/>
      <c r="V794" t="inlineStr"/>
    </row>
    <row r="795">
      <c r="A795" t="inlineStr"/>
      <c r="B795" t="inlineStr"/>
      <c r="C795" t="inlineStr">
        <is>
          <t>Price_BOM_LFE_Imp_1400</t>
        </is>
      </c>
      <c r="D795" t="inlineStr"/>
      <c r="E795" s="2" t="inlineStr">
        <is>
          <t>25123-4P-7.5HP-LFE</t>
        </is>
      </c>
      <c r="F795" t="inlineStr">
        <is>
          <t>X3</t>
        </is>
      </c>
      <c r="G795" t="inlineStr">
        <is>
          <t>ImpMatl_SS_AISI-304</t>
        </is>
      </c>
      <c r="H795" s="7" t="inlineStr">
        <is>
          <t>Stainless Steel, AISI-304</t>
        </is>
      </c>
      <c r="I795" s="7" t="inlineStr">
        <is>
          <t>H304</t>
        </is>
      </c>
      <c r="J795" s="7" t="inlineStr">
        <is>
          <t>Stainless Steel, AISI-303</t>
        </is>
      </c>
      <c r="K795" s="7" t="inlineStr">
        <is>
          <t>Stainless Steel, AISI 316</t>
        </is>
      </c>
      <c r="L795" s="2" t="inlineStr">
        <is>
          <t>Coating_Scotchkote134_interior_exterior_IncludeImpeller</t>
        </is>
      </c>
      <c r="M795" s="2" t="inlineStr">
        <is>
          <t>RTF</t>
        </is>
      </c>
      <c r="N795" s="7" t="inlineStr"/>
      <c r="O795" t="inlineStr">
        <is>
          <t>A101838</t>
        </is>
      </c>
      <c r="P795" t="n">
        <v>2145</v>
      </c>
      <c r="Q795" s="120" t="inlineStr">
        <is>
          <t>Priced</t>
        </is>
      </c>
      <c r="R795" t="inlineStr">
        <is>
          <t>LT250</t>
        </is>
      </c>
      <c r="S795" t="n">
        <v>126</v>
      </c>
      <c r="T795" t="inlineStr"/>
      <c r="U795" t="inlineStr"/>
      <c r="V795" t="inlineStr"/>
    </row>
    <row r="796">
      <c r="A796" t="inlineStr"/>
      <c r="B796" t="inlineStr"/>
      <c r="C796" t="inlineStr">
        <is>
          <t>Price_BOM_LFE_Imp_1401</t>
        </is>
      </c>
      <c r="D796" t="inlineStr"/>
      <c r="E796" s="2" t="inlineStr">
        <is>
          <t>25123-4P-7.5HP-LFE</t>
        </is>
      </c>
      <c r="F796" t="inlineStr">
        <is>
          <t>X3</t>
        </is>
      </c>
      <c r="G796" t="inlineStr">
        <is>
          <t>ImpMatl_SS_AISI-304</t>
        </is>
      </c>
      <c r="H796" s="7" t="inlineStr">
        <is>
          <t>Stainless Steel, AISI-304</t>
        </is>
      </c>
      <c r="I796" s="7" t="inlineStr">
        <is>
          <t>H304</t>
        </is>
      </c>
      <c r="J796" s="7" t="inlineStr">
        <is>
          <t>Stainless Steel, AISI-303</t>
        </is>
      </c>
      <c r="K796" s="7" t="inlineStr">
        <is>
          <t>Stainless Steel, AISI 316</t>
        </is>
      </c>
      <c r="L796" s="2" t="inlineStr">
        <is>
          <t>Coating_Scotchkote134_interior_exterior_IncludeImpeller</t>
        </is>
      </c>
      <c r="M796" s="2" t="inlineStr">
        <is>
          <t>RTF</t>
        </is>
      </c>
      <c r="N796" s="7" t="inlineStr"/>
      <c r="O796" t="inlineStr">
        <is>
          <t>A101838</t>
        </is>
      </c>
      <c r="P796" t="n">
        <v>2145</v>
      </c>
      <c r="Q796" s="120" t="inlineStr">
        <is>
          <t>Priced</t>
        </is>
      </c>
      <c r="R796" t="inlineStr">
        <is>
          <t>LT250</t>
        </is>
      </c>
      <c r="S796" t="n">
        <v>126</v>
      </c>
      <c r="T796" t="inlineStr"/>
      <c r="U796" t="inlineStr"/>
      <c r="V796" t="inlineStr"/>
    </row>
    <row r="797">
      <c r="A797" t="inlineStr"/>
      <c r="B797" t="inlineStr"/>
      <c r="C797" t="inlineStr">
        <is>
          <t>Price_BOM_LFE_Imp_1402</t>
        </is>
      </c>
      <c r="D797" t="inlineStr"/>
      <c r="E797" s="69" t="inlineStr">
        <is>
          <t>25123-4P-10HP-LFE</t>
        </is>
      </c>
      <c r="F797" t="inlineStr">
        <is>
          <t>X3</t>
        </is>
      </c>
      <c r="G797" t="inlineStr">
        <is>
          <t>ImpMatl_SS_AISI-304</t>
        </is>
      </c>
      <c r="H797" s="7" t="inlineStr">
        <is>
          <t>Stainless Steel, AISI-304</t>
        </is>
      </c>
      <c r="I797" s="7" t="inlineStr">
        <is>
          <t>H304</t>
        </is>
      </c>
      <c r="J797" s="7" t="inlineStr">
        <is>
          <t>Stainless Steel, AISI-303</t>
        </is>
      </c>
      <c r="K797" s="7" t="inlineStr">
        <is>
          <t>Stainless Steel, AISI 316</t>
        </is>
      </c>
      <c r="L797" s="2" t="inlineStr">
        <is>
          <t>Coating_Scotchkote134_interior_exterior_IncludeImpeller</t>
        </is>
      </c>
      <c r="M797" s="2" t="inlineStr">
        <is>
          <t>RTF</t>
        </is>
      </c>
      <c r="N797" s="7" t="inlineStr"/>
      <c r="O797" t="inlineStr">
        <is>
          <t>A101838</t>
        </is>
      </c>
      <c r="P797" t="n">
        <v>2145</v>
      </c>
      <c r="Q797" s="120" t="inlineStr">
        <is>
          <t>Priced</t>
        </is>
      </c>
      <c r="R797" t="inlineStr">
        <is>
          <t>LT250</t>
        </is>
      </c>
      <c r="S797" t="n">
        <v>126</v>
      </c>
      <c r="T797" t="inlineStr"/>
      <c r="U797" t="inlineStr"/>
      <c r="V797" t="inlineStr"/>
    </row>
    <row r="798">
      <c r="A798" t="inlineStr"/>
      <c r="B798" t="inlineStr"/>
      <c r="C798" t="inlineStr">
        <is>
          <t>Price_BOM_LFE_Imp_1403</t>
        </is>
      </c>
      <c r="D798" t="inlineStr"/>
      <c r="E798" s="69" t="inlineStr">
        <is>
          <t>25123-4P-15HP-LFE</t>
        </is>
      </c>
      <c r="F798" t="inlineStr">
        <is>
          <t>X3</t>
        </is>
      </c>
      <c r="G798" t="inlineStr">
        <is>
          <t>ImpMatl_SS_AISI-304</t>
        </is>
      </c>
      <c r="H798" s="7" t="inlineStr">
        <is>
          <t>Stainless Steel, AISI-304</t>
        </is>
      </c>
      <c r="I798" s="7" t="inlineStr">
        <is>
          <t>H304</t>
        </is>
      </c>
      <c r="J798" s="7" t="inlineStr">
        <is>
          <t>Stainless Steel, AISI-303</t>
        </is>
      </c>
      <c r="K798" s="7" t="inlineStr">
        <is>
          <t>Stainless Steel, AISI 316</t>
        </is>
      </c>
      <c r="L798" s="2" t="inlineStr">
        <is>
          <t>Coating_Scotchkote134_interior_exterior_IncludeImpeller</t>
        </is>
      </c>
      <c r="M798" s="2" t="inlineStr">
        <is>
          <t>RTF</t>
        </is>
      </c>
      <c r="N798" s="7" t="inlineStr"/>
      <c r="O798" t="inlineStr">
        <is>
          <t>A101838</t>
        </is>
      </c>
      <c r="P798" t="n">
        <v>2145</v>
      </c>
      <c r="Q798" s="120" t="inlineStr">
        <is>
          <t>Priced</t>
        </is>
      </c>
      <c r="R798" t="inlineStr">
        <is>
          <t>LT250</t>
        </is>
      </c>
      <c r="S798" t="n">
        <v>126</v>
      </c>
      <c r="T798" t="inlineStr"/>
      <c r="U798" t="inlineStr"/>
      <c r="V798" t="inlineStr"/>
    </row>
    <row r="799">
      <c r="A799" t="inlineStr"/>
      <c r="B799" t="inlineStr"/>
      <c r="C799" t="inlineStr">
        <is>
          <t>Price_BOM_LFE_Imp_1404</t>
        </is>
      </c>
      <c r="D799" t="inlineStr"/>
      <c r="E799" s="69" t="inlineStr">
        <is>
          <t>25123-4P-20HP-LFE</t>
        </is>
      </c>
      <c r="F799" t="inlineStr">
        <is>
          <t>XA</t>
        </is>
      </c>
      <c r="G799" t="inlineStr">
        <is>
          <t>ImpMatl_SS_AISI-304</t>
        </is>
      </c>
      <c r="H799" s="7" t="inlineStr">
        <is>
          <t>Stainless Steel, AISI-304</t>
        </is>
      </c>
      <c r="I799" s="7" t="inlineStr">
        <is>
          <t>H304</t>
        </is>
      </c>
      <c r="J799" s="7" t="inlineStr">
        <is>
          <t>Stainless Steel, AISI-303</t>
        </is>
      </c>
      <c r="K799" s="7" t="inlineStr">
        <is>
          <t>Stainless Steel, AISI 316</t>
        </is>
      </c>
      <c r="L799" s="2" t="inlineStr">
        <is>
          <t>Coating_Scotchkote134_interior_exterior_IncludeImpeller</t>
        </is>
      </c>
      <c r="M799" s="2" t="inlineStr">
        <is>
          <t>RTF</t>
        </is>
      </c>
      <c r="N799" s="7" t="inlineStr"/>
      <c r="O799" t="inlineStr">
        <is>
          <t>A101845</t>
        </is>
      </c>
      <c r="P799" t="n">
        <v>2145</v>
      </c>
      <c r="Q799" s="120" t="inlineStr">
        <is>
          <t>Priced</t>
        </is>
      </c>
      <c r="R799" t="inlineStr">
        <is>
          <t>LT250</t>
        </is>
      </c>
      <c r="S799" t="n">
        <v>126</v>
      </c>
      <c r="T799" t="inlineStr"/>
      <c r="U799" t="inlineStr"/>
      <c r="V799" t="inlineStr"/>
    </row>
    <row r="800">
      <c r="A800" t="inlineStr"/>
      <c r="B800" t="inlineStr"/>
      <c r="C800" t="inlineStr">
        <is>
          <t>Price_BOM_LFE_Imp_1405</t>
        </is>
      </c>
      <c r="D800" t="inlineStr"/>
      <c r="E800" s="2" t="inlineStr">
        <is>
          <t>30707-2P-10HP-LFE</t>
        </is>
      </c>
      <c r="F800" t="inlineStr">
        <is>
          <t>X3</t>
        </is>
      </c>
      <c r="G800" t="inlineStr">
        <is>
          <t>ImpMatl_SS_AISI-304</t>
        </is>
      </c>
      <c r="H800" s="7" t="inlineStr">
        <is>
          <t>Stainless Steel, AISI-304</t>
        </is>
      </c>
      <c r="I800" s="7" t="inlineStr">
        <is>
          <t>H304</t>
        </is>
      </c>
      <c r="J800" s="7" t="inlineStr">
        <is>
          <t>Stainless Steel, AISI-303</t>
        </is>
      </c>
      <c r="K800" s="7" t="inlineStr">
        <is>
          <t>Stainless Steel, AISI 316</t>
        </is>
      </c>
      <c r="L800" s="2" t="inlineStr">
        <is>
          <t>Coating_Scotchkote134_interior_exterior_IncludeImpeller</t>
        </is>
      </c>
      <c r="M800" s="2" t="inlineStr">
        <is>
          <t>RTF</t>
        </is>
      </c>
      <c r="N800" s="7" t="inlineStr"/>
      <c r="O800" t="inlineStr">
        <is>
          <t>A101859</t>
        </is>
      </c>
      <c r="P800" t="n">
        <v>1695</v>
      </c>
      <c r="Q800" s="120" t="inlineStr">
        <is>
          <t>Priced</t>
        </is>
      </c>
      <c r="R800" t="inlineStr">
        <is>
          <t>LT250</t>
        </is>
      </c>
      <c r="S800" t="n">
        <v>126</v>
      </c>
      <c r="T800" t="inlineStr"/>
      <c r="U800" t="inlineStr"/>
      <c r="V800" t="inlineStr"/>
    </row>
    <row r="801">
      <c r="A801" t="inlineStr"/>
      <c r="B801" t="inlineStr"/>
      <c r="C801" t="inlineStr">
        <is>
          <t>Price_BOM_LFE_Imp_1406</t>
        </is>
      </c>
      <c r="D801" t="inlineStr"/>
      <c r="E801" s="69" t="inlineStr">
        <is>
          <t>30707-2P-15HP-LFE</t>
        </is>
      </c>
      <c r="F801" t="inlineStr">
        <is>
          <t>X3</t>
        </is>
      </c>
      <c r="G801" t="inlineStr">
        <is>
          <t>ImpMatl_SS_AISI-304</t>
        </is>
      </c>
      <c r="H801" s="7" t="inlineStr">
        <is>
          <t>Stainless Steel, AISI-304</t>
        </is>
      </c>
      <c r="I801" s="7" t="inlineStr">
        <is>
          <t>H304</t>
        </is>
      </c>
      <c r="J801" s="7" t="inlineStr">
        <is>
          <t>Stainless Steel, AISI-303</t>
        </is>
      </c>
      <c r="K801" s="7" t="inlineStr">
        <is>
          <t>Stainless Steel, AISI 316</t>
        </is>
      </c>
      <c r="L801" s="2" t="inlineStr">
        <is>
          <t>Coating_Scotchkote134_interior_exterior_IncludeImpeller</t>
        </is>
      </c>
      <c r="M801" s="2" t="inlineStr">
        <is>
          <t>RTF</t>
        </is>
      </c>
      <c r="N801" s="7" t="inlineStr"/>
      <c r="O801" t="inlineStr">
        <is>
          <t>A101859</t>
        </is>
      </c>
      <c r="P801" t="n">
        <v>1695</v>
      </c>
      <c r="Q801" s="120" t="inlineStr">
        <is>
          <t>Priced</t>
        </is>
      </c>
      <c r="R801" t="inlineStr">
        <is>
          <t>LT250</t>
        </is>
      </c>
      <c r="S801" t="n">
        <v>126</v>
      </c>
      <c r="T801" t="inlineStr"/>
      <c r="U801" t="inlineStr"/>
      <c r="V801" t="inlineStr"/>
    </row>
    <row r="802">
      <c r="A802" t="inlineStr"/>
      <c r="B802" t="inlineStr"/>
      <c r="C802" t="inlineStr">
        <is>
          <t>Price_BOM_LFE_Imp_1407</t>
        </is>
      </c>
      <c r="D802" t="inlineStr"/>
      <c r="E802" s="69" t="inlineStr">
        <is>
          <t>30707-2P-20HP-LFE</t>
        </is>
      </c>
      <c r="F802" t="inlineStr">
        <is>
          <t>X3</t>
        </is>
      </c>
      <c r="G802" t="inlineStr">
        <is>
          <t>ImpMatl_SS_AISI-304</t>
        </is>
      </c>
      <c r="H802" s="7" t="inlineStr">
        <is>
          <t>Stainless Steel, AISI-304</t>
        </is>
      </c>
      <c r="I802" s="7" t="inlineStr">
        <is>
          <t>H304</t>
        </is>
      </c>
      <c r="J802" s="7" t="inlineStr">
        <is>
          <t>Stainless Steel, AISI-303</t>
        </is>
      </c>
      <c r="K802" s="7" t="inlineStr">
        <is>
          <t>Stainless Steel, AISI 316</t>
        </is>
      </c>
      <c r="L802" s="2" t="inlineStr">
        <is>
          <t>Coating_Scotchkote134_interior_exterior_IncludeImpeller</t>
        </is>
      </c>
      <c r="M802" s="2" t="inlineStr">
        <is>
          <t>RTF</t>
        </is>
      </c>
      <c r="N802" s="7" t="inlineStr"/>
      <c r="O802" t="inlineStr">
        <is>
          <t>A101859</t>
        </is>
      </c>
      <c r="P802" t="n">
        <v>1695</v>
      </c>
      <c r="Q802" s="120" t="inlineStr">
        <is>
          <t>Priced</t>
        </is>
      </c>
      <c r="R802" t="inlineStr">
        <is>
          <t>LT250</t>
        </is>
      </c>
      <c r="S802" t="n">
        <v>126</v>
      </c>
      <c r="T802" t="inlineStr"/>
      <c r="U802" t="inlineStr"/>
      <c r="V802" t="inlineStr"/>
    </row>
    <row r="803">
      <c r="A803" t="inlineStr"/>
      <c r="B803" t="inlineStr"/>
      <c r="C803" t="inlineStr">
        <is>
          <t>Price_BOM_LFE_Imp_1408</t>
        </is>
      </c>
      <c r="D803" t="inlineStr"/>
      <c r="E803" s="69" t="inlineStr">
        <is>
          <t>30707-2P-25HP-LFE</t>
        </is>
      </c>
      <c r="F803" t="inlineStr">
        <is>
          <t>X3</t>
        </is>
      </c>
      <c r="G803" t="inlineStr">
        <is>
          <t>ImpMatl_SS_AISI-304</t>
        </is>
      </c>
      <c r="H803" s="7" t="inlineStr">
        <is>
          <t>Stainless Steel, AISI-304</t>
        </is>
      </c>
      <c r="I803" s="7" t="inlineStr">
        <is>
          <t>H304</t>
        </is>
      </c>
      <c r="J803" s="7" t="inlineStr">
        <is>
          <t>Stainless Steel, AISI-303</t>
        </is>
      </c>
      <c r="K803" s="7" t="inlineStr">
        <is>
          <t>Stainless Steel, AISI 316</t>
        </is>
      </c>
      <c r="L803" s="2" t="inlineStr">
        <is>
          <t>Coating_Scotchkote134_interior_exterior_IncludeImpeller</t>
        </is>
      </c>
      <c r="M803" s="2" t="inlineStr">
        <is>
          <t>RTF</t>
        </is>
      </c>
      <c r="N803" s="7" t="inlineStr"/>
      <c r="O803" t="inlineStr">
        <is>
          <t>A101859</t>
        </is>
      </c>
      <c r="P803" t="n">
        <v>1695</v>
      </c>
      <c r="Q803" s="120" t="inlineStr">
        <is>
          <t>Priced</t>
        </is>
      </c>
      <c r="R803" t="inlineStr">
        <is>
          <t>LT250</t>
        </is>
      </c>
      <c r="S803" t="n">
        <v>126</v>
      </c>
      <c r="T803" t="inlineStr"/>
      <c r="U803" t="inlineStr"/>
      <c r="V803" t="inlineStr"/>
    </row>
    <row r="804">
      <c r="A804" t="inlineStr"/>
      <c r="B804" t="inlineStr"/>
      <c r="C804" t="inlineStr">
        <is>
          <t>Price_BOM_LFE_Imp_1409</t>
        </is>
      </c>
      <c r="D804" t="inlineStr"/>
      <c r="E804" s="69" t="inlineStr">
        <is>
          <t>30707-4P-3HP-LFE</t>
        </is>
      </c>
      <c r="F804" t="inlineStr">
        <is>
          <t>X3</t>
        </is>
      </c>
      <c r="G804" t="inlineStr">
        <is>
          <t>ImpMatl_SS_AISI-304</t>
        </is>
      </c>
      <c r="H804" s="7" t="inlineStr">
        <is>
          <t>Stainless Steel, AISI-304</t>
        </is>
      </c>
      <c r="I804" s="7" t="inlineStr">
        <is>
          <t>H304</t>
        </is>
      </c>
      <c r="J804" s="7" t="inlineStr">
        <is>
          <t>Stainless Steel, AISI-303</t>
        </is>
      </c>
      <c r="K804" s="7" t="inlineStr">
        <is>
          <t>Stainless Steel, AISI 316</t>
        </is>
      </c>
      <c r="L804" s="2" t="inlineStr">
        <is>
          <t>Coating_Scotchkote134_interior_exterior_IncludeImpeller</t>
        </is>
      </c>
      <c r="M804" s="2" t="inlineStr">
        <is>
          <t>RTF</t>
        </is>
      </c>
      <c r="N804" s="7" t="inlineStr"/>
      <c r="O804" t="inlineStr">
        <is>
          <t>A101859</t>
        </is>
      </c>
      <c r="P804" t="n">
        <v>1695</v>
      </c>
      <c r="Q804" s="120" t="inlineStr">
        <is>
          <t>Priced</t>
        </is>
      </c>
      <c r="R804" t="inlineStr">
        <is>
          <t>LT250</t>
        </is>
      </c>
      <c r="S804" t="n">
        <v>126</v>
      </c>
      <c r="T804" t="inlineStr"/>
      <c r="U804" t="inlineStr"/>
      <c r="V804" t="inlineStr"/>
    </row>
    <row r="805">
      <c r="A805" t="inlineStr"/>
      <c r="B805" t="inlineStr"/>
      <c r="C805" t="inlineStr">
        <is>
          <t>Price_BOM_LFE_Imp_1410</t>
        </is>
      </c>
      <c r="D805" t="inlineStr"/>
      <c r="E805" s="69" t="inlineStr">
        <is>
          <t>30707-4P-5HP-LFE</t>
        </is>
      </c>
      <c r="F805" t="inlineStr">
        <is>
          <t>X3</t>
        </is>
      </c>
      <c r="G805" t="inlineStr">
        <is>
          <t>ImpMatl_SS_AISI-304</t>
        </is>
      </c>
      <c r="H805" s="7" t="inlineStr">
        <is>
          <t>Stainless Steel, AISI-304</t>
        </is>
      </c>
      <c r="I805" s="7" t="inlineStr">
        <is>
          <t>H304</t>
        </is>
      </c>
      <c r="J805" s="7" t="inlineStr">
        <is>
          <t>Stainless Steel, AISI-303</t>
        </is>
      </c>
      <c r="K805" s="7" t="inlineStr">
        <is>
          <t>Stainless Steel, AISI 316</t>
        </is>
      </c>
      <c r="L805" s="2" t="inlineStr">
        <is>
          <t>Coating_Scotchkote134_interior_exterior_IncludeImpeller</t>
        </is>
      </c>
      <c r="M805" s="2" t="inlineStr">
        <is>
          <t>RTF</t>
        </is>
      </c>
      <c r="N805" s="7" t="inlineStr"/>
      <c r="O805" t="inlineStr">
        <is>
          <t>A101859</t>
        </is>
      </c>
      <c r="P805" t="n">
        <v>1695</v>
      </c>
      <c r="Q805" s="120" t="inlineStr">
        <is>
          <t>Priced</t>
        </is>
      </c>
      <c r="R805" t="inlineStr">
        <is>
          <t>LT250</t>
        </is>
      </c>
      <c r="S805" t="n">
        <v>126</v>
      </c>
      <c r="T805" t="inlineStr"/>
      <c r="U805" t="inlineStr"/>
      <c r="V805" t="inlineStr"/>
    </row>
    <row r="806">
      <c r="A806" t="inlineStr"/>
      <c r="B806" t="inlineStr"/>
      <c r="C806" t="inlineStr">
        <is>
          <t>Price_BOM_LFE_Imp_1411</t>
        </is>
      </c>
      <c r="D806" t="inlineStr"/>
      <c r="E806" s="69" t="inlineStr">
        <is>
          <t>30707-4P-7.5HP-LFE</t>
        </is>
      </c>
      <c r="F806" t="inlineStr">
        <is>
          <t>X3</t>
        </is>
      </c>
      <c r="G806" t="inlineStr">
        <is>
          <t>ImpMatl_SS_AISI-304</t>
        </is>
      </c>
      <c r="H806" s="7" t="inlineStr">
        <is>
          <t>Stainless Steel, AISI-304</t>
        </is>
      </c>
      <c r="I806" s="7" t="inlineStr">
        <is>
          <t>H304</t>
        </is>
      </c>
      <c r="J806" s="7" t="inlineStr">
        <is>
          <t>Stainless Steel, AISI-303</t>
        </is>
      </c>
      <c r="K806" s="7" t="inlineStr">
        <is>
          <t>Stainless Steel, AISI 316</t>
        </is>
      </c>
      <c r="L806" s="2" t="inlineStr">
        <is>
          <t>Coating_Scotchkote134_interior_exterior_IncludeImpeller</t>
        </is>
      </c>
      <c r="M806" s="2" t="inlineStr">
        <is>
          <t>RTF</t>
        </is>
      </c>
      <c r="N806" s="7" t="inlineStr"/>
      <c r="O806" t="inlineStr">
        <is>
          <t>A101859</t>
        </is>
      </c>
      <c r="P806" t="n">
        <v>1695</v>
      </c>
      <c r="Q806" s="120" t="inlineStr">
        <is>
          <t>Priced</t>
        </is>
      </c>
      <c r="R806" t="inlineStr">
        <is>
          <t>LT250</t>
        </is>
      </c>
      <c r="S806" t="n">
        <v>126</v>
      </c>
      <c r="T806" t="inlineStr"/>
      <c r="U806" t="inlineStr"/>
      <c r="V806" t="inlineStr"/>
    </row>
    <row r="807">
      <c r="A807" t="inlineStr"/>
      <c r="B807" t="inlineStr"/>
      <c r="C807" t="inlineStr">
        <is>
          <t>Price_BOM_LFE_Imp_1412</t>
        </is>
      </c>
      <c r="D807" t="inlineStr"/>
      <c r="E807" s="69" t="inlineStr">
        <is>
          <t>30707-2P-30HP-LFE</t>
        </is>
      </c>
      <c r="F807" t="inlineStr">
        <is>
          <t>X4</t>
        </is>
      </c>
      <c r="G807" t="inlineStr">
        <is>
          <t>ImpMatl_SS_AISI-304</t>
        </is>
      </c>
      <c r="H807" s="7" t="inlineStr">
        <is>
          <t>Stainless Steel, AISI-304</t>
        </is>
      </c>
      <c r="I807" s="7" t="inlineStr">
        <is>
          <t>H304</t>
        </is>
      </c>
      <c r="J807" s="7" t="inlineStr">
        <is>
          <t>Stainless Steel, AISI-303</t>
        </is>
      </c>
      <c r="K807" s="7" t="inlineStr">
        <is>
          <t>Stainless Steel, AISI 316</t>
        </is>
      </c>
      <c r="L807" s="2" t="inlineStr">
        <is>
          <t>Coating_Scotchkote134_interior_exterior_IncludeImpeller</t>
        </is>
      </c>
      <c r="M807" s="2" t="inlineStr">
        <is>
          <t>RTF</t>
        </is>
      </c>
      <c r="N807" s="7" t="inlineStr"/>
      <c r="O807" t="inlineStr">
        <is>
          <t>A101866</t>
        </is>
      </c>
      <c r="P807" t="n">
        <v>1695</v>
      </c>
      <c r="Q807" s="120" t="inlineStr">
        <is>
          <t>Priced</t>
        </is>
      </c>
      <c r="R807" t="inlineStr">
        <is>
          <t>LT250</t>
        </is>
      </c>
      <c r="S807" t="n">
        <v>126</v>
      </c>
      <c r="T807" t="inlineStr"/>
      <c r="U807" t="inlineStr"/>
      <c r="V807" t="inlineStr"/>
    </row>
    <row r="808">
      <c r="A808" t="inlineStr"/>
      <c r="B808" t="inlineStr"/>
      <c r="C808" t="inlineStr">
        <is>
          <t>Price_BOM_LFE_Imp_1413</t>
        </is>
      </c>
      <c r="D808" t="inlineStr"/>
      <c r="E808" s="69" t="inlineStr">
        <is>
          <t>30957-4P-5HP-LFE</t>
        </is>
      </c>
      <c r="F808" t="inlineStr">
        <is>
          <t>X3</t>
        </is>
      </c>
      <c r="G808" t="inlineStr">
        <is>
          <t>ImpMatl_SS_AISI-304</t>
        </is>
      </c>
      <c r="H808" s="7" t="inlineStr">
        <is>
          <t>Stainless Steel, AISI-304</t>
        </is>
      </c>
      <c r="I808" s="7" t="inlineStr">
        <is>
          <t>H304</t>
        </is>
      </c>
      <c r="J808" s="7" t="inlineStr">
        <is>
          <t>Stainless Steel, AISI-303</t>
        </is>
      </c>
      <c r="K808" s="7" t="inlineStr">
        <is>
          <t>Stainless Steel, AISI 316</t>
        </is>
      </c>
      <c r="L808" s="2" t="inlineStr">
        <is>
          <t>Coating_Scotchkote134_interior_exterior_IncludeImpeller</t>
        </is>
      </c>
      <c r="M808" s="2" t="inlineStr">
        <is>
          <t>RTF</t>
        </is>
      </c>
      <c r="N808" s="7" t="inlineStr"/>
      <c r="O808" t="inlineStr">
        <is>
          <t>A101873</t>
        </is>
      </c>
      <c r="P808" t="n">
        <v>2025</v>
      </c>
      <c r="Q808" s="120" t="inlineStr">
        <is>
          <t>Priced</t>
        </is>
      </c>
      <c r="R808" t="inlineStr">
        <is>
          <t>LT250</t>
        </is>
      </c>
      <c r="S808" t="n">
        <v>126</v>
      </c>
      <c r="T808" t="inlineStr"/>
      <c r="U808" t="inlineStr"/>
      <c r="V808" t="inlineStr"/>
    </row>
    <row r="809">
      <c r="A809" t="inlineStr"/>
      <c r="B809" t="inlineStr"/>
      <c r="C809" t="inlineStr">
        <is>
          <t>Price_BOM_LFE_Imp_1414</t>
        </is>
      </c>
      <c r="D809" t="inlineStr"/>
      <c r="E809" s="69" t="inlineStr">
        <is>
          <t>30957-4P-7.5HP-LFE</t>
        </is>
      </c>
      <c r="F809" t="inlineStr">
        <is>
          <t>X3</t>
        </is>
      </c>
      <c r="G809" t="inlineStr">
        <is>
          <t>ImpMatl_SS_AISI-304</t>
        </is>
      </c>
      <c r="H809" s="7" t="inlineStr">
        <is>
          <t>Stainless Steel, AISI-304</t>
        </is>
      </c>
      <c r="I809" s="7" t="inlineStr">
        <is>
          <t>H304</t>
        </is>
      </c>
      <c r="J809" s="7" t="inlineStr">
        <is>
          <t>Stainless Steel, AISI-303</t>
        </is>
      </c>
      <c r="K809" s="7" t="inlineStr">
        <is>
          <t>Stainless Steel, AISI 316</t>
        </is>
      </c>
      <c r="L809" s="2" t="inlineStr">
        <is>
          <t>Coating_Scotchkote134_interior_exterior_IncludeImpeller</t>
        </is>
      </c>
      <c r="M809" s="2" t="inlineStr">
        <is>
          <t>RTF</t>
        </is>
      </c>
      <c r="N809" s="7" t="inlineStr"/>
      <c r="O809" t="inlineStr">
        <is>
          <t>A101873</t>
        </is>
      </c>
      <c r="P809" t="n">
        <v>2025</v>
      </c>
      <c r="Q809" s="120" t="inlineStr">
        <is>
          <t>Priced</t>
        </is>
      </c>
      <c r="R809" t="inlineStr">
        <is>
          <t>LT250</t>
        </is>
      </c>
      <c r="S809" t="n">
        <v>126</v>
      </c>
      <c r="T809" t="inlineStr"/>
      <c r="U809" t="inlineStr"/>
      <c r="V809" t="inlineStr"/>
    </row>
    <row r="810">
      <c r="A810" t="inlineStr"/>
      <c r="B810" t="inlineStr"/>
      <c r="C810" t="inlineStr">
        <is>
          <t>Price_BOM_LFE_Imp_1415</t>
        </is>
      </c>
      <c r="D810" t="inlineStr"/>
      <c r="E810" s="69" t="inlineStr">
        <is>
          <t>30957-4P-10HP-LFE</t>
        </is>
      </c>
      <c r="F810" t="inlineStr">
        <is>
          <t>X3</t>
        </is>
      </c>
      <c r="G810" t="inlineStr">
        <is>
          <t>ImpMatl_SS_AISI-304</t>
        </is>
      </c>
      <c r="H810" s="7" t="inlineStr">
        <is>
          <t>Stainless Steel, AISI-304</t>
        </is>
      </c>
      <c r="I810" s="7" t="inlineStr">
        <is>
          <t>H304</t>
        </is>
      </c>
      <c r="J810" s="7" t="inlineStr">
        <is>
          <t>Stainless Steel, AISI-303</t>
        </is>
      </c>
      <c r="K810" s="7" t="inlineStr">
        <is>
          <t>Stainless Steel, AISI 316</t>
        </is>
      </c>
      <c r="L810" s="2" t="inlineStr">
        <is>
          <t>Coating_Scotchkote134_interior_exterior_IncludeImpeller</t>
        </is>
      </c>
      <c r="M810" s="2" t="inlineStr">
        <is>
          <t>RTF</t>
        </is>
      </c>
      <c r="N810" s="7" t="inlineStr"/>
      <c r="O810" t="inlineStr">
        <is>
          <t>A101873</t>
        </is>
      </c>
      <c r="P810" t="n">
        <v>2025</v>
      </c>
      <c r="Q810" s="120" t="inlineStr">
        <is>
          <t>Priced</t>
        </is>
      </c>
      <c r="R810" t="inlineStr">
        <is>
          <t>LT250</t>
        </is>
      </c>
      <c r="S810" t="n">
        <v>126</v>
      </c>
      <c r="T810" t="inlineStr"/>
      <c r="U810" t="inlineStr"/>
      <c r="V810" t="inlineStr"/>
    </row>
    <row r="811">
      <c r="A811" t="inlineStr"/>
      <c r="B811" t="inlineStr"/>
      <c r="C811" t="inlineStr">
        <is>
          <t>Price_BOM_LFE_Imp_1416</t>
        </is>
      </c>
      <c r="D811" t="inlineStr"/>
      <c r="E811" s="2" t="inlineStr">
        <is>
          <t>30957-4P-15HP-LFE</t>
        </is>
      </c>
      <c r="F811" t="inlineStr">
        <is>
          <t>X3</t>
        </is>
      </c>
      <c r="G811" t="inlineStr">
        <is>
          <t>ImpMatl_SS_AISI-304</t>
        </is>
      </c>
      <c r="H811" s="7" t="inlineStr">
        <is>
          <t>Stainless Steel, AISI-304</t>
        </is>
      </c>
      <c r="I811" s="7" t="inlineStr">
        <is>
          <t>H304</t>
        </is>
      </c>
      <c r="J811" s="7" t="inlineStr">
        <is>
          <t>Stainless Steel, AISI-303</t>
        </is>
      </c>
      <c r="K811" s="7" t="inlineStr">
        <is>
          <t>Stainless Steel, AISI 316</t>
        </is>
      </c>
      <c r="L811" s="2" t="inlineStr">
        <is>
          <t>Coating_Scotchkote134_interior_exterior_IncludeImpeller</t>
        </is>
      </c>
      <c r="M811" s="2" t="inlineStr">
        <is>
          <t>RTF</t>
        </is>
      </c>
      <c r="N811" s="7" t="inlineStr"/>
      <c r="O811" t="inlineStr">
        <is>
          <t>A101873</t>
        </is>
      </c>
      <c r="P811" t="n">
        <v>2025</v>
      </c>
      <c r="Q811" s="120" t="inlineStr">
        <is>
          <t>Priced</t>
        </is>
      </c>
      <c r="R811" t="inlineStr">
        <is>
          <t>LT250</t>
        </is>
      </c>
      <c r="S811" t="n">
        <v>126</v>
      </c>
      <c r="T811" t="inlineStr"/>
      <c r="U811" t="inlineStr"/>
      <c r="V811" t="inlineStr"/>
    </row>
    <row r="812">
      <c r="A812" t="inlineStr"/>
      <c r="B812" t="inlineStr"/>
      <c r="C812" t="inlineStr">
        <is>
          <t>Price_BOM_LFE_Imp_1417</t>
        </is>
      </c>
      <c r="D812" t="inlineStr"/>
      <c r="E812" s="69" t="inlineStr">
        <is>
          <t>30121-4P-15HP-LFE</t>
        </is>
      </c>
      <c r="F812" t="inlineStr">
        <is>
          <t>XA</t>
        </is>
      </c>
      <c r="G812" t="inlineStr">
        <is>
          <t>ImpMatl_SS_AISI-304</t>
        </is>
      </c>
      <c r="H812" s="7" t="inlineStr">
        <is>
          <t>Stainless Steel, AISI-304</t>
        </is>
      </c>
      <c r="I812" s="7" t="inlineStr">
        <is>
          <t>H304</t>
        </is>
      </c>
      <c r="J812" s="7" t="inlineStr">
        <is>
          <t>Stainless Steel, AISI-303</t>
        </is>
      </c>
      <c r="K812" s="7" t="inlineStr">
        <is>
          <t>Stainless Steel, AISI 316</t>
        </is>
      </c>
      <c r="L812" s="2" t="inlineStr">
        <is>
          <t>Coating_Scotchkote134_interior_exterior_IncludeImpeller</t>
        </is>
      </c>
      <c r="M812" s="2" t="inlineStr">
        <is>
          <t>RTF</t>
        </is>
      </c>
      <c r="N812" s="7" t="inlineStr"/>
      <c r="O812" t="inlineStr">
        <is>
          <t>A101887</t>
        </is>
      </c>
      <c r="P812" t="n">
        <v>2375</v>
      </c>
      <c r="Q812" s="120" t="inlineStr">
        <is>
          <t>Priced</t>
        </is>
      </c>
      <c r="R812" t="inlineStr">
        <is>
          <t>LT250</t>
        </is>
      </c>
      <c r="S812" t="n">
        <v>126</v>
      </c>
      <c r="T812" t="inlineStr"/>
      <c r="U812" t="inlineStr"/>
      <c r="V812" t="inlineStr"/>
    </row>
    <row r="813">
      <c r="A813" t="inlineStr"/>
      <c r="B813" t="inlineStr"/>
      <c r="C813" t="inlineStr">
        <is>
          <t>Price_BOM_LFE_Imp_1418</t>
        </is>
      </c>
      <c r="D813" t="inlineStr"/>
      <c r="E813" s="69" t="inlineStr">
        <is>
          <t>30121-4P-20HP-LFE</t>
        </is>
      </c>
      <c r="F813" t="inlineStr">
        <is>
          <t>XA</t>
        </is>
      </c>
      <c r="G813" t="inlineStr">
        <is>
          <t>ImpMatl_SS_AISI-304</t>
        </is>
      </c>
      <c r="H813" s="7" t="inlineStr">
        <is>
          <t>Stainless Steel, AISI-304</t>
        </is>
      </c>
      <c r="I813" s="7" t="inlineStr">
        <is>
          <t>H304</t>
        </is>
      </c>
      <c r="J813" s="7" t="inlineStr">
        <is>
          <t>Stainless Steel, AISI-303</t>
        </is>
      </c>
      <c r="K813" s="7" t="inlineStr">
        <is>
          <t>Stainless Steel, AISI 316</t>
        </is>
      </c>
      <c r="L813" s="2" t="inlineStr">
        <is>
          <t>Coating_Scotchkote134_interior_exterior_IncludeImpeller</t>
        </is>
      </c>
      <c r="M813" s="2" t="inlineStr">
        <is>
          <t>RTF</t>
        </is>
      </c>
      <c r="N813" s="7" t="inlineStr"/>
      <c r="O813" t="inlineStr">
        <is>
          <t>A101887</t>
        </is>
      </c>
      <c r="P813" t="n">
        <v>2375</v>
      </c>
      <c r="Q813" s="120" t="inlineStr">
        <is>
          <t>Priced</t>
        </is>
      </c>
      <c r="R813" t="inlineStr">
        <is>
          <t>LT250</t>
        </is>
      </c>
      <c r="S813" t="n">
        <v>126</v>
      </c>
      <c r="T813" t="inlineStr"/>
      <c r="U813" t="inlineStr"/>
      <c r="V813" t="inlineStr"/>
    </row>
    <row r="814">
      <c r="A814" t="inlineStr"/>
      <c r="B814" t="inlineStr"/>
      <c r="C814" t="inlineStr">
        <is>
          <t>Price_BOM_LFE_Imp_1419</t>
        </is>
      </c>
      <c r="D814" t="inlineStr"/>
      <c r="E814" s="69" t="inlineStr">
        <is>
          <t>30121-4P-25HP-LFE</t>
        </is>
      </c>
      <c r="F814" t="inlineStr">
        <is>
          <t>XA</t>
        </is>
      </c>
      <c r="G814" t="inlineStr">
        <is>
          <t>ImpMatl_SS_AISI-304</t>
        </is>
      </c>
      <c r="H814" s="7" t="inlineStr">
        <is>
          <t>Stainless Steel, AISI-304</t>
        </is>
      </c>
      <c r="I814" s="7" t="inlineStr">
        <is>
          <t>H304</t>
        </is>
      </c>
      <c r="J814" s="7" t="inlineStr">
        <is>
          <t>Stainless Steel, AISI-303</t>
        </is>
      </c>
      <c r="K814" s="7" t="inlineStr">
        <is>
          <t>Stainless Steel, AISI 316</t>
        </is>
      </c>
      <c r="L814" s="2" t="inlineStr">
        <is>
          <t>Coating_Scotchkote134_interior_exterior_IncludeImpeller</t>
        </is>
      </c>
      <c r="M814" s="2" t="inlineStr">
        <is>
          <t>RTF</t>
        </is>
      </c>
      <c r="N814" s="7" t="inlineStr"/>
      <c r="O814" t="inlineStr">
        <is>
          <t>A101887</t>
        </is>
      </c>
      <c r="P814" t="n">
        <v>2375</v>
      </c>
      <c r="Q814" s="120" t="inlineStr">
        <is>
          <t>Priced</t>
        </is>
      </c>
      <c r="R814" t="inlineStr">
        <is>
          <t>LT250</t>
        </is>
      </c>
      <c r="S814" t="n">
        <v>126</v>
      </c>
      <c r="T814" t="inlineStr"/>
      <c r="U814" t="inlineStr"/>
      <c r="V814" t="inlineStr"/>
    </row>
    <row r="815">
      <c r="A815" t="inlineStr"/>
      <c r="B815" t="inlineStr"/>
      <c r="C815" t="inlineStr">
        <is>
          <t>Price_BOM_LFE_Imp_1420</t>
        </is>
      </c>
      <c r="D815" t="inlineStr"/>
      <c r="E815" s="2" t="inlineStr">
        <is>
          <t>30127-4P-15HP-LFE</t>
        </is>
      </c>
      <c r="F815" t="inlineStr">
        <is>
          <t>XA</t>
        </is>
      </c>
      <c r="G815" t="inlineStr">
        <is>
          <t>ImpMatl_SS_AISI-304</t>
        </is>
      </c>
      <c r="H815" s="7" t="inlineStr">
        <is>
          <t>Stainless Steel, AISI-304</t>
        </is>
      </c>
      <c r="I815" s="7" t="inlineStr">
        <is>
          <t>H304</t>
        </is>
      </c>
      <c r="J815" s="7" t="inlineStr">
        <is>
          <t>Stainless Steel, AISI-303</t>
        </is>
      </c>
      <c r="K815" s="7" t="inlineStr">
        <is>
          <t>Stainless Steel, AISI 316</t>
        </is>
      </c>
      <c r="L815" s="2" t="inlineStr">
        <is>
          <t>Coating_Scotchkote134_interior_exterior_IncludeImpeller</t>
        </is>
      </c>
      <c r="M815" s="2" t="inlineStr">
        <is>
          <t>RTF</t>
        </is>
      </c>
      <c r="N815" s="7" t="inlineStr"/>
      <c r="O815" t="inlineStr">
        <is>
          <t>A101894</t>
        </is>
      </c>
      <c r="P815" t="n">
        <v>2375</v>
      </c>
      <c r="Q815" s="120" t="inlineStr">
        <is>
          <t>Priced</t>
        </is>
      </c>
      <c r="R815" t="inlineStr">
        <is>
          <t>LT250</t>
        </is>
      </c>
      <c r="S815" t="n">
        <v>126</v>
      </c>
      <c r="T815" t="inlineStr"/>
      <c r="U815" t="inlineStr"/>
      <c r="V815" t="inlineStr"/>
    </row>
    <row r="816">
      <c r="A816" t="inlineStr"/>
      <c r="B816" t="inlineStr"/>
      <c r="C816" t="inlineStr">
        <is>
          <t>Price_BOM_LFE_Imp_1421</t>
        </is>
      </c>
      <c r="D816" t="inlineStr"/>
      <c r="E816" s="69" t="inlineStr">
        <is>
          <t>30127-4P-20HP-LFE</t>
        </is>
      </c>
      <c r="F816" t="inlineStr">
        <is>
          <t>XA</t>
        </is>
      </c>
      <c r="G816" t="inlineStr">
        <is>
          <t>ImpMatl_SS_AISI-304</t>
        </is>
      </c>
      <c r="H816" s="7" t="inlineStr">
        <is>
          <t>Stainless Steel, AISI-304</t>
        </is>
      </c>
      <c r="I816" s="7" t="inlineStr">
        <is>
          <t>H304</t>
        </is>
      </c>
      <c r="J816" s="7" t="inlineStr">
        <is>
          <t>Stainless Steel, AISI-303</t>
        </is>
      </c>
      <c r="K816" s="7" t="inlineStr">
        <is>
          <t>Stainless Steel, AISI 316</t>
        </is>
      </c>
      <c r="L816" s="2" t="inlineStr">
        <is>
          <t>Coating_Scotchkote134_interior_exterior_IncludeImpeller</t>
        </is>
      </c>
      <c r="M816" s="2" t="inlineStr">
        <is>
          <t>RTF</t>
        </is>
      </c>
      <c r="N816" s="7" t="inlineStr"/>
      <c r="O816" t="inlineStr">
        <is>
          <t>A101894</t>
        </is>
      </c>
      <c r="P816" t="n">
        <v>2375</v>
      </c>
      <c r="Q816" s="120" t="inlineStr">
        <is>
          <t>Priced</t>
        </is>
      </c>
      <c r="R816" t="inlineStr">
        <is>
          <t>LT250</t>
        </is>
      </c>
      <c r="S816" t="n">
        <v>126</v>
      </c>
      <c r="T816" t="inlineStr"/>
      <c r="U816" t="inlineStr"/>
      <c r="V816" t="inlineStr"/>
    </row>
    <row r="817">
      <c r="A817" t="inlineStr"/>
      <c r="B817" t="inlineStr"/>
      <c r="C817" t="inlineStr">
        <is>
          <t>Price_BOM_LFE_Imp_1422</t>
        </is>
      </c>
      <c r="D817" t="inlineStr"/>
      <c r="E817" s="69" t="inlineStr">
        <is>
          <t>30127-4P-25HP-LFE</t>
        </is>
      </c>
      <c r="F817" t="inlineStr">
        <is>
          <t>XA</t>
        </is>
      </c>
      <c r="G817" t="inlineStr">
        <is>
          <t>ImpMatl_SS_AISI-304</t>
        </is>
      </c>
      <c r="H817" s="7" t="inlineStr">
        <is>
          <t>Stainless Steel, AISI-304</t>
        </is>
      </c>
      <c r="I817" s="7" t="inlineStr">
        <is>
          <t>H304</t>
        </is>
      </c>
      <c r="J817" s="7" t="inlineStr">
        <is>
          <t>Stainless Steel, AISI-303</t>
        </is>
      </c>
      <c r="K817" s="7" t="inlineStr">
        <is>
          <t>Stainless Steel, AISI 316</t>
        </is>
      </c>
      <c r="L817" s="2" t="inlineStr">
        <is>
          <t>Coating_Scotchkote134_interior_exterior_IncludeImpeller</t>
        </is>
      </c>
      <c r="M817" s="2" t="inlineStr">
        <is>
          <t>RTF</t>
        </is>
      </c>
      <c r="N817" s="7" t="inlineStr"/>
      <c r="O817" t="inlineStr">
        <is>
          <t>A101894</t>
        </is>
      </c>
      <c r="P817" t="n">
        <v>2375</v>
      </c>
      <c r="Q817" s="120" t="inlineStr">
        <is>
          <t>Priced</t>
        </is>
      </c>
      <c r="R817" t="inlineStr">
        <is>
          <t>LT250</t>
        </is>
      </c>
      <c r="S817" t="n">
        <v>126</v>
      </c>
      <c r="T817" t="inlineStr"/>
      <c r="U817" t="inlineStr"/>
      <c r="V817" t="inlineStr"/>
    </row>
    <row r="818">
      <c r="A818" t="inlineStr"/>
      <c r="B818" t="inlineStr"/>
      <c r="C818" t="inlineStr">
        <is>
          <t>Price_BOM_LFE_Imp_1423</t>
        </is>
      </c>
      <c r="D818" t="inlineStr"/>
      <c r="E818" s="69" t="inlineStr">
        <is>
          <t>40707-2P-25HP-LFE</t>
        </is>
      </c>
      <c r="F818" t="inlineStr">
        <is>
          <t>X3</t>
        </is>
      </c>
      <c r="G818" t="inlineStr">
        <is>
          <t>ImpMatl_SS_AISI-304</t>
        </is>
      </c>
      <c r="H818" s="7" t="inlineStr">
        <is>
          <t>Stainless Steel, AISI-304</t>
        </is>
      </c>
      <c r="I818" s="7" t="inlineStr">
        <is>
          <t>H304</t>
        </is>
      </c>
      <c r="J818" s="7" t="inlineStr">
        <is>
          <t>Stainless Steel, AISI-303</t>
        </is>
      </c>
      <c r="K818" s="7" t="inlineStr">
        <is>
          <t>Stainless Steel, AISI 316</t>
        </is>
      </c>
      <c r="L818" s="2" t="inlineStr">
        <is>
          <t>Coating_Scotchkote134_interior_exterior_IncludeImpeller</t>
        </is>
      </c>
      <c r="M818" s="2" t="inlineStr">
        <is>
          <t>RTF</t>
        </is>
      </c>
      <c r="N818" s="7" t="inlineStr"/>
      <c r="O818" t="inlineStr">
        <is>
          <t>A101908</t>
        </is>
      </c>
      <c r="P818" t="n">
        <v>1925</v>
      </c>
      <c r="Q818" s="120" t="inlineStr">
        <is>
          <t>Priced</t>
        </is>
      </c>
      <c r="R818" t="inlineStr">
        <is>
          <t>LT250</t>
        </is>
      </c>
      <c r="S818" t="n">
        <v>126</v>
      </c>
      <c r="T818" t="inlineStr"/>
      <c r="U818" t="inlineStr"/>
      <c r="V818" t="inlineStr"/>
    </row>
    <row r="819">
      <c r="A819" t="inlineStr"/>
      <c r="B819" t="inlineStr"/>
      <c r="C819" t="inlineStr">
        <is>
          <t>Price_BOM_LFE_Imp_1424</t>
        </is>
      </c>
      <c r="D819" t="inlineStr"/>
      <c r="E819" s="69" t="inlineStr">
        <is>
          <t>40707-4P-3HP-LFE</t>
        </is>
      </c>
      <c r="F819" t="inlineStr">
        <is>
          <t>X3</t>
        </is>
      </c>
      <c r="G819" t="inlineStr">
        <is>
          <t>ImpMatl_SS_AISI-304</t>
        </is>
      </c>
      <c r="H819" s="7" t="inlineStr">
        <is>
          <t>Stainless Steel, AISI-304</t>
        </is>
      </c>
      <c r="I819" s="7" t="inlineStr">
        <is>
          <t>H304</t>
        </is>
      </c>
      <c r="J819" s="7" t="inlineStr">
        <is>
          <t>Stainless Steel, AISI-303</t>
        </is>
      </c>
      <c r="K819" s="7" t="inlineStr">
        <is>
          <t>Stainless Steel, AISI 316</t>
        </is>
      </c>
      <c r="L819" s="2" t="inlineStr">
        <is>
          <t>Coating_Scotchkote134_interior_exterior_IncludeImpeller</t>
        </is>
      </c>
      <c r="M819" s="2" t="inlineStr">
        <is>
          <t>RTF</t>
        </is>
      </c>
      <c r="N819" s="7" t="inlineStr"/>
      <c r="O819" t="inlineStr">
        <is>
          <t>A101908</t>
        </is>
      </c>
      <c r="P819" t="n">
        <v>1925</v>
      </c>
      <c r="Q819" s="120" t="inlineStr">
        <is>
          <t>Priced</t>
        </is>
      </c>
      <c r="R819" t="inlineStr">
        <is>
          <t>LT250</t>
        </is>
      </c>
      <c r="S819" t="n">
        <v>126</v>
      </c>
      <c r="T819" t="inlineStr"/>
      <c r="U819" t="inlineStr"/>
      <c r="V819" t="inlineStr"/>
    </row>
    <row r="820">
      <c r="A820" t="inlineStr"/>
      <c r="B820" t="inlineStr"/>
      <c r="C820" t="inlineStr">
        <is>
          <t>Price_BOM_LFE_Imp_1425</t>
        </is>
      </c>
      <c r="D820" t="inlineStr"/>
      <c r="E820" s="69" t="inlineStr">
        <is>
          <t>40707-4P-5HP-LFE</t>
        </is>
      </c>
      <c r="F820" t="inlineStr">
        <is>
          <t>X3</t>
        </is>
      </c>
      <c r="G820" t="inlineStr">
        <is>
          <t>ImpMatl_SS_AISI-304</t>
        </is>
      </c>
      <c r="H820" s="7" t="inlineStr">
        <is>
          <t>Stainless Steel, AISI-304</t>
        </is>
      </c>
      <c r="I820" s="7" t="inlineStr">
        <is>
          <t>H304</t>
        </is>
      </c>
      <c r="J820" s="7" t="inlineStr">
        <is>
          <t>Stainless Steel, AISI-303</t>
        </is>
      </c>
      <c r="K820" s="7" t="inlineStr">
        <is>
          <t>Stainless Steel, AISI 316</t>
        </is>
      </c>
      <c r="L820" s="2" t="inlineStr">
        <is>
          <t>Coating_Scotchkote134_interior_exterior_IncludeImpeller</t>
        </is>
      </c>
      <c r="M820" s="2" t="inlineStr">
        <is>
          <t>RTF</t>
        </is>
      </c>
      <c r="N820" s="7" t="inlineStr"/>
      <c r="O820" t="inlineStr">
        <is>
          <t>A101908</t>
        </is>
      </c>
      <c r="P820" t="n">
        <v>1925</v>
      </c>
      <c r="Q820" s="120" t="inlineStr">
        <is>
          <t>Priced</t>
        </is>
      </c>
      <c r="R820" t="inlineStr">
        <is>
          <t>LT250</t>
        </is>
      </c>
      <c r="S820" t="n">
        <v>126</v>
      </c>
      <c r="T820" t="inlineStr"/>
      <c r="U820" t="inlineStr"/>
      <c r="V820" t="inlineStr"/>
    </row>
    <row r="821">
      <c r="A821" t="inlineStr"/>
      <c r="B821" t="inlineStr"/>
      <c r="C821" t="inlineStr">
        <is>
          <t>Price_BOM_LFE_Imp_1426</t>
        </is>
      </c>
      <c r="D821" t="inlineStr"/>
      <c r="E821" s="69" t="inlineStr">
        <is>
          <t>40707-4P-7.5HP-LFE</t>
        </is>
      </c>
      <c r="F821" t="inlineStr">
        <is>
          <t>X3</t>
        </is>
      </c>
      <c r="G821" t="inlineStr">
        <is>
          <t>ImpMatl_SS_AISI-304</t>
        </is>
      </c>
      <c r="H821" s="7" t="inlineStr">
        <is>
          <t>Stainless Steel, AISI-304</t>
        </is>
      </c>
      <c r="I821" s="7" t="inlineStr">
        <is>
          <t>H304</t>
        </is>
      </c>
      <c r="J821" s="7" t="inlineStr">
        <is>
          <t>Stainless Steel, AISI-303</t>
        </is>
      </c>
      <c r="K821" s="7" t="inlineStr">
        <is>
          <t>Stainless Steel, AISI 316</t>
        </is>
      </c>
      <c r="L821" s="2" t="inlineStr">
        <is>
          <t>Coating_Scotchkote134_interior_exterior_IncludeImpeller</t>
        </is>
      </c>
      <c r="M821" s="2" t="inlineStr">
        <is>
          <t>RTF</t>
        </is>
      </c>
      <c r="N821" s="7" t="inlineStr"/>
      <c r="O821" t="inlineStr">
        <is>
          <t>A101908</t>
        </is>
      </c>
      <c r="P821" t="n">
        <v>1925</v>
      </c>
      <c r="Q821" s="120" t="inlineStr">
        <is>
          <t>Priced</t>
        </is>
      </c>
      <c r="R821" t="inlineStr">
        <is>
          <t>LT250</t>
        </is>
      </c>
      <c r="S821" t="n">
        <v>126</v>
      </c>
      <c r="T821" t="inlineStr"/>
      <c r="U821" t="inlineStr"/>
      <c r="V821" t="inlineStr"/>
    </row>
    <row r="822">
      <c r="A822" t="inlineStr"/>
      <c r="B822" t="inlineStr"/>
      <c r="C822" t="inlineStr">
        <is>
          <t>Price_BOM_LFE_Imp_1427</t>
        </is>
      </c>
      <c r="D822" t="inlineStr"/>
      <c r="E822" s="69" t="inlineStr">
        <is>
          <t>40707-2P-30HP-LFE</t>
        </is>
      </c>
      <c r="F822" t="inlineStr">
        <is>
          <t>X4</t>
        </is>
      </c>
      <c r="G822" t="inlineStr">
        <is>
          <t>ImpMatl_SS_AISI-304</t>
        </is>
      </c>
      <c r="H822" s="7" t="inlineStr">
        <is>
          <t>Stainless Steel, AISI-304</t>
        </is>
      </c>
      <c r="I822" s="7" t="inlineStr">
        <is>
          <t>H304</t>
        </is>
      </c>
      <c r="J822" s="7" t="inlineStr">
        <is>
          <t>Stainless Steel, AISI-303</t>
        </is>
      </c>
      <c r="K822" s="7" t="inlineStr">
        <is>
          <t>Stainless Steel, AISI 316</t>
        </is>
      </c>
      <c r="L822" s="2" t="inlineStr">
        <is>
          <t>Coating_Scotchkote134_interior_exterior_IncludeImpeller</t>
        </is>
      </c>
      <c r="M822" s="2" t="inlineStr">
        <is>
          <t>RTF</t>
        </is>
      </c>
      <c r="N822" s="7" t="inlineStr"/>
      <c r="O822" t="inlineStr">
        <is>
          <t>A101915</t>
        </is>
      </c>
      <c r="P822" t="n">
        <v>1925</v>
      </c>
      <c r="Q822" s="120" t="inlineStr">
        <is>
          <t>Priced</t>
        </is>
      </c>
      <c r="R822" t="inlineStr">
        <is>
          <t>LT250</t>
        </is>
      </c>
      <c r="S822" t="n">
        <v>126</v>
      </c>
      <c r="T822" t="inlineStr"/>
      <c r="U822" t="inlineStr"/>
      <c r="V822" t="inlineStr"/>
    </row>
    <row r="823">
      <c r="A823" t="inlineStr"/>
      <c r="B823" t="inlineStr"/>
      <c r="C823" t="inlineStr">
        <is>
          <t>Price_BOM_LFE_Imp_1428</t>
        </is>
      </c>
      <c r="D823" t="inlineStr"/>
      <c r="E823" s="69" t="inlineStr">
        <is>
          <t>40957-4P-10HP-LFE</t>
        </is>
      </c>
      <c r="F823" t="inlineStr">
        <is>
          <t>X3</t>
        </is>
      </c>
      <c r="G823" t="inlineStr">
        <is>
          <t>ImpMatl_SS_AISI-304</t>
        </is>
      </c>
      <c r="H823" s="7" t="inlineStr">
        <is>
          <t>Stainless Steel, AISI-304</t>
        </is>
      </c>
      <c r="I823" s="7" t="inlineStr">
        <is>
          <t>H304</t>
        </is>
      </c>
      <c r="J823" s="7" t="inlineStr">
        <is>
          <t>Stainless Steel, AISI-303</t>
        </is>
      </c>
      <c r="K823" s="7" t="inlineStr">
        <is>
          <t>Stainless Steel, AISI 316</t>
        </is>
      </c>
      <c r="L823" s="2" t="inlineStr">
        <is>
          <t>Coating_Scotchkote134_interior_exterior_IncludeImpeller</t>
        </is>
      </c>
      <c r="M823" s="2" t="inlineStr">
        <is>
          <t>RTF</t>
        </is>
      </c>
      <c r="N823" s="7" t="inlineStr"/>
      <c r="O823" t="inlineStr">
        <is>
          <t>A101922</t>
        </is>
      </c>
      <c r="P823" t="n">
        <v>2365</v>
      </c>
      <c r="Q823" s="120" t="inlineStr">
        <is>
          <t>Priced</t>
        </is>
      </c>
      <c r="R823" t="inlineStr">
        <is>
          <t>LT250</t>
        </is>
      </c>
      <c r="S823" t="n">
        <v>126</v>
      </c>
      <c r="T823" t="inlineStr"/>
      <c r="U823" t="inlineStr"/>
      <c r="V823" t="inlineStr"/>
    </row>
    <row r="824">
      <c r="A824" t="inlineStr"/>
      <c r="B824" t="inlineStr"/>
      <c r="C824" t="inlineStr">
        <is>
          <t>Price_BOM_LFE_Imp_1429</t>
        </is>
      </c>
      <c r="D824" t="inlineStr"/>
      <c r="E824" s="69" t="inlineStr">
        <is>
          <t>40957-4P-15HP-LFE</t>
        </is>
      </c>
      <c r="F824" t="inlineStr">
        <is>
          <t>X3</t>
        </is>
      </c>
      <c r="G824" t="inlineStr">
        <is>
          <t>ImpMatl_SS_AISI-304</t>
        </is>
      </c>
      <c r="H824" s="7" t="inlineStr">
        <is>
          <t>Stainless Steel, AISI-304</t>
        </is>
      </c>
      <c r="I824" s="7" t="inlineStr">
        <is>
          <t>H304</t>
        </is>
      </c>
      <c r="J824" s="7" t="inlineStr">
        <is>
          <t>Stainless Steel, AISI-303</t>
        </is>
      </c>
      <c r="K824" s="7" t="inlineStr">
        <is>
          <t>Stainless Steel, AISI 316</t>
        </is>
      </c>
      <c r="L824" s="2" t="inlineStr">
        <is>
          <t>Coating_Scotchkote134_interior_exterior_IncludeImpeller</t>
        </is>
      </c>
      <c r="M824" s="2" t="inlineStr">
        <is>
          <t>RTF</t>
        </is>
      </c>
      <c r="N824" s="7" t="inlineStr"/>
      <c r="O824" t="inlineStr">
        <is>
          <t>A101922</t>
        </is>
      </c>
      <c r="P824" t="n">
        <v>2365</v>
      </c>
      <c r="Q824" s="120" t="inlineStr">
        <is>
          <t>Priced</t>
        </is>
      </c>
      <c r="R824" t="inlineStr">
        <is>
          <t>LT250</t>
        </is>
      </c>
      <c r="S824" t="n">
        <v>126</v>
      </c>
      <c r="T824" t="inlineStr"/>
      <c r="U824" t="inlineStr"/>
      <c r="V824" t="inlineStr"/>
    </row>
    <row r="825">
      <c r="A825" t="inlineStr"/>
      <c r="B825" t="inlineStr"/>
      <c r="C825" t="inlineStr">
        <is>
          <t>Price_BOM_LFE_Imp_1430</t>
        </is>
      </c>
      <c r="D825" t="inlineStr"/>
      <c r="E825" s="69" t="inlineStr">
        <is>
          <t>40957-4P-20HP-LFE</t>
        </is>
      </c>
      <c r="F825" t="inlineStr">
        <is>
          <t>X4</t>
        </is>
      </c>
      <c r="G825" t="inlineStr">
        <is>
          <t>ImpMatl_SS_AISI-304</t>
        </is>
      </c>
      <c r="H825" s="7" t="inlineStr">
        <is>
          <t>Stainless Steel, AISI-304</t>
        </is>
      </c>
      <c r="I825" s="7" t="inlineStr">
        <is>
          <t>H304</t>
        </is>
      </c>
      <c r="J825" s="7" t="inlineStr">
        <is>
          <t>Stainless Steel, AISI-303</t>
        </is>
      </c>
      <c r="K825" s="7" t="inlineStr">
        <is>
          <t>Stainless Steel, AISI 316</t>
        </is>
      </c>
      <c r="L825" s="2" t="inlineStr">
        <is>
          <t>Coating_Scotchkote134_interior_exterior_IncludeImpeller</t>
        </is>
      </c>
      <c r="M825" s="2" t="inlineStr">
        <is>
          <t>RTF</t>
        </is>
      </c>
      <c r="N825" s="7" t="inlineStr"/>
      <c r="O825" t="inlineStr">
        <is>
          <t>A101929</t>
        </is>
      </c>
      <c r="P825" t="n">
        <v>2365</v>
      </c>
      <c r="Q825" s="120" t="inlineStr">
        <is>
          <t>Priced</t>
        </is>
      </c>
      <c r="R825" t="inlineStr">
        <is>
          <t>LT250</t>
        </is>
      </c>
      <c r="S825" t="n">
        <v>126</v>
      </c>
      <c r="T825" t="inlineStr"/>
      <c r="U825" t="inlineStr"/>
      <c r="V825" t="inlineStr"/>
    </row>
    <row r="826">
      <c r="A826" t="inlineStr"/>
      <c r="B826" t="inlineStr"/>
      <c r="C826" t="inlineStr">
        <is>
          <t>Price_BOM_LFE_Imp_1431</t>
        </is>
      </c>
      <c r="D826" t="inlineStr"/>
      <c r="E826" s="69" t="inlineStr">
        <is>
          <t>40129-4P-15HP-LFE</t>
        </is>
      </c>
      <c r="F826" t="inlineStr">
        <is>
          <t>XA</t>
        </is>
      </c>
      <c r="G826" t="inlineStr">
        <is>
          <t>ImpMatl_SS_AISI-304</t>
        </is>
      </c>
      <c r="H826" s="7" t="inlineStr">
        <is>
          <t>Stainless Steel, AISI-304</t>
        </is>
      </c>
      <c r="I826" s="7" t="inlineStr">
        <is>
          <t>H304</t>
        </is>
      </c>
      <c r="J826" s="7" t="inlineStr">
        <is>
          <t>Stainless Steel, AISI-303</t>
        </is>
      </c>
      <c r="K826" s="7" t="inlineStr">
        <is>
          <t>Stainless Steel, AISI 316</t>
        </is>
      </c>
      <c r="L826" s="2" t="inlineStr">
        <is>
          <t>Coating_Scotchkote134_interior_exterior_IncludeImpeller</t>
        </is>
      </c>
      <c r="M826" s="2" t="inlineStr">
        <is>
          <t>RTF</t>
        </is>
      </c>
      <c r="N826" s="7" t="inlineStr"/>
      <c r="O826" t="inlineStr">
        <is>
          <t>A101943</t>
        </is>
      </c>
      <c r="P826" t="n">
        <v>2835</v>
      </c>
      <c r="Q826" s="120" t="inlineStr">
        <is>
          <t>Priced</t>
        </is>
      </c>
      <c r="R826" t="inlineStr">
        <is>
          <t>LT250</t>
        </is>
      </c>
      <c r="S826" t="n">
        <v>126</v>
      </c>
      <c r="T826" t="inlineStr"/>
      <c r="U826" t="inlineStr"/>
      <c r="V826" t="inlineStr"/>
    </row>
    <row r="827">
      <c r="A827" t="inlineStr"/>
      <c r="B827" t="inlineStr"/>
      <c r="C827" t="inlineStr">
        <is>
          <t>Price_BOM_LFE_Imp_1432</t>
        </is>
      </c>
      <c r="D827" t="inlineStr"/>
      <c r="E827" s="69" t="inlineStr">
        <is>
          <t>40129-4P-20HP-LFE</t>
        </is>
      </c>
      <c r="F827" t="inlineStr">
        <is>
          <t>XA</t>
        </is>
      </c>
      <c r="G827" t="inlineStr">
        <is>
          <t>ImpMatl_SS_AISI-304</t>
        </is>
      </c>
      <c r="H827" s="7" t="inlineStr">
        <is>
          <t>Stainless Steel, AISI-304</t>
        </is>
      </c>
      <c r="I827" s="7" t="inlineStr">
        <is>
          <t>H304</t>
        </is>
      </c>
      <c r="J827" s="7" t="inlineStr">
        <is>
          <t>Stainless Steel, AISI-303</t>
        </is>
      </c>
      <c r="K827" s="7" t="inlineStr">
        <is>
          <t>Stainless Steel, AISI 316</t>
        </is>
      </c>
      <c r="L827" s="2" t="inlineStr">
        <is>
          <t>Coating_Scotchkote134_interior_exterior_IncludeImpeller</t>
        </is>
      </c>
      <c r="M827" s="2" t="inlineStr">
        <is>
          <t>RTF</t>
        </is>
      </c>
      <c r="N827" s="7" t="inlineStr"/>
      <c r="O827" t="inlineStr">
        <is>
          <t>A101943</t>
        </is>
      </c>
      <c r="P827" t="n">
        <v>2835</v>
      </c>
      <c r="Q827" s="120" t="inlineStr">
        <is>
          <t>Priced</t>
        </is>
      </c>
      <c r="R827" t="inlineStr">
        <is>
          <t>LT250</t>
        </is>
      </c>
      <c r="S827" t="n">
        <v>126</v>
      </c>
      <c r="T827" t="inlineStr"/>
      <c r="U827" t="inlineStr"/>
      <c r="V827" t="inlineStr"/>
    </row>
    <row r="828">
      <c r="A828" t="inlineStr"/>
      <c r="B828" t="inlineStr"/>
      <c r="C828" t="inlineStr">
        <is>
          <t>Price_BOM_LFE_Imp_1433</t>
        </is>
      </c>
      <c r="D828" t="inlineStr"/>
      <c r="E828" s="69" t="inlineStr">
        <is>
          <t>40129-4P-25HP-LFE</t>
        </is>
      </c>
      <c r="F828" t="inlineStr">
        <is>
          <t>XA</t>
        </is>
      </c>
      <c r="G828" t="inlineStr">
        <is>
          <t>ImpMatl_SS_AISI-304</t>
        </is>
      </c>
      <c r="H828" s="7" t="inlineStr">
        <is>
          <t>Stainless Steel, AISI-304</t>
        </is>
      </c>
      <c r="I828" s="7" t="inlineStr">
        <is>
          <t>H304</t>
        </is>
      </c>
      <c r="J828" s="7" t="inlineStr">
        <is>
          <t>Stainless Steel, AISI-303</t>
        </is>
      </c>
      <c r="K828" s="7" t="inlineStr">
        <is>
          <t>Stainless Steel, AISI 316</t>
        </is>
      </c>
      <c r="L828" s="2" t="inlineStr">
        <is>
          <t>Coating_Scotchkote134_interior_exterior_IncludeImpeller</t>
        </is>
      </c>
      <c r="M828" s="2" t="inlineStr">
        <is>
          <t>RTF</t>
        </is>
      </c>
      <c r="N828" s="7" t="inlineStr"/>
      <c r="O828" t="inlineStr">
        <is>
          <t>A101943</t>
        </is>
      </c>
      <c r="P828" t="n">
        <v>2835</v>
      </c>
      <c r="Q828" s="120" t="inlineStr">
        <is>
          <t>Priced</t>
        </is>
      </c>
      <c r="R828" t="inlineStr">
        <is>
          <t>LT250</t>
        </is>
      </c>
      <c r="S828" t="n">
        <v>126</v>
      </c>
      <c r="T828" t="inlineStr"/>
      <c r="U828" t="inlineStr"/>
      <c r="V828" t="inlineStr"/>
    </row>
    <row r="829">
      <c r="A829" t="inlineStr"/>
      <c r="B829" t="inlineStr"/>
      <c r="C829" t="inlineStr">
        <is>
          <t>Price_BOM_LFE_Imp_1434</t>
        </is>
      </c>
      <c r="D829" t="inlineStr"/>
      <c r="E829" s="69" t="inlineStr">
        <is>
          <t>4012A-4P-15HP-LFE</t>
        </is>
      </c>
      <c r="F829" t="inlineStr">
        <is>
          <t>XA</t>
        </is>
      </c>
      <c r="G829" t="inlineStr">
        <is>
          <t>ImpMatl_SS_AISI-304</t>
        </is>
      </c>
      <c r="H829" s="7" t="inlineStr">
        <is>
          <t>Stainless Steel, AISI-304</t>
        </is>
      </c>
      <c r="I829" s="7" t="inlineStr">
        <is>
          <t>H304</t>
        </is>
      </c>
      <c r="J829" s="7" t="inlineStr">
        <is>
          <t>Stainless Steel, AISI-303</t>
        </is>
      </c>
      <c r="K829" s="7" t="inlineStr">
        <is>
          <t>Stainless Steel, AISI 316</t>
        </is>
      </c>
      <c r="L829" s="2" t="inlineStr">
        <is>
          <t>Coating_Scotchkote134_interior_exterior_IncludeImpeller</t>
        </is>
      </c>
      <c r="M829" s="2" t="inlineStr">
        <is>
          <t>RTF</t>
        </is>
      </c>
      <c r="N829" s="7" t="inlineStr"/>
      <c r="O829" t="inlineStr">
        <is>
          <t>A101950</t>
        </is>
      </c>
      <c r="P829" t="n">
        <v>2835</v>
      </c>
      <c r="Q829" s="120" t="inlineStr">
        <is>
          <t>Priced</t>
        </is>
      </c>
      <c r="R829" t="inlineStr">
        <is>
          <t>LT250</t>
        </is>
      </c>
      <c r="S829" t="n">
        <v>126</v>
      </c>
      <c r="T829" t="inlineStr"/>
      <c r="U829" t="inlineStr"/>
      <c r="V829" t="inlineStr"/>
    </row>
    <row r="830">
      <c r="A830" t="inlineStr"/>
      <c r="B830" t="inlineStr"/>
      <c r="C830" t="inlineStr">
        <is>
          <t>Price_BOM_LFE_Imp_1435</t>
        </is>
      </c>
      <c r="D830" t="inlineStr"/>
      <c r="E830" s="69" t="inlineStr">
        <is>
          <t>4012A-4P-20HP-LFE</t>
        </is>
      </c>
      <c r="F830" t="inlineStr">
        <is>
          <t>XA</t>
        </is>
      </c>
      <c r="G830" t="inlineStr">
        <is>
          <t>ImpMatl_SS_AISI-304</t>
        </is>
      </c>
      <c r="H830" s="7" t="inlineStr">
        <is>
          <t>Stainless Steel, AISI-304</t>
        </is>
      </c>
      <c r="I830" s="7" t="inlineStr">
        <is>
          <t>H304</t>
        </is>
      </c>
      <c r="J830" s="7" t="inlineStr">
        <is>
          <t>Stainless Steel, AISI-303</t>
        </is>
      </c>
      <c r="K830" s="7" t="inlineStr">
        <is>
          <t>Stainless Steel, AISI 316</t>
        </is>
      </c>
      <c r="L830" s="2" t="inlineStr">
        <is>
          <t>Coating_Scotchkote134_interior_exterior_IncludeImpeller</t>
        </is>
      </c>
      <c r="M830" s="2" t="inlineStr">
        <is>
          <t>RTF</t>
        </is>
      </c>
      <c r="N830" s="7" t="inlineStr"/>
      <c r="O830" t="inlineStr">
        <is>
          <t>A101950</t>
        </is>
      </c>
      <c r="P830" t="n">
        <v>2835</v>
      </c>
      <c r="Q830" s="120" t="inlineStr">
        <is>
          <t>Priced</t>
        </is>
      </c>
      <c r="R830" t="inlineStr">
        <is>
          <t>LT250</t>
        </is>
      </c>
      <c r="S830" t="n">
        <v>126</v>
      </c>
      <c r="T830" t="inlineStr"/>
      <c r="U830" t="inlineStr"/>
      <c r="V830" t="inlineStr"/>
    </row>
    <row r="831">
      <c r="A831" t="inlineStr"/>
      <c r="B831" t="inlineStr"/>
      <c r="C831" t="inlineStr">
        <is>
          <t>Price_BOM_LFE_Imp_1436</t>
        </is>
      </c>
      <c r="D831" t="inlineStr"/>
      <c r="E831" s="2" t="inlineStr">
        <is>
          <t>4012A-4P-25HP-LFE</t>
        </is>
      </c>
      <c r="F831" t="inlineStr">
        <is>
          <t>XA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Coating_Scotchkote134_interior_exterior_IncludeImpeller</t>
        </is>
      </c>
      <c r="M831" s="2" t="inlineStr">
        <is>
          <t>RTF</t>
        </is>
      </c>
      <c r="N831" s="7" t="inlineStr"/>
      <c r="O831" t="inlineStr">
        <is>
          <t>A101950</t>
        </is>
      </c>
      <c r="P831" t="n">
        <v>2835</v>
      </c>
      <c r="Q831" t="inlineStr">
        <is>
          <t>Priced</t>
        </is>
      </c>
      <c r="R831" t="inlineStr">
        <is>
          <t>LT250</t>
        </is>
      </c>
      <c r="S831" s="7" t="n">
        <v>126</v>
      </c>
      <c r="T831" t="inlineStr"/>
      <c r="U831" t="inlineStr"/>
      <c r="V831" t="inlineStr"/>
    </row>
    <row r="832">
      <c r="A832" t="inlineStr"/>
      <c r="B832" t="inlineStr"/>
      <c r="C832" t="inlineStr">
        <is>
          <t>Price_BOM_LFE_Imp_1437</t>
        </is>
      </c>
      <c r="D832" t="inlineStr"/>
      <c r="E832" s="2" t="inlineStr">
        <is>
          <t>50957-4P-15HP-LFE</t>
        </is>
      </c>
      <c r="F832" t="inlineStr">
        <is>
          <t>X4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Coating_Scotchkote134_interior_exterior_IncludeImpeller</t>
        </is>
      </c>
      <c r="M832" s="2" t="inlineStr">
        <is>
          <t>RTF</t>
        </is>
      </c>
      <c r="N832" s="7" t="inlineStr"/>
      <c r="O832" t="inlineStr">
        <is>
          <t>A101971</t>
        </is>
      </c>
      <c r="P832" t="n">
        <v>2705</v>
      </c>
      <c r="Q832" t="inlineStr">
        <is>
          <t>Priced</t>
        </is>
      </c>
      <c r="R832" t="inlineStr">
        <is>
          <t>LT250</t>
        </is>
      </c>
      <c r="S832" s="7" t="n">
        <v>126</v>
      </c>
      <c r="T832" t="inlineStr"/>
      <c r="U832" t="inlineStr"/>
      <c r="V832" t="inlineStr"/>
    </row>
    <row r="833">
      <c r="A833" t="inlineStr"/>
      <c r="B833" t="inlineStr"/>
      <c r="C833" t="inlineStr">
        <is>
          <t>Price_BOM_LFE_Imp_1438</t>
        </is>
      </c>
      <c r="D833" t="inlineStr"/>
      <c r="E833" s="2" t="inlineStr">
        <is>
          <t>50957-4P-20HP-LFE</t>
        </is>
      </c>
      <c r="F833" t="inlineStr">
        <is>
          <t>X4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inlineStr"/>
      <c r="O833" t="inlineStr">
        <is>
          <t>A101971</t>
        </is>
      </c>
      <c r="P833" t="n">
        <v>2705</v>
      </c>
      <c r="Q833" t="inlineStr">
        <is>
          <t>Priced</t>
        </is>
      </c>
      <c r="R833" t="inlineStr">
        <is>
          <t>LT250</t>
        </is>
      </c>
      <c r="S833" s="7" t="n">
        <v>126</v>
      </c>
      <c r="T833" t="inlineStr"/>
      <c r="U833" t="inlineStr"/>
      <c r="V833" t="inlineStr"/>
    </row>
    <row r="834">
      <c r="A834" t="inlineStr"/>
      <c r="B834" t="inlineStr"/>
      <c r="C834" t="inlineStr">
        <is>
          <t>Price_BOM_LFE_Imp_1439</t>
        </is>
      </c>
      <c r="D834" t="inlineStr"/>
      <c r="E834" s="2" t="inlineStr">
        <is>
          <t>50957-4P-25HP-LFE</t>
        </is>
      </c>
      <c r="F834" t="inlineStr">
        <is>
          <t>X4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Coating_Scotchkote134_interior_exterior_IncludeImpeller</t>
        </is>
      </c>
      <c r="M834" s="2" t="inlineStr">
        <is>
          <t>RTF</t>
        </is>
      </c>
      <c r="N834" s="7" t="inlineStr"/>
      <c r="O834" t="inlineStr">
        <is>
          <t>A101971</t>
        </is>
      </c>
      <c r="P834" t="n">
        <v>2705</v>
      </c>
      <c r="Q834" t="inlineStr">
        <is>
          <t>Priced</t>
        </is>
      </c>
      <c r="R834" t="inlineStr">
        <is>
          <t>LT250</t>
        </is>
      </c>
      <c r="S834" s="7" t="n">
        <v>126</v>
      </c>
      <c r="T834" t="inlineStr"/>
      <c r="U834" t="inlineStr"/>
      <c r="V834" t="inlineStr"/>
    </row>
    <row r="835">
      <c r="A835" t="inlineStr"/>
      <c r="B835" t="inlineStr"/>
      <c r="C835" t="inlineStr">
        <is>
          <t>Price_BOM_LFE_Imp_1440</t>
        </is>
      </c>
      <c r="D835" t="inlineStr"/>
      <c r="E835" s="2" t="inlineStr">
        <is>
          <t>50123-4P-25HP-LFE</t>
        </is>
      </c>
      <c r="F835" t="inlineStr">
        <is>
          <t>XA</t>
        </is>
      </c>
      <c r="G835" s="2" t="inlineStr">
        <is>
          <t>ImpMatl_SS_AISI-304</t>
        </is>
      </c>
      <c r="H835" s="7" t="inlineStr">
        <is>
          <t>Stainless Steel, AISI-304</t>
        </is>
      </c>
      <c r="I835" s="7" t="inlineStr">
        <is>
          <t>H304</t>
        </is>
      </c>
      <c r="J835" s="7" t="inlineStr">
        <is>
          <t>Stainless Steel, AISI-303</t>
        </is>
      </c>
      <c r="K835" s="7" t="inlineStr">
        <is>
          <t>Stainless Steel, AISI 316</t>
        </is>
      </c>
      <c r="L835" s="2" t="inlineStr">
        <is>
          <t>Coating_Scotchkote134_interior_exterior_IncludeImpeller</t>
        </is>
      </c>
      <c r="M835" s="2" t="inlineStr">
        <is>
          <t>RTF</t>
        </is>
      </c>
      <c r="N835" s="7" t="inlineStr"/>
      <c r="O835" t="inlineStr">
        <is>
          <t>A101978</t>
        </is>
      </c>
      <c r="P835" t="n">
        <v>3295</v>
      </c>
      <c r="Q835" t="inlineStr">
        <is>
          <t>Priced</t>
        </is>
      </c>
      <c r="R835" t="inlineStr">
        <is>
          <t>LT250</t>
        </is>
      </c>
      <c r="S835" s="7" t="n">
        <v>126</v>
      </c>
      <c r="T835" t="inlineStr"/>
      <c r="U835" t="inlineStr"/>
      <c r="V835" t="inlineStr"/>
    </row>
    <row r="836">
      <c r="A836" t="inlineStr"/>
      <c r="B836" t="inlineStr"/>
      <c r="C836" t="inlineStr">
        <is>
          <t>Price_BOM_LFE_Imp_1441</t>
        </is>
      </c>
      <c r="D836" t="inlineStr"/>
      <c r="E836" s="2" t="inlineStr">
        <is>
          <t>60951-4P-20HP-LFE</t>
        </is>
      </c>
      <c r="F836" t="inlineStr">
        <is>
          <t>XA</t>
        </is>
      </c>
      <c r="G836" s="2" t="inlineStr">
        <is>
          <t>ImpMatl_SS_AISI-304</t>
        </is>
      </c>
      <c r="H836" s="7" t="inlineStr">
        <is>
          <t>Stainless Steel, AISI-304</t>
        </is>
      </c>
      <c r="I836" s="7" t="inlineStr">
        <is>
          <t>H304</t>
        </is>
      </c>
      <c r="J836" s="7" t="inlineStr">
        <is>
          <t>Stainless Steel, AISI-303</t>
        </is>
      </c>
      <c r="K836" s="7" t="inlineStr">
        <is>
          <t>Stainless Steel, AISI 316</t>
        </is>
      </c>
      <c r="L836" s="2" t="inlineStr">
        <is>
          <t>Coating_Scotchkote134_interior_exterior_IncludeImpeller</t>
        </is>
      </c>
      <c r="M836" s="2" t="inlineStr">
        <is>
          <t>RTF</t>
        </is>
      </c>
      <c r="N836" s="7" t="inlineStr"/>
      <c r="O836" t="inlineStr">
        <is>
          <t>A101999</t>
        </is>
      </c>
      <c r="P836" t="n">
        <v>3045</v>
      </c>
      <c r="Q836" t="inlineStr">
        <is>
          <t>Priced</t>
        </is>
      </c>
      <c r="R836" t="inlineStr">
        <is>
          <t>LT250</t>
        </is>
      </c>
      <c r="S836" t="n">
        <v>126</v>
      </c>
      <c r="T836" t="inlineStr"/>
      <c r="U836" t="inlineStr"/>
      <c r="V836" t="inlineStr"/>
    </row>
    <row r="837">
      <c r="A837" t="inlineStr"/>
      <c r="B837" t="inlineStr"/>
      <c r="C837" t="inlineStr">
        <is>
          <t>Price_BOM_LFE_Imp_1442</t>
        </is>
      </c>
      <c r="D837" t="inlineStr"/>
      <c r="E837" s="2" t="inlineStr">
        <is>
          <t>60951-4P-25HP-LFE</t>
        </is>
      </c>
      <c r="F837" t="inlineStr">
        <is>
          <t>XA</t>
        </is>
      </c>
      <c r="G837" s="2" t="inlineStr">
        <is>
          <t>ImpMatl_SS_AISI-304</t>
        </is>
      </c>
      <c r="H837" s="7" t="inlineStr">
        <is>
          <t>Stainless Steel, AISI-304</t>
        </is>
      </c>
      <c r="I837" s="7" t="inlineStr">
        <is>
          <t>H304</t>
        </is>
      </c>
      <c r="J837" s="7" t="inlineStr">
        <is>
          <t>Stainless Steel, AISI-303</t>
        </is>
      </c>
      <c r="K837" s="7" t="inlineStr">
        <is>
          <t>Stainless Steel, AISI 316</t>
        </is>
      </c>
      <c r="L837" s="2" t="inlineStr">
        <is>
          <t>Coating_Scotchkote134_interior_exterior_IncludeImpeller</t>
        </is>
      </c>
      <c r="M837" s="2" t="inlineStr">
        <is>
          <t>RTF</t>
        </is>
      </c>
      <c r="N837" s="7" t="inlineStr"/>
      <c r="O837" t="inlineStr">
        <is>
          <t>A101999</t>
        </is>
      </c>
      <c r="P837" t="n">
        <v>3045</v>
      </c>
      <c r="Q837" t="inlineStr">
        <is>
          <t>Priced</t>
        </is>
      </c>
      <c r="R837" t="inlineStr">
        <is>
          <t>LT250</t>
        </is>
      </c>
      <c r="S837" t="n">
        <v>126</v>
      </c>
      <c r="T837" t="inlineStr"/>
      <c r="U837" t="inlineStr"/>
      <c r="V837" t="inlineStr"/>
    </row>
    <row r="838">
      <c r="A838" t="inlineStr"/>
      <c r="B838" t="inlineStr"/>
      <c r="C838" t="inlineStr">
        <is>
          <t>Price_BOM_LFE_Imp_1452</t>
        </is>
      </c>
      <c r="D838" t="inlineStr"/>
      <c r="E838" s="2" t="inlineStr">
        <is>
          <t>15705-2P-5HP-LFE</t>
        </is>
      </c>
      <c r="F838" t="inlineStr">
        <is>
          <t>X3</t>
        </is>
      </c>
      <c r="G838" s="2" t="inlineStr">
        <is>
          <t>ImpMatl_NiAl-Bronze_ASTM-B148_C95400</t>
        </is>
      </c>
      <c r="H838" s="7" t="inlineStr">
        <is>
          <t>Nickel Aluminum Bronze ASTM B148 UNS C95400</t>
        </is>
      </c>
      <c r="I838" s="7" t="inlineStr">
        <is>
          <t>B22</t>
        </is>
      </c>
      <c r="J838" s="7" t="inlineStr">
        <is>
          <t>Stainless Steel, AISI-303</t>
        </is>
      </c>
      <c r="K838" s="7" t="inlineStr">
        <is>
          <t>Steel, Cold Drawn C1018</t>
        </is>
      </c>
      <c r="L838" s="2" t="inlineStr">
        <is>
          <t>Coating_Scotchkote134_interior_exterior_IncludeImpeller</t>
        </is>
      </c>
      <c r="M838" s="2" t="inlineStr">
        <is>
          <t>RTF</t>
        </is>
      </c>
      <c r="N838" s="7" t="inlineStr"/>
      <c r="O838" t="inlineStr">
        <is>
          <t>A102216</t>
        </is>
      </c>
      <c r="P838" t="n">
        <v>86</v>
      </c>
      <c r="Q838" t="inlineStr">
        <is>
          <t>Priced</t>
        </is>
      </c>
      <c r="R838" t="inlineStr">
        <is>
          <t>LT250</t>
        </is>
      </c>
      <c r="S838" t="inlineStr"/>
      <c r="T838" t="inlineStr"/>
      <c r="U838" t="inlineStr"/>
      <c r="V838" t="inlineStr"/>
    </row>
    <row r="839">
      <c r="A839" t="inlineStr"/>
      <c r="B839" t="inlineStr"/>
      <c r="C839" t="inlineStr">
        <is>
          <t>Price_BOM_LFE_Imp_1453</t>
        </is>
      </c>
      <c r="D839" t="inlineStr"/>
      <c r="E839" s="2" t="inlineStr">
        <is>
          <t>15705-2P-7.5HP-LFE</t>
        </is>
      </c>
      <c r="F839" t="inlineStr">
        <is>
          <t>X3</t>
        </is>
      </c>
      <c r="G839" s="2" t="inlineStr">
        <is>
          <t>ImpMatl_NiAl-Bronze_ASTM-B148_C95400</t>
        </is>
      </c>
      <c r="H839" s="7" t="inlineStr">
        <is>
          <t>Nickel Aluminum Bronze ASTM B148 UNS C95400</t>
        </is>
      </c>
      <c r="I839" s="7" t="inlineStr">
        <is>
          <t>B22</t>
        </is>
      </c>
      <c r="J839" s="7" t="inlineStr">
        <is>
          <t>Stainless Steel, AISI-303</t>
        </is>
      </c>
      <c r="K839" s="7" t="inlineStr">
        <is>
          <t>Steel, Cold Drawn C1018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inlineStr"/>
      <c r="O839" t="inlineStr">
        <is>
          <t>A102216</t>
        </is>
      </c>
      <c r="P839" t="n">
        <v>86</v>
      </c>
      <c r="Q839" t="inlineStr">
        <is>
          <t>Priced</t>
        </is>
      </c>
      <c r="R839" t="inlineStr">
        <is>
          <t>LT250</t>
        </is>
      </c>
      <c r="S839" t="inlineStr"/>
      <c r="T839" t="inlineStr"/>
      <c r="U839" t="inlineStr"/>
      <c r="V839" t="inlineStr"/>
    </row>
    <row r="840">
      <c r="A840" t="inlineStr"/>
      <c r="B840" t="inlineStr"/>
      <c r="C840" t="inlineStr">
        <is>
          <t>Price_BOM_LFE_Imp_1454</t>
        </is>
      </c>
      <c r="D840" t="inlineStr"/>
      <c r="E840" s="2" t="inlineStr">
        <is>
          <t>15705-2P-10HP-LFE</t>
        </is>
      </c>
      <c r="F840" t="inlineStr">
        <is>
          <t>X3</t>
        </is>
      </c>
      <c r="G840" s="2" t="inlineStr">
        <is>
          <t>ImpMatl_NiAl-Bronze_ASTM-B148_C95400</t>
        </is>
      </c>
      <c r="H840" s="7" t="inlineStr">
        <is>
          <t>Nickel Aluminum Bronze ASTM B148 UNS C95400</t>
        </is>
      </c>
      <c r="I840" s="7" t="inlineStr">
        <is>
          <t>B22</t>
        </is>
      </c>
      <c r="J840" s="7" t="inlineStr">
        <is>
          <t>Stainless Steel, AISI-303</t>
        </is>
      </c>
      <c r="K840" s="7" t="inlineStr">
        <is>
          <t>Steel, Cold Drawn C1018</t>
        </is>
      </c>
      <c r="L840" s="2" t="inlineStr">
        <is>
          <t>Coating_Scotchkote134_interior_exterior_IncludeImpeller</t>
        </is>
      </c>
      <c r="M840" s="2" t="inlineStr">
        <is>
          <t>RTF</t>
        </is>
      </c>
      <c r="N840" s="7" t="inlineStr"/>
      <c r="O840" s="7" t="inlineStr">
        <is>
          <t>A102216</t>
        </is>
      </c>
      <c r="P840" t="n">
        <v>86</v>
      </c>
      <c r="Q840" t="inlineStr">
        <is>
          <t>Priced</t>
        </is>
      </c>
      <c r="R840" t="inlineStr">
        <is>
          <t>LT250</t>
        </is>
      </c>
      <c r="S840" s="7" t="inlineStr"/>
      <c r="T840" t="inlineStr"/>
      <c r="U840" t="inlineStr"/>
      <c r="V840" t="inlineStr"/>
    </row>
    <row r="841">
      <c r="A841" t="inlineStr"/>
      <c r="B841" t="inlineStr"/>
      <c r="C841" t="inlineStr">
        <is>
          <t>Price_BOM_LFE_Imp_1455</t>
        </is>
      </c>
      <c r="D841" t="inlineStr"/>
      <c r="E841" s="2" t="inlineStr">
        <is>
          <t>15705-2P-15HP-LFE</t>
        </is>
      </c>
      <c r="F841" t="inlineStr">
        <is>
          <t>X3</t>
        </is>
      </c>
      <c r="G841" s="2" t="inlineStr">
        <is>
          <t>ImpMatl_NiAl-Bronze_ASTM-B148_C95400</t>
        </is>
      </c>
      <c r="H841" s="7" t="inlineStr">
        <is>
          <t>Nickel Aluminum Bronze ASTM B148 UNS C95400</t>
        </is>
      </c>
      <c r="I841" s="7" t="inlineStr">
        <is>
          <t>B22</t>
        </is>
      </c>
      <c r="J841" s="7" t="inlineStr">
        <is>
          <t>Stainless Steel, AISI-303</t>
        </is>
      </c>
      <c r="K841" s="7" t="inlineStr">
        <is>
          <t>Steel, Cold Drawn C1018</t>
        </is>
      </c>
      <c r="L841" s="2" t="inlineStr">
        <is>
          <t>Coating_Scotchkote134_interior_exterior_IncludeImpeller</t>
        </is>
      </c>
      <c r="M841" s="2" t="inlineStr">
        <is>
          <t>RTF</t>
        </is>
      </c>
      <c r="N841" s="7" t="inlineStr"/>
      <c r="O841" s="7" t="inlineStr">
        <is>
          <t>A102216</t>
        </is>
      </c>
      <c r="P841" t="n">
        <v>86</v>
      </c>
      <c r="Q841" t="inlineStr">
        <is>
          <t>Priced</t>
        </is>
      </c>
      <c r="R841" t="inlineStr">
        <is>
          <t>LT250</t>
        </is>
      </c>
      <c r="S841" s="7" t="inlineStr"/>
      <c r="T841" t="inlineStr"/>
      <c r="U841" t="inlineStr"/>
      <c r="V841" t="inlineStr"/>
    </row>
    <row r="842">
      <c r="A842" t="inlineStr"/>
      <c r="B842" t="inlineStr"/>
      <c r="C842" t="inlineStr">
        <is>
          <t>Price_BOM_LFE_Imp_1456</t>
        </is>
      </c>
      <c r="D842" t="inlineStr"/>
      <c r="E842" s="2" t="inlineStr">
        <is>
          <t>15705-2P-20HP-LFE</t>
        </is>
      </c>
      <c r="F842" t="inlineStr">
        <is>
          <t>X3</t>
        </is>
      </c>
      <c r="G842" s="2" t="inlineStr">
        <is>
          <t>ImpMatl_NiAl-Bronze_ASTM-B148_C95400</t>
        </is>
      </c>
      <c r="H842" s="7" t="inlineStr">
        <is>
          <t>Nickel Aluminum Bronze ASTM B148 UNS C95400</t>
        </is>
      </c>
      <c r="I842" s="7" t="inlineStr">
        <is>
          <t>B22</t>
        </is>
      </c>
      <c r="J842" s="7" t="inlineStr">
        <is>
          <t>Stainless Steel, AISI-303</t>
        </is>
      </c>
      <c r="K842" s="7" t="inlineStr">
        <is>
          <t>Steel, Cold Drawn C1018</t>
        </is>
      </c>
      <c r="L842" s="2" t="inlineStr">
        <is>
          <t>Coating_Scotchkote134_interior_exterior_IncludeImpeller</t>
        </is>
      </c>
      <c r="M842" s="2" t="inlineStr">
        <is>
          <t>RTF</t>
        </is>
      </c>
      <c r="N842" s="7" t="inlineStr"/>
      <c r="O842" s="7" t="inlineStr">
        <is>
          <t>A102216</t>
        </is>
      </c>
      <c r="P842" t="n">
        <v>86</v>
      </c>
      <c r="Q842" t="inlineStr">
        <is>
          <t>Priced</t>
        </is>
      </c>
      <c r="R842" t="inlineStr">
        <is>
          <t>LT250</t>
        </is>
      </c>
      <c r="S842" s="7" t="inlineStr"/>
      <c r="T842" t="inlineStr"/>
      <c r="U842" t="inlineStr"/>
      <c r="V842" t="inlineStr"/>
    </row>
    <row r="843">
      <c r="A843" t="inlineStr"/>
      <c r="B843" t="inlineStr"/>
      <c r="C843" t="inlineStr">
        <is>
          <t>Price_BOM_LFE_Imp_1457</t>
        </is>
      </c>
      <c r="D843" t="inlineStr"/>
      <c r="E843" s="2" t="inlineStr">
        <is>
          <t>15951-2P-10HP-LFE</t>
        </is>
      </c>
      <c r="F843" t="inlineStr">
        <is>
          <t>X3</t>
        </is>
      </c>
      <c r="G843" s="2" t="inlineStr">
        <is>
          <t>ImpMatl_NiAl-Bronze_ASTM-B148_C95400</t>
        </is>
      </c>
      <c r="H843" s="7" t="inlineStr">
        <is>
          <t>Nickel Aluminum Bronze ASTM B148 UNS C95400</t>
        </is>
      </c>
      <c r="I843" s="7" t="inlineStr">
        <is>
          <t>B22</t>
        </is>
      </c>
      <c r="J843" s="7" t="inlineStr">
        <is>
          <t>Stainless Steel, AISI-303</t>
        </is>
      </c>
      <c r="K843" s="7" t="inlineStr">
        <is>
          <t>Steel, Cold Drawn C1018</t>
        </is>
      </c>
      <c r="L843" s="2" t="inlineStr">
        <is>
          <t>Coating_Scotchkote134_interior_exterior_IncludeImpeller</t>
        </is>
      </c>
      <c r="M843" s="2" t="inlineStr">
        <is>
          <t>RTF</t>
        </is>
      </c>
      <c r="N843" s="7" t="inlineStr"/>
      <c r="O843" s="7" t="inlineStr">
        <is>
          <t>A102217</t>
        </is>
      </c>
      <c r="P843" t="n">
        <v>203</v>
      </c>
      <c r="Q843" t="inlineStr">
        <is>
          <t>Priced</t>
        </is>
      </c>
      <c r="R843" t="inlineStr">
        <is>
          <t>LT250</t>
        </is>
      </c>
      <c r="S843" s="7" t="inlineStr"/>
      <c r="T843" t="inlineStr"/>
      <c r="U843" t="inlineStr"/>
      <c r="V843" t="inlineStr"/>
    </row>
    <row r="844">
      <c r="A844" t="inlineStr"/>
      <c r="B844" t="inlineStr"/>
      <c r="C844" t="inlineStr">
        <is>
          <t>Price_BOM_LFE_Imp_1458</t>
        </is>
      </c>
      <c r="D844" t="inlineStr"/>
      <c r="E844" s="2" t="inlineStr">
        <is>
          <t>15951-2P-15HP-LFE</t>
        </is>
      </c>
      <c r="F844" t="inlineStr">
        <is>
          <t>X3</t>
        </is>
      </c>
      <c r="G844" s="2" t="inlineStr">
        <is>
          <t>ImpMatl_NiAl-Bronze_ASTM-B148_C95400</t>
        </is>
      </c>
      <c r="H844" s="7" t="inlineStr">
        <is>
          <t>Nickel Aluminum Bronze ASTM B148 UNS C95400</t>
        </is>
      </c>
      <c r="I844" s="7" t="inlineStr">
        <is>
          <t>B22</t>
        </is>
      </c>
      <c r="J844" s="7" t="inlineStr">
        <is>
          <t>Stainless Steel, AISI-303</t>
        </is>
      </c>
      <c r="K844" s="7" t="inlineStr">
        <is>
          <t>Steel, Cold Drawn C1018</t>
        </is>
      </c>
      <c r="L844" s="2" t="inlineStr">
        <is>
          <t>Coating_Scotchkote134_interior_exterior_IncludeImpeller</t>
        </is>
      </c>
      <c r="M844" s="2" t="inlineStr">
        <is>
          <t>RTF</t>
        </is>
      </c>
      <c r="N844" s="7" t="inlineStr"/>
      <c r="O844" s="7" t="inlineStr">
        <is>
          <t>A102217</t>
        </is>
      </c>
      <c r="P844" t="n">
        <v>203</v>
      </c>
      <c r="Q844" t="inlineStr">
        <is>
          <t>Priced</t>
        </is>
      </c>
      <c r="R844" t="inlineStr">
        <is>
          <t>LT250</t>
        </is>
      </c>
      <c r="S844" s="7" t="inlineStr"/>
      <c r="T844" t="inlineStr"/>
      <c r="U844" t="inlineStr"/>
      <c r="V844" t="inlineStr"/>
    </row>
    <row r="845">
      <c r="A845" t="inlineStr"/>
      <c r="B845" t="inlineStr"/>
      <c r="C845" t="inlineStr">
        <is>
          <t>Price_BOM_LFE_Imp_1459</t>
        </is>
      </c>
      <c r="D845" t="inlineStr"/>
      <c r="E845" s="2" t="inlineStr">
        <is>
          <t>15951-2P-20HP-LFE</t>
        </is>
      </c>
      <c r="F845" t="inlineStr">
        <is>
          <t>X3</t>
        </is>
      </c>
      <c r="G845" s="2" t="inlineStr">
        <is>
          <t>ImpMatl_NiAl-Bronze_ASTM-B148_C95400</t>
        </is>
      </c>
      <c r="H845" s="7" t="inlineStr">
        <is>
          <t>Nickel Aluminum Bronze ASTM B148 UNS C95400</t>
        </is>
      </c>
      <c r="I845" s="7" t="inlineStr">
        <is>
          <t>B22</t>
        </is>
      </c>
      <c r="J845" s="7" t="inlineStr">
        <is>
          <t>Stainless Steel, AISI-303</t>
        </is>
      </c>
      <c r="K845" s="7" t="inlineStr">
        <is>
          <t>Steel, Cold Drawn C1018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inlineStr"/>
      <c r="O845" t="inlineStr">
        <is>
          <t>A102217</t>
        </is>
      </c>
      <c r="P845" t="n">
        <v>203</v>
      </c>
      <c r="Q845" t="inlineStr">
        <is>
          <t>Priced</t>
        </is>
      </c>
      <c r="R845" t="inlineStr">
        <is>
          <t>LT250</t>
        </is>
      </c>
      <c r="S845" s="7" t="inlineStr"/>
      <c r="T845" t="inlineStr"/>
      <c r="U845" t="inlineStr"/>
      <c r="V845" t="inlineStr"/>
    </row>
    <row r="846">
      <c r="A846" t="inlineStr"/>
      <c r="B846" t="inlineStr"/>
      <c r="C846" t="inlineStr">
        <is>
          <t>Price_BOM_LFE_Imp_1460</t>
        </is>
      </c>
      <c r="D846" t="inlineStr"/>
      <c r="E846" s="2" t="inlineStr">
        <is>
          <t>15951-2P-25HP-LFE</t>
        </is>
      </c>
      <c r="F846" t="inlineStr">
        <is>
          <t>X3</t>
        </is>
      </c>
      <c r="G846" s="2" t="inlineStr">
        <is>
          <t>ImpMatl_NiAl-Bronze_ASTM-B148_C95400</t>
        </is>
      </c>
      <c r="H846" s="7" t="inlineStr">
        <is>
          <t>Nickel Aluminum Bronze ASTM B148 UNS C95400</t>
        </is>
      </c>
      <c r="I846" s="7" t="inlineStr">
        <is>
          <t>B22</t>
        </is>
      </c>
      <c r="J846" s="7" t="inlineStr">
        <is>
          <t>Stainless Steel, AISI-303</t>
        </is>
      </c>
      <c r="K846" s="7" t="inlineStr">
        <is>
          <t>Steel, Cold Drawn C1018</t>
        </is>
      </c>
      <c r="L846" s="2" t="inlineStr">
        <is>
          <t>Coating_Scotchkote134_interior_exterior_IncludeImpeller</t>
        </is>
      </c>
      <c r="M846" s="2" t="inlineStr">
        <is>
          <t>RTF</t>
        </is>
      </c>
      <c r="N846" s="7" t="inlineStr"/>
      <c r="O846" t="inlineStr">
        <is>
          <t>A102217</t>
        </is>
      </c>
      <c r="P846" t="n">
        <v>203</v>
      </c>
      <c r="Q846" t="inlineStr">
        <is>
          <t>Priced</t>
        </is>
      </c>
      <c r="R846" t="inlineStr">
        <is>
          <t>LT250</t>
        </is>
      </c>
      <c r="S846" s="7" t="inlineStr"/>
      <c r="T846" t="inlineStr"/>
      <c r="U846" t="inlineStr"/>
      <c r="V846" t="inlineStr"/>
    </row>
    <row r="847">
      <c r="A847" t="inlineStr"/>
      <c r="B847" t="inlineStr"/>
      <c r="C847" t="inlineStr">
        <is>
          <t>Price_BOM_LFE_Imp_1461</t>
        </is>
      </c>
      <c r="D847" t="inlineStr"/>
      <c r="E847" s="2" t="inlineStr">
        <is>
          <t>15951-4P-3HP-LFE</t>
        </is>
      </c>
      <c r="F847" t="inlineStr">
        <is>
          <t>X3</t>
        </is>
      </c>
      <c r="G847" s="2" t="inlineStr">
        <is>
          <t>ImpMatl_NiAl-Bronze_ASTM-B148_C95400</t>
        </is>
      </c>
      <c r="H847" s="7" t="inlineStr">
        <is>
          <t>Nickel Aluminum Bronze ASTM B148 UNS C95400</t>
        </is>
      </c>
      <c r="I847" s="7" t="inlineStr">
        <is>
          <t>B22</t>
        </is>
      </c>
      <c r="J847" s="7" t="inlineStr">
        <is>
          <t>Stainless Steel, AISI-303</t>
        </is>
      </c>
      <c r="K847" s="7" t="inlineStr">
        <is>
          <t>Steel, Cold Drawn C1018</t>
        </is>
      </c>
      <c r="L847" s="2" t="inlineStr">
        <is>
          <t>Coating_Scotchkote134_interior_exterior_IncludeImpeller</t>
        </is>
      </c>
      <c r="M847" s="2" t="inlineStr">
        <is>
          <t>RTF</t>
        </is>
      </c>
      <c r="N847" s="7" t="inlineStr"/>
      <c r="O847" t="inlineStr">
        <is>
          <t>A102217</t>
        </is>
      </c>
      <c r="P847" t="n">
        <v>203</v>
      </c>
      <c r="Q847" t="inlineStr">
        <is>
          <t>Priced</t>
        </is>
      </c>
      <c r="R847" t="inlineStr">
        <is>
          <t>LT250</t>
        </is>
      </c>
      <c r="S847" s="7" t="inlineStr"/>
      <c r="T847" t="inlineStr"/>
      <c r="U847" t="inlineStr"/>
      <c r="V847" t="inlineStr"/>
    </row>
    <row r="848">
      <c r="A848" t="inlineStr"/>
      <c r="B848" t="inlineStr"/>
      <c r="C848" t="inlineStr">
        <is>
          <t>Price_BOM_LFE_Imp_1462</t>
        </is>
      </c>
      <c r="D848" t="inlineStr"/>
      <c r="E848" s="2" t="inlineStr">
        <is>
          <t>15955-2P-15HP-LFE</t>
        </is>
      </c>
      <c r="F848" t="inlineStr">
        <is>
          <t>X3</t>
        </is>
      </c>
      <c r="G848" s="2" t="inlineStr">
        <is>
          <t>ImpMatl_NiAl-Bronze_ASTM-B148_C95400</t>
        </is>
      </c>
      <c r="H848" s="7" t="inlineStr">
        <is>
          <t>Nickel Aluminum Bronze ASTM B148 UNS C95400</t>
        </is>
      </c>
      <c r="I848" s="7" t="inlineStr">
        <is>
          <t>B22</t>
        </is>
      </c>
      <c r="J848" s="7" t="inlineStr">
        <is>
          <t>Stainless Steel, AISI-303</t>
        </is>
      </c>
      <c r="K848" s="7" t="inlineStr">
        <is>
          <t>Steel, Cold Drawn C1018</t>
        </is>
      </c>
      <c r="L848" s="2" t="inlineStr">
        <is>
          <t>Coating_Scotchkote134_interior_exterior_IncludeImpeller</t>
        </is>
      </c>
      <c r="M848" s="2" t="inlineStr">
        <is>
          <t>RTF</t>
        </is>
      </c>
      <c r="N848" s="7" t="inlineStr"/>
      <c r="O848" t="inlineStr">
        <is>
          <t>A102219</t>
        </is>
      </c>
      <c r="P848" t="n">
        <v>136</v>
      </c>
      <c r="Q848" t="inlineStr">
        <is>
          <t>Priced</t>
        </is>
      </c>
      <c r="R848" t="inlineStr">
        <is>
          <t>LT250</t>
        </is>
      </c>
      <c r="S848" s="7" t="inlineStr"/>
      <c r="T848" t="inlineStr"/>
      <c r="U848" t="inlineStr"/>
      <c r="V848" t="inlineStr"/>
    </row>
    <row r="849">
      <c r="A849" t="inlineStr"/>
      <c r="B849" t="inlineStr"/>
      <c r="C849" t="inlineStr">
        <is>
          <t>Price_BOM_LFE_Imp_1463</t>
        </is>
      </c>
      <c r="D849" t="inlineStr"/>
      <c r="E849" s="69" t="inlineStr">
        <is>
          <t>15955-2P-20HP-LFE</t>
        </is>
      </c>
      <c r="F849" t="inlineStr">
        <is>
          <t>X3</t>
        </is>
      </c>
      <c r="G849" s="2" t="inlineStr">
        <is>
          <t>ImpMatl_NiAl-Bronze_ASTM-B148_C95400</t>
        </is>
      </c>
      <c r="H849" s="7" t="inlineStr">
        <is>
          <t>Nickel Aluminum Bronze ASTM B148 UNS C95400</t>
        </is>
      </c>
      <c r="I849" s="7" t="inlineStr">
        <is>
          <t>B22</t>
        </is>
      </c>
      <c r="J849" s="7" t="inlineStr">
        <is>
          <t>Stainless Steel, AISI-303</t>
        </is>
      </c>
      <c r="K849" s="7" t="inlineStr">
        <is>
          <t>Steel, Cold Drawn C1018</t>
        </is>
      </c>
      <c r="L849" s="2" t="inlineStr">
        <is>
          <t>Coating_Scotchkote134_interior_exterior_IncludeImpeller</t>
        </is>
      </c>
      <c r="M849" s="2" t="inlineStr">
        <is>
          <t>RTF</t>
        </is>
      </c>
      <c r="N849" s="7" t="inlineStr"/>
      <c r="O849" t="inlineStr">
        <is>
          <t>A102219</t>
        </is>
      </c>
      <c r="P849" t="n">
        <v>136</v>
      </c>
      <c r="Q849" t="inlineStr">
        <is>
          <t>Priced</t>
        </is>
      </c>
      <c r="R849" t="inlineStr">
        <is>
          <t>LT250</t>
        </is>
      </c>
      <c r="S849" s="7" t="inlineStr"/>
      <c r="T849" t="inlineStr"/>
      <c r="U849" t="inlineStr"/>
      <c r="V849" t="inlineStr"/>
    </row>
    <row r="850">
      <c r="A850" t="inlineStr"/>
      <c r="B850" t="inlineStr"/>
      <c r="C850" t="inlineStr">
        <is>
          <t>Price_BOM_LFE_Imp_1464</t>
        </is>
      </c>
      <c r="D850" t="inlineStr"/>
      <c r="E850" s="2" t="inlineStr">
        <is>
          <t>15955-2P-25HP-LFE</t>
        </is>
      </c>
      <c r="F850" t="inlineStr">
        <is>
          <t>X3</t>
        </is>
      </c>
      <c r="G850" s="2" t="inlineStr">
        <is>
          <t>ImpMatl_NiAl-Bronze_ASTM-B148_C95400</t>
        </is>
      </c>
      <c r="H850" s="7" t="inlineStr">
        <is>
          <t>Nickel Aluminum Bronze ASTM B148 UNS C95400</t>
        </is>
      </c>
      <c r="I850" s="7" t="inlineStr">
        <is>
          <t>B22</t>
        </is>
      </c>
      <c r="J850" s="7" t="inlineStr">
        <is>
          <t>Stainless Steel, AISI-303</t>
        </is>
      </c>
      <c r="K850" s="7" t="inlineStr">
        <is>
          <t>Steel, Cold Drawn C1018</t>
        </is>
      </c>
      <c r="L850" s="2" t="inlineStr">
        <is>
          <t>Coating_Scotchkote134_interior_exterior_IncludeImpeller</t>
        </is>
      </c>
      <c r="M850" s="2" t="inlineStr">
        <is>
          <t>RTF</t>
        </is>
      </c>
      <c r="N850" s="7" t="inlineStr"/>
      <c r="O850" t="inlineStr">
        <is>
          <t>A102219</t>
        </is>
      </c>
      <c r="P850" t="n">
        <v>136</v>
      </c>
      <c r="Q850" t="inlineStr">
        <is>
          <t>Priced</t>
        </is>
      </c>
      <c r="R850" t="inlineStr">
        <is>
          <t>LT250</t>
        </is>
      </c>
      <c r="S850" s="7" t="inlineStr"/>
      <c r="T850" t="inlineStr"/>
      <c r="U850" t="inlineStr"/>
      <c r="V850" t="inlineStr"/>
    </row>
    <row r="851">
      <c r="A851" t="inlineStr"/>
      <c r="B851" t="inlineStr"/>
      <c r="C851" t="inlineStr">
        <is>
          <t>Price_BOM_LFE_Imp_1465</t>
        </is>
      </c>
      <c r="D851" t="inlineStr"/>
      <c r="E851" s="2" t="inlineStr">
        <is>
          <t>15955-4P-3HP-LFE</t>
        </is>
      </c>
      <c r="F851" t="inlineStr">
        <is>
          <t>X3</t>
        </is>
      </c>
      <c r="G851" s="2" t="inlineStr">
        <is>
          <t>ImpMatl_NiAl-Bronze_ASTM-B148_C95400</t>
        </is>
      </c>
      <c r="H851" s="7" t="inlineStr">
        <is>
          <t>Nickel Aluminum Bronze ASTM B148 UNS C95400</t>
        </is>
      </c>
      <c r="I851" s="7" t="inlineStr">
        <is>
          <t>B22</t>
        </is>
      </c>
      <c r="J851" s="7" t="inlineStr">
        <is>
          <t>Stainless Steel, AISI-303</t>
        </is>
      </c>
      <c r="K851" s="7" t="inlineStr">
        <is>
          <t>Steel, Cold Drawn C1018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inlineStr"/>
      <c r="O851" t="inlineStr">
        <is>
          <t>A102219</t>
        </is>
      </c>
      <c r="P851" t="n">
        <v>136</v>
      </c>
      <c r="Q851" t="inlineStr">
        <is>
          <t>Priced</t>
        </is>
      </c>
      <c r="R851" t="inlineStr">
        <is>
          <t>LT250</t>
        </is>
      </c>
      <c r="S851" s="7" t="inlineStr"/>
      <c r="T851" t="inlineStr"/>
      <c r="U851" t="inlineStr"/>
      <c r="V851" t="inlineStr"/>
    </row>
    <row r="852">
      <c r="A852" t="inlineStr"/>
      <c r="B852" t="inlineStr"/>
      <c r="C852" t="inlineStr">
        <is>
          <t>Price_BOM_LFE_Imp_1466</t>
        </is>
      </c>
      <c r="D852" t="inlineStr"/>
      <c r="E852" s="2" t="inlineStr">
        <is>
          <t>15955-4P-5HP-LFE</t>
        </is>
      </c>
      <c r="F852" t="inlineStr">
        <is>
          <t>X3</t>
        </is>
      </c>
      <c r="G852" s="2" t="inlineStr">
        <is>
          <t>ImpMatl_NiAl-Bronze_ASTM-B148_C95400</t>
        </is>
      </c>
      <c r="H852" s="7" t="inlineStr">
        <is>
          <t>Nickel Aluminum Bronze ASTM B148 UNS C95400</t>
        </is>
      </c>
      <c r="I852" s="7" t="inlineStr">
        <is>
          <t>B22</t>
        </is>
      </c>
      <c r="J852" s="7" t="inlineStr">
        <is>
          <t>Stainless Steel, AISI-303</t>
        </is>
      </c>
      <c r="K852" s="7" t="inlineStr">
        <is>
          <t>Steel, Cold Drawn C1018</t>
        </is>
      </c>
      <c r="L852" s="2" t="inlineStr">
        <is>
          <t>Coating_Scotchkote134_interior_exterior_IncludeImpeller</t>
        </is>
      </c>
      <c r="M852" s="2" t="inlineStr">
        <is>
          <t>RTF</t>
        </is>
      </c>
      <c r="N852" s="7" t="inlineStr"/>
      <c r="O852" t="inlineStr">
        <is>
          <t>A102219</t>
        </is>
      </c>
      <c r="P852" t="n">
        <v>136</v>
      </c>
      <c r="Q852" t="inlineStr">
        <is>
          <t>Priced</t>
        </is>
      </c>
      <c r="R852" t="inlineStr">
        <is>
          <t>LT250</t>
        </is>
      </c>
      <c r="S852" s="7" t="inlineStr"/>
      <c r="T852" t="inlineStr"/>
      <c r="U852" t="inlineStr"/>
      <c r="V852" t="inlineStr"/>
    </row>
    <row r="853">
      <c r="A853" t="inlineStr"/>
      <c r="B853" t="inlineStr"/>
      <c r="C853" t="inlineStr">
        <is>
          <t>Price_BOM_LFE_Imp_1467</t>
        </is>
      </c>
      <c r="D853" t="inlineStr"/>
      <c r="E853" s="69" t="inlineStr">
        <is>
          <t>15955-2P-30HP-LFE</t>
        </is>
      </c>
      <c r="F853" t="inlineStr">
        <is>
          <t>X4</t>
        </is>
      </c>
      <c r="G853" s="2" t="inlineStr">
        <is>
          <t>ImpMatl_NiAl-Bronze_ASTM-B148_C95400</t>
        </is>
      </c>
      <c r="H853" s="7" t="inlineStr">
        <is>
          <t>Nickel Aluminum Bronze ASTM B148 UNS C95400</t>
        </is>
      </c>
      <c r="I853" s="7" t="inlineStr">
        <is>
          <t>B22</t>
        </is>
      </c>
      <c r="J853" s="7" t="inlineStr">
        <is>
          <t>Stainless Steel, AISI-303</t>
        </is>
      </c>
      <c r="K853" s="7" t="inlineStr">
        <is>
          <t>Steel, Cold Drawn C1018</t>
        </is>
      </c>
      <c r="L853" s="2" t="inlineStr">
        <is>
          <t>Coating_Scotchkote134_interior_exterior_IncludeImpeller</t>
        </is>
      </c>
      <c r="M853" s="2" t="inlineStr">
        <is>
          <t>RTF</t>
        </is>
      </c>
      <c r="N853" s="7" t="inlineStr"/>
      <c r="O853" t="inlineStr">
        <is>
          <t>A102220</t>
        </is>
      </c>
      <c r="P853" t="n">
        <v>136</v>
      </c>
      <c r="Q853" t="inlineStr">
        <is>
          <t>Priced</t>
        </is>
      </c>
      <c r="R853" t="inlineStr">
        <is>
          <t>LT250</t>
        </is>
      </c>
      <c r="S853" s="7" t="inlineStr"/>
      <c r="T853" t="inlineStr"/>
      <c r="U853" t="inlineStr"/>
      <c r="V853" t="inlineStr"/>
    </row>
    <row r="854">
      <c r="A854" t="inlineStr"/>
      <c r="B854" t="inlineStr"/>
      <c r="C854" t="inlineStr">
        <is>
          <t>Price_BOM_LFE_Imp_1468</t>
        </is>
      </c>
      <c r="D854" t="inlineStr"/>
      <c r="E854" s="69" t="inlineStr">
        <is>
          <t>15959-2P-20HP-LFE</t>
        </is>
      </c>
      <c r="F854" t="inlineStr">
        <is>
          <t>X3</t>
        </is>
      </c>
      <c r="G854" s="2" t="inlineStr">
        <is>
          <t>ImpMatl_NiAl-Bronze_ASTM-B148_C95400</t>
        </is>
      </c>
      <c r="H854" s="7" t="inlineStr">
        <is>
          <t>Nickel Aluminum Bronze ASTM B148 UNS C95400</t>
        </is>
      </c>
      <c r="I854" s="7" t="inlineStr">
        <is>
          <t>B22</t>
        </is>
      </c>
      <c r="J854" s="7" t="inlineStr">
        <is>
          <t>Stainless Steel, AISI-303</t>
        </is>
      </c>
      <c r="K854" s="7" t="inlineStr">
        <is>
          <t>Steel, Cold Drawn C1018</t>
        </is>
      </c>
      <c r="L854" s="2" t="inlineStr">
        <is>
          <t>Coating_Scotchkote134_interior_exterior_IncludeImpeller</t>
        </is>
      </c>
      <c r="M854" s="2" t="inlineStr">
        <is>
          <t>RTF</t>
        </is>
      </c>
      <c r="N854" s="7" t="inlineStr"/>
      <c r="O854" t="inlineStr">
        <is>
          <t>A102221</t>
        </is>
      </c>
      <c r="P854" t="n">
        <v>136</v>
      </c>
      <c r="Q854" t="inlineStr">
        <is>
          <t>Priced</t>
        </is>
      </c>
      <c r="R854" t="inlineStr">
        <is>
          <t>LT250</t>
        </is>
      </c>
      <c r="S854" s="7" t="inlineStr"/>
      <c r="T854" t="inlineStr"/>
      <c r="U854" t="inlineStr"/>
      <c r="V854" t="inlineStr"/>
    </row>
    <row r="855">
      <c r="A855" t="inlineStr"/>
      <c r="B855" t="inlineStr"/>
      <c r="C855" t="inlineStr">
        <is>
          <t>Price_BOM_LFE_Imp_1469</t>
        </is>
      </c>
      <c r="D855" t="inlineStr"/>
      <c r="E855" s="2" t="inlineStr">
        <is>
          <t>15959-2P-25HP-LFE</t>
        </is>
      </c>
      <c r="F855" t="inlineStr">
        <is>
          <t>X3</t>
        </is>
      </c>
      <c r="G855" s="2" t="inlineStr">
        <is>
          <t>ImpMatl_NiAl-Bronze_ASTM-B148_C95400</t>
        </is>
      </c>
      <c r="H855" s="7" t="inlineStr">
        <is>
          <t>Nickel Aluminum Bronze ASTM B148 UNS C95400</t>
        </is>
      </c>
      <c r="I855" s="7" t="inlineStr">
        <is>
          <t>B22</t>
        </is>
      </c>
      <c r="J855" s="7" t="inlineStr">
        <is>
          <t>Stainless Steel, AISI-303</t>
        </is>
      </c>
      <c r="K855" s="7" t="inlineStr">
        <is>
          <t>Steel, Cold Drawn C1018</t>
        </is>
      </c>
      <c r="L855" s="2" t="inlineStr">
        <is>
          <t>Coating_Scotchkote134_interior_exterior_IncludeImpeller</t>
        </is>
      </c>
      <c r="M855" s="2" t="inlineStr">
        <is>
          <t>RTF</t>
        </is>
      </c>
      <c r="N855" s="7" t="inlineStr"/>
      <c r="O855" t="inlineStr">
        <is>
          <t>A102221</t>
        </is>
      </c>
      <c r="P855" t="n">
        <v>136</v>
      </c>
      <c r="Q855" t="inlineStr">
        <is>
          <t>Priced</t>
        </is>
      </c>
      <c r="R855" t="inlineStr">
        <is>
          <t>LT250</t>
        </is>
      </c>
      <c r="S855" s="7" t="inlineStr"/>
      <c r="T855" t="inlineStr"/>
      <c r="U855" t="inlineStr"/>
      <c r="V855" t="inlineStr"/>
    </row>
    <row r="856">
      <c r="A856" t="inlineStr"/>
      <c r="B856" t="inlineStr"/>
      <c r="C856" t="inlineStr">
        <is>
          <t>Price_BOM_LFE_Imp_1470</t>
        </is>
      </c>
      <c r="D856" t="inlineStr"/>
      <c r="E856" s="2" t="inlineStr">
        <is>
          <t>15959-4P-3HP-LFE</t>
        </is>
      </c>
      <c r="F856" t="inlineStr">
        <is>
          <t>X3</t>
        </is>
      </c>
      <c r="G856" s="2" t="inlineStr">
        <is>
          <t>ImpMatl_NiAl-Bronze_ASTM-B148_C95400</t>
        </is>
      </c>
      <c r="H856" s="7" t="inlineStr">
        <is>
          <t>Nickel Aluminum Bronze ASTM B148 UNS C95400</t>
        </is>
      </c>
      <c r="I856" s="7" t="inlineStr">
        <is>
          <t>B22</t>
        </is>
      </c>
      <c r="J856" s="7" t="inlineStr">
        <is>
          <t>Stainless Steel, AISI-303</t>
        </is>
      </c>
      <c r="K856" s="7" t="inlineStr">
        <is>
          <t>Steel, Cold Drawn C1018</t>
        </is>
      </c>
      <c r="L856" s="2" t="inlineStr">
        <is>
          <t>Coating_Scotchkote134_interior_exterior_IncludeImpeller</t>
        </is>
      </c>
      <c r="M856" s="2" t="inlineStr">
        <is>
          <t>RTF</t>
        </is>
      </c>
      <c r="N856" s="7" t="inlineStr"/>
      <c r="O856" s="7" t="inlineStr">
        <is>
          <t>A102221</t>
        </is>
      </c>
      <c r="P856" t="n">
        <v>136</v>
      </c>
      <c r="Q856" t="inlineStr">
        <is>
          <t>Priced</t>
        </is>
      </c>
      <c r="R856" t="inlineStr">
        <is>
          <t>LT250</t>
        </is>
      </c>
      <c r="S856" t="inlineStr"/>
      <c r="T856" t="inlineStr"/>
      <c r="U856" t="inlineStr"/>
      <c r="V856" t="inlineStr"/>
    </row>
    <row r="857">
      <c r="A857" t="inlineStr"/>
      <c r="B857" t="inlineStr"/>
      <c r="C857" t="inlineStr">
        <is>
          <t>Price_BOM_LFE_Imp_1471</t>
        </is>
      </c>
      <c r="D857" t="inlineStr"/>
      <c r="E857" s="2" t="inlineStr">
        <is>
          <t>15959-4P-5HP-LFE</t>
        </is>
      </c>
      <c r="F857" t="inlineStr">
        <is>
          <t>X3</t>
        </is>
      </c>
      <c r="G857" s="2" t="inlineStr">
        <is>
          <t>ImpMatl_NiAl-Bronze_ASTM-B148_C95400</t>
        </is>
      </c>
      <c r="H857" s="7" t="inlineStr">
        <is>
          <t>Nickel Aluminum Bronze ASTM B148 UNS C95400</t>
        </is>
      </c>
      <c r="I857" s="7" t="inlineStr">
        <is>
          <t>B22</t>
        </is>
      </c>
      <c r="J857" s="7" t="inlineStr">
        <is>
          <t>Stainless Steel, AISI-303</t>
        </is>
      </c>
      <c r="K857" s="7" t="inlineStr">
        <is>
          <t>Steel, Cold Drawn C1018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inlineStr"/>
      <c r="O857" s="7" t="inlineStr">
        <is>
          <t>A102221</t>
        </is>
      </c>
      <c r="P857" t="n">
        <v>136</v>
      </c>
      <c r="Q857" t="inlineStr">
        <is>
          <t>Priced</t>
        </is>
      </c>
      <c r="R857" t="inlineStr">
        <is>
          <t>LT250</t>
        </is>
      </c>
      <c r="S857" s="7" t="inlineStr"/>
      <c r="T857" t="inlineStr"/>
      <c r="U857" t="inlineStr"/>
      <c r="V857" t="inlineStr"/>
    </row>
    <row r="858">
      <c r="A858" t="inlineStr"/>
      <c r="B858" t="inlineStr"/>
      <c r="C858" t="inlineStr">
        <is>
          <t>Price_BOM_LFE_Imp_1472</t>
        </is>
      </c>
      <c r="D858" t="inlineStr"/>
      <c r="E858" s="69" t="inlineStr">
        <is>
          <t>15959-4P-7.5HP-LFE</t>
        </is>
      </c>
      <c r="F858" t="inlineStr">
        <is>
          <t>X3</t>
        </is>
      </c>
      <c r="G858" s="2" t="inlineStr">
        <is>
          <t>ImpMatl_NiAl-Bronze_ASTM-B148_C95400</t>
        </is>
      </c>
      <c r="H858" s="7" t="inlineStr">
        <is>
          <t>Nickel Aluminum Bronze ASTM B148 UNS C95400</t>
        </is>
      </c>
      <c r="I858" s="7" t="inlineStr">
        <is>
          <t>B22</t>
        </is>
      </c>
      <c r="J858" s="7" t="inlineStr">
        <is>
          <t>Stainless Steel, AISI-303</t>
        </is>
      </c>
      <c r="K858" s="7" t="inlineStr">
        <is>
          <t>Steel, Cold Drawn C1018</t>
        </is>
      </c>
      <c r="L858" s="2" t="inlineStr">
        <is>
          <t>Coating_Scotchkote134_interior_exterior_IncludeImpeller</t>
        </is>
      </c>
      <c r="M858" s="2" t="inlineStr">
        <is>
          <t>RTF</t>
        </is>
      </c>
      <c r="N858" s="7" t="inlineStr"/>
      <c r="O858" s="7" t="inlineStr">
        <is>
          <t>A102221</t>
        </is>
      </c>
      <c r="P858" t="n">
        <v>136</v>
      </c>
      <c r="Q858" t="inlineStr">
        <is>
          <t>Priced</t>
        </is>
      </c>
      <c r="R858" t="inlineStr">
        <is>
          <t>LT250</t>
        </is>
      </c>
      <c r="S858" t="inlineStr"/>
      <c r="T858" t="inlineStr"/>
      <c r="U858" t="inlineStr"/>
      <c r="V858" t="inlineStr"/>
    </row>
    <row r="859">
      <c r="A859" t="inlineStr"/>
      <c r="B859" t="inlineStr"/>
      <c r="C859" t="inlineStr">
        <is>
          <t>Price_BOM_LFE_Imp_1473</t>
        </is>
      </c>
      <c r="D859" t="inlineStr"/>
      <c r="E859" s="69" t="inlineStr">
        <is>
          <t>15959-2P-30HP-LFE</t>
        </is>
      </c>
      <c r="F859" t="inlineStr">
        <is>
          <t>X4</t>
        </is>
      </c>
      <c r="G859" s="2" t="inlineStr">
        <is>
          <t>ImpMatl_NiAl-Bronze_ASTM-B148_C95400</t>
        </is>
      </c>
      <c r="H859" s="7" t="inlineStr">
        <is>
          <t>Nickel Aluminum Bronze ASTM B148 UNS C95400</t>
        </is>
      </c>
      <c r="I859" s="7" t="inlineStr">
        <is>
          <t>B22</t>
        </is>
      </c>
      <c r="J859" s="7" t="inlineStr">
        <is>
          <t>Stainless Steel, AISI-303</t>
        </is>
      </c>
      <c r="K859" s="7" t="inlineStr">
        <is>
          <t>Steel, Cold Drawn C1018</t>
        </is>
      </c>
      <c r="L859" s="2" t="inlineStr">
        <is>
          <t>Coating_Scotchkote134_interior_exterior_IncludeImpeller</t>
        </is>
      </c>
      <c r="M859" s="2" t="inlineStr">
        <is>
          <t>RTF</t>
        </is>
      </c>
      <c r="N859" s="7" t="inlineStr"/>
      <c r="O859" s="7" t="inlineStr">
        <is>
          <t>A102222</t>
        </is>
      </c>
      <c r="P859" t="n">
        <v>136</v>
      </c>
      <c r="Q859" t="inlineStr">
        <is>
          <t>Priced</t>
        </is>
      </c>
      <c r="R859" t="inlineStr">
        <is>
          <t>LT250</t>
        </is>
      </c>
      <c r="S859" t="inlineStr"/>
      <c r="T859" t="inlineStr"/>
      <c r="U859" t="inlineStr"/>
      <c r="V859" t="inlineStr"/>
    </row>
    <row r="860">
      <c r="A860" t="inlineStr"/>
      <c r="B860" t="inlineStr"/>
      <c r="C860" t="inlineStr">
        <is>
          <t>Price_BOM_LFE_Imp_1474</t>
        </is>
      </c>
      <c r="D860" t="inlineStr"/>
      <c r="E860" s="69" t="inlineStr">
        <is>
          <t>20709-2P-7.5HP-LFE</t>
        </is>
      </c>
      <c r="F860" t="inlineStr">
        <is>
          <t>X3</t>
        </is>
      </c>
      <c r="G860" s="2" t="inlineStr">
        <is>
          <t>ImpMatl_NiAl-Bronze_ASTM-B148_C95400</t>
        </is>
      </c>
      <c r="H860" s="7" t="inlineStr">
        <is>
          <t>Nickel Aluminum Bronze ASTM B148 UNS C95400</t>
        </is>
      </c>
      <c r="I860" s="7" t="inlineStr">
        <is>
          <t>B22</t>
        </is>
      </c>
      <c r="J860" s="7" t="inlineStr">
        <is>
          <t>Stainless Steel, AISI-303</t>
        </is>
      </c>
      <c r="K860" s="7" t="inlineStr">
        <is>
          <t>Steel, Cold Drawn C1018</t>
        </is>
      </c>
      <c r="L860" s="2" t="inlineStr">
        <is>
          <t>Coating_Scotchkote134_interior_exterior_IncludeImpeller</t>
        </is>
      </c>
      <c r="M860" s="2" t="inlineStr">
        <is>
          <t>RTF</t>
        </is>
      </c>
      <c r="N860" s="7" t="inlineStr"/>
      <c r="O860" s="7" t="inlineStr">
        <is>
          <t>A102224</t>
        </is>
      </c>
      <c r="P860" t="n">
        <v>88</v>
      </c>
      <c r="Q860" t="inlineStr">
        <is>
          <t>Priced</t>
        </is>
      </c>
      <c r="R860" t="inlineStr">
        <is>
          <t>LT250</t>
        </is>
      </c>
      <c r="S860" s="7" t="inlineStr"/>
      <c r="T860" t="inlineStr"/>
      <c r="U860" t="inlineStr"/>
      <c r="V860" t="inlineStr"/>
    </row>
    <row r="861">
      <c r="A861" t="inlineStr"/>
      <c r="B861" t="inlineStr"/>
      <c r="C861" t="inlineStr">
        <is>
          <t>Price_BOM_LFE_Imp_1475</t>
        </is>
      </c>
      <c r="D861" t="inlineStr"/>
      <c r="E861" s="2" t="inlineStr">
        <is>
          <t>20709-2P-10HP-LFE</t>
        </is>
      </c>
      <c r="F861" t="inlineStr">
        <is>
          <t>X3</t>
        </is>
      </c>
      <c r="G861" s="2" t="inlineStr">
        <is>
          <t>ImpMatl_NiAl-Bronze_ASTM-B148_C95400</t>
        </is>
      </c>
      <c r="H861" s="7" t="inlineStr">
        <is>
          <t>Nickel Aluminum Bronze ASTM B148 UNS C95400</t>
        </is>
      </c>
      <c r="I861" s="7" t="inlineStr">
        <is>
          <t>B22</t>
        </is>
      </c>
      <c r="J861" s="7" t="inlineStr">
        <is>
          <t>Stainless Steel, AISI-303</t>
        </is>
      </c>
      <c r="K861" s="7" t="inlineStr">
        <is>
          <t>Steel, Cold Drawn C1018</t>
        </is>
      </c>
      <c r="L861" s="2" t="inlineStr">
        <is>
          <t>Coating_Scotchkote134_interior_exterior_IncludeImpeller</t>
        </is>
      </c>
      <c r="M861" s="2" t="inlineStr">
        <is>
          <t>RTF</t>
        </is>
      </c>
      <c r="N861" s="7" t="inlineStr"/>
      <c r="O861" s="7" t="inlineStr">
        <is>
          <t>A102224</t>
        </is>
      </c>
      <c r="P861" t="n">
        <v>88</v>
      </c>
      <c r="Q861" t="inlineStr">
        <is>
          <t>Priced</t>
        </is>
      </c>
      <c r="R861" t="inlineStr">
        <is>
          <t>LT250</t>
        </is>
      </c>
      <c r="S861" s="7" t="inlineStr"/>
      <c r="T861" t="inlineStr"/>
      <c r="U861" t="inlineStr"/>
      <c r="V861" t="inlineStr"/>
    </row>
    <row r="862">
      <c r="A862" t="inlineStr"/>
      <c r="B862" t="inlineStr"/>
      <c r="C862" t="inlineStr">
        <is>
          <t>Price_BOM_LFE_Imp_1476</t>
        </is>
      </c>
      <c r="D862" t="inlineStr"/>
      <c r="E862" s="2" t="inlineStr">
        <is>
          <t>20709-2P-15HP-LFE</t>
        </is>
      </c>
      <c r="F862" t="inlineStr">
        <is>
          <t>X3</t>
        </is>
      </c>
      <c r="G862" s="2" t="inlineStr">
        <is>
          <t>ImpMatl_NiAl-Bronze_ASTM-B148_C95400</t>
        </is>
      </c>
      <c r="H862" s="7" t="inlineStr">
        <is>
          <t>Nickel Aluminum Bronze ASTM B148 UNS C95400</t>
        </is>
      </c>
      <c r="I862" s="7" t="inlineStr">
        <is>
          <t>B22</t>
        </is>
      </c>
      <c r="J862" s="7" t="inlineStr">
        <is>
          <t>Stainless Steel, AISI-303</t>
        </is>
      </c>
      <c r="K862" s="7" t="inlineStr">
        <is>
          <t>Steel, Cold Drawn C1018</t>
        </is>
      </c>
      <c r="L862" s="2" t="inlineStr">
        <is>
          <t>Coating_Scotchkote134_interior_exterior_IncludeImpeller</t>
        </is>
      </c>
      <c r="M862" s="2" t="inlineStr">
        <is>
          <t>RTF</t>
        </is>
      </c>
      <c r="N862" s="7" t="inlineStr"/>
      <c r="O862" t="inlineStr">
        <is>
          <t>A102224</t>
        </is>
      </c>
      <c r="P862" t="n">
        <v>88</v>
      </c>
      <c r="Q862" t="inlineStr">
        <is>
          <t>Priced</t>
        </is>
      </c>
      <c r="R862" t="inlineStr">
        <is>
          <t>LT250</t>
        </is>
      </c>
      <c r="S862" s="7" t="inlineStr"/>
      <c r="T862" t="inlineStr"/>
      <c r="U862" t="inlineStr"/>
      <c r="V862" t="inlineStr"/>
    </row>
    <row r="863">
      <c r="A863" t="inlineStr"/>
      <c r="B863" t="inlineStr"/>
      <c r="C863" t="inlineStr">
        <is>
          <t>Price_BOM_LFE_Imp_1477</t>
        </is>
      </c>
      <c r="D863" t="inlineStr"/>
      <c r="E863" s="2" t="inlineStr">
        <is>
          <t>20709-2P-20HP-LFE</t>
        </is>
      </c>
      <c r="F863" t="inlineStr">
        <is>
          <t>X3</t>
        </is>
      </c>
      <c r="G863" s="2" t="inlineStr">
        <is>
          <t>ImpMatl_NiAl-Bronze_ASTM-B148_C95400</t>
        </is>
      </c>
      <c r="H863" s="7" t="inlineStr">
        <is>
          <t>Nickel Aluminum Bronze ASTM B148 UNS C95400</t>
        </is>
      </c>
      <c r="I863" s="7" t="inlineStr">
        <is>
          <t>B22</t>
        </is>
      </c>
      <c r="J863" s="7" t="inlineStr">
        <is>
          <t>Stainless Steel, AISI-303</t>
        </is>
      </c>
      <c r="K863" s="7" t="inlineStr">
        <is>
          <t>Steel, Cold Drawn C1018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inlineStr"/>
      <c r="O863" t="inlineStr">
        <is>
          <t>A102224</t>
        </is>
      </c>
      <c r="P863" t="n">
        <v>88</v>
      </c>
      <c r="Q863" t="inlineStr">
        <is>
          <t>Priced</t>
        </is>
      </c>
      <c r="R863" t="inlineStr">
        <is>
          <t>LT250</t>
        </is>
      </c>
      <c r="S863" s="7" t="inlineStr"/>
      <c r="T863" t="inlineStr"/>
      <c r="U863" t="inlineStr"/>
      <c r="V863" t="inlineStr"/>
    </row>
    <row r="864">
      <c r="A864" t="inlineStr"/>
      <c r="B864" t="inlineStr"/>
      <c r="C864" t="inlineStr">
        <is>
          <t>Price_BOM_LFE_Imp_1478</t>
        </is>
      </c>
      <c r="D864" t="inlineStr"/>
      <c r="E864" s="2" t="inlineStr">
        <is>
          <t>20709-2P-25HP-LFE</t>
        </is>
      </c>
      <c r="F864" t="inlineStr">
        <is>
          <t>X3</t>
        </is>
      </c>
      <c r="G864" s="2" t="inlineStr">
        <is>
          <t>ImpMatl_NiAl-Bronze_ASTM-B148_C95400</t>
        </is>
      </c>
      <c r="H864" s="7" t="inlineStr">
        <is>
          <t>Nickel Aluminum Bronze ASTM B148 UNS C95400</t>
        </is>
      </c>
      <c r="I864" s="7" t="inlineStr">
        <is>
          <t>B22</t>
        </is>
      </c>
      <c r="J864" s="7" t="inlineStr">
        <is>
          <t>Stainless Steel, AISI-303</t>
        </is>
      </c>
      <c r="K864" s="7" t="inlineStr">
        <is>
          <t>Steel, Cold Drawn C1018</t>
        </is>
      </c>
      <c r="L864" s="2" t="inlineStr">
        <is>
          <t>Coating_Scotchkote134_interior_exterior_IncludeImpeller</t>
        </is>
      </c>
      <c r="M864" s="2" t="inlineStr">
        <is>
          <t>RTF</t>
        </is>
      </c>
      <c r="N864" s="7" t="inlineStr"/>
      <c r="O864" t="inlineStr">
        <is>
          <t>A102224</t>
        </is>
      </c>
      <c r="P864" t="n">
        <v>88</v>
      </c>
      <c r="Q864" t="inlineStr">
        <is>
          <t>Priced</t>
        </is>
      </c>
      <c r="R864" t="inlineStr">
        <is>
          <t>LT250</t>
        </is>
      </c>
      <c r="S864" s="7" t="inlineStr"/>
      <c r="T864" t="inlineStr"/>
      <c r="U864" t="inlineStr"/>
      <c r="V864" t="inlineStr"/>
    </row>
    <row r="865">
      <c r="A865" t="inlineStr"/>
      <c r="B865" t="inlineStr"/>
      <c r="C865" t="inlineStr">
        <is>
          <t>Price_BOM_LFE_Imp_1479</t>
        </is>
      </c>
      <c r="D865" t="inlineStr"/>
      <c r="E865" s="2" t="inlineStr">
        <is>
          <t>20709-4P-3HP-LFE</t>
        </is>
      </c>
      <c r="F865" t="inlineStr">
        <is>
          <t>X3</t>
        </is>
      </c>
      <c r="G865" s="2" t="inlineStr">
        <is>
          <t>ImpMatl_NiAl-Bronze_ASTM-B148_C95400</t>
        </is>
      </c>
      <c r="H865" s="7" t="inlineStr">
        <is>
          <t>Nickel Aluminum Bronze ASTM B148 UNS C95400</t>
        </is>
      </c>
      <c r="I865" s="7" t="inlineStr">
        <is>
          <t>B22</t>
        </is>
      </c>
      <c r="J865" s="7" t="inlineStr">
        <is>
          <t>Stainless Steel, AISI-303</t>
        </is>
      </c>
      <c r="K865" s="7" t="inlineStr">
        <is>
          <t>Steel, Cold Drawn C1018</t>
        </is>
      </c>
      <c r="L865" s="2" t="inlineStr">
        <is>
          <t>Coating_Scotchkote134_interior_exterior_IncludeImpeller</t>
        </is>
      </c>
      <c r="M865" s="2" t="inlineStr">
        <is>
          <t>RTF</t>
        </is>
      </c>
      <c r="N865" s="7" t="inlineStr"/>
      <c r="O865" t="inlineStr">
        <is>
          <t>A102224</t>
        </is>
      </c>
      <c r="P865" t="n">
        <v>88</v>
      </c>
      <c r="Q865" t="inlineStr">
        <is>
          <t>Priced</t>
        </is>
      </c>
      <c r="R865" t="inlineStr">
        <is>
          <t>LT250</t>
        </is>
      </c>
      <c r="S865" s="7" t="inlineStr"/>
      <c r="T865" t="inlineStr"/>
      <c r="U865" t="inlineStr"/>
      <c r="V865" t="inlineStr"/>
    </row>
    <row r="866">
      <c r="A866" t="inlineStr"/>
      <c r="B866" t="inlineStr"/>
      <c r="C866" t="inlineStr">
        <is>
          <t>Price_BOM_LFE_Imp_1480</t>
        </is>
      </c>
      <c r="D866" t="inlineStr"/>
      <c r="E866" s="2" t="inlineStr">
        <is>
          <t>20953-2P-20HP-LFE</t>
        </is>
      </c>
      <c r="F866" t="inlineStr">
        <is>
          <t>X3</t>
        </is>
      </c>
      <c r="G866" s="2" t="inlineStr">
        <is>
          <t>ImpMatl_NiAl-Bronze_ASTM-B148_C95400</t>
        </is>
      </c>
      <c r="H866" s="7" t="inlineStr">
        <is>
          <t>Nickel Aluminum Bronze ASTM B148 UNS C95400</t>
        </is>
      </c>
      <c r="I866" s="7" t="inlineStr">
        <is>
          <t>B22</t>
        </is>
      </c>
      <c r="J866" s="7" t="inlineStr">
        <is>
          <t>Stainless Steel, AISI-303</t>
        </is>
      </c>
      <c r="K866" s="7" t="inlineStr">
        <is>
          <t>Steel, Cold Drawn C1018</t>
        </is>
      </c>
      <c r="L866" s="2" t="inlineStr">
        <is>
          <t>Coating_Scotchkote134_interior_exterior_IncludeImpeller</t>
        </is>
      </c>
      <c r="M866" s="2" t="inlineStr">
        <is>
          <t>RTF</t>
        </is>
      </c>
      <c r="N866" s="7" t="inlineStr"/>
      <c r="O866" t="inlineStr">
        <is>
          <t>A102226</t>
        </is>
      </c>
      <c r="P866" t="n">
        <v>151</v>
      </c>
      <c r="Q866" t="inlineStr">
        <is>
          <t>Priced</t>
        </is>
      </c>
      <c r="R866" t="inlineStr">
        <is>
          <t>LT250</t>
        </is>
      </c>
      <c r="S866" s="7" t="inlineStr"/>
      <c r="T866" t="inlineStr"/>
      <c r="U866" t="inlineStr"/>
      <c r="V866" t="inlineStr"/>
    </row>
    <row r="867">
      <c r="A867" t="inlineStr"/>
      <c r="B867" t="inlineStr"/>
      <c r="C867" t="inlineStr">
        <is>
          <t>Price_BOM_LFE_Imp_1481</t>
        </is>
      </c>
      <c r="D867" t="inlineStr"/>
      <c r="E867" s="69" t="inlineStr">
        <is>
          <t>20953-2P-25HP-LFE</t>
        </is>
      </c>
      <c r="F867" t="inlineStr">
        <is>
          <t>X3</t>
        </is>
      </c>
      <c r="G867" s="2" t="inlineStr">
        <is>
          <t>ImpMatl_NiAl-Bronze_ASTM-B148_C95400</t>
        </is>
      </c>
      <c r="H867" s="7" t="inlineStr">
        <is>
          <t>Nickel Aluminum Bronze ASTM B148 UNS C95400</t>
        </is>
      </c>
      <c r="I867" s="7" t="inlineStr">
        <is>
          <t>B22</t>
        </is>
      </c>
      <c r="J867" s="7" t="inlineStr">
        <is>
          <t>Stainless Steel, AISI-303</t>
        </is>
      </c>
      <c r="K867" s="7" t="inlineStr">
        <is>
          <t>Steel, Cold Drawn C1018</t>
        </is>
      </c>
      <c r="L867" s="2" t="inlineStr">
        <is>
          <t>Coating_Scotchkote134_interior_exterior_IncludeImpeller</t>
        </is>
      </c>
      <c r="M867" s="2" t="inlineStr">
        <is>
          <t>RTF</t>
        </is>
      </c>
      <c r="N867" s="7" t="inlineStr"/>
      <c r="O867" t="inlineStr">
        <is>
          <t>A102226</t>
        </is>
      </c>
      <c r="P867" t="n">
        <v>151</v>
      </c>
      <c r="Q867" t="inlineStr">
        <is>
          <t>Priced</t>
        </is>
      </c>
      <c r="R867" t="inlineStr">
        <is>
          <t>LT250</t>
        </is>
      </c>
      <c r="S867" s="7" t="inlineStr"/>
      <c r="T867" t="inlineStr"/>
      <c r="U867" t="inlineStr"/>
      <c r="V867" t="inlineStr"/>
    </row>
    <row r="868">
      <c r="A868" t="inlineStr"/>
      <c r="B868" t="inlineStr"/>
      <c r="C868" t="inlineStr">
        <is>
          <t>Price_BOM_LFE_Imp_1482</t>
        </is>
      </c>
      <c r="D868" t="inlineStr"/>
      <c r="E868" s="2" t="inlineStr">
        <is>
          <t>20953-4P-3HP-LFE</t>
        </is>
      </c>
      <c r="F868" t="inlineStr">
        <is>
          <t>X3</t>
        </is>
      </c>
      <c r="G868" s="2" t="inlineStr">
        <is>
          <t>ImpMatl_NiAl-Bronze_ASTM-B148_C95400</t>
        </is>
      </c>
      <c r="H868" s="7" t="inlineStr">
        <is>
          <t>Nickel Aluminum Bronze ASTM B148 UNS C95400</t>
        </is>
      </c>
      <c r="I868" s="7" t="inlineStr">
        <is>
          <t>B22</t>
        </is>
      </c>
      <c r="J868" s="7" t="inlineStr">
        <is>
          <t>Stainless Steel, AISI-303</t>
        </is>
      </c>
      <c r="K868" s="7" t="inlineStr">
        <is>
          <t>Steel, Cold Drawn C1018</t>
        </is>
      </c>
      <c r="L868" s="2" t="inlineStr">
        <is>
          <t>Coating_Scotchkote134_interior_exterior_IncludeImpeller</t>
        </is>
      </c>
      <c r="M868" s="2" t="inlineStr">
        <is>
          <t>RTF</t>
        </is>
      </c>
      <c r="N868" s="7" t="inlineStr"/>
      <c r="O868" t="inlineStr">
        <is>
          <t>A102226</t>
        </is>
      </c>
      <c r="P868" t="n">
        <v>151</v>
      </c>
      <c r="Q868" t="inlineStr">
        <is>
          <t>Priced</t>
        </is>
      </c>
      <c r="R868" t="inlineStr">
        <is>
          <t>LT250</t>
        </is>
      </c>
      <c r="S868" s="7" t="inlineStr"/>
      <c r="T868" t="inlineStr"/>
      <c r="U868" t="inlineStr"/>
      <c r="V868" t="inlineStr"/>
    </row>
    <row r="869">
      <c r="A869" t="inlineStr"/>
      <c r="B869" t="inlineStr"/>
      <c r="C869" t="inlineStr">
        <is>
          <t>Price_BOM_LFE_Imp_1483</t>
        </is>
      </c>
      <c r="D869" t="inlineStr"/>
      <c r="E869" s="2" t="inlineStr">
        <is>
          <t>20953-4P-5HP-LFE</t>
        </is>
      </c>
      <c r="F869" t="inlineStr">
        <is>
          <t>X3</t>
        </is>
      </c>
      <c r="G869" s="2" t="inlineStr">
        <is>
          <t>ImpMatl_NiAl-Bronze_ASTM-B148_C95400</t>
        </is>
      </c>
      <c r="H869" s="7" t="inlineStr">
        <is>
          <t>Nickel Aluminum Bronze ASTM B148 UNS C95400</t>
        </is>
      </c>
      <c r="I869" s="7" t="inlineStr">
        <is>
          <t>B22</t>
        </is>
      </c>
      <c r="J869" s="7" t="inlineStr">
        <is>
          <t>Stainless Steel, AISI-303</t>
        </is>
      </c>
      <c r="K869" s="7" t="inlineStr">
        <is>
          <t>Steel, Cold Drawn C1018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inlineStr"/>
      <c r="O869" t="inlineStr">
        <is>
          <t>A102226</t>
        </is>
      </c>
      <c r="P869" t="n">
        <v>151</v>
      </c>
      <c r="Q869" t="inlineStr">
        <is>
          <t>Priced</t>
        </is>
      </c>
      <c r="R869" t="inlineStr">
        <is>
          <t>LT250</t>
        </is>
      </c>
      <c r="S869" s="7" t="inlineStr"/>
      <c r="T869" t="inlineStr"/>
      <c r="U869" t="inlineStr"/>
      <c r="V869" t="inlineStr"/>
    </row>
    <row r="870">
      <c r="A870" t="inlineStr"/>
      <c r="B870" t="inlineStr"/>
      <c r="C870" t="inlineStr">
        <is>
          <t>Price_BOM_LFE_Imp_1484</t>
        </is>
      </c>
      <c r="D870" t="inlineStr"/>
      <c r="E870" s="69" t="inlineStr">
        <is>
          <t>20953-4P-7.5HP-LFE</t>
        </is>
      </c>
      <c r="F870" t="inlineStr">
        <is>
          <t>X3</t>
        </is>
      </c>
      <c r="G870" s="2" t="inlineStr">
        <is>
          <t>ImpMatl_NiAl-Bronze_ASTM-B148_C95400</t>
        </is>
      </c>
      <c r="H870" s="7" t="inlineStr">
        <is>
          <t>Nickel Aluminum Bronze ASTM B148 UNS C95400</t>
        </is>
      </c>
      <c r="I870" s="7" t="inlineStr">
        <is>
          <t>B22</t>
        </is>
      </c>
      <c r="J870" s="7" t="inlineStr">
        <is>
          <t>Stainless Steel, AISI-303</t>
        </is>
      </c>
      <c r="K870" s="7" t="inlineStr">
        <is>
          <t>Steel, Cold Drawn C1018</t>
        </is>
      </c>
      <c r="L870" s="2" t="inlineStr">
        <is>
          <t>Coating_Scotchkote134_interior_exterior_IncludeImpeller</t>
        </is>
      </c>
      <c r="M870" s="2" t="inlineStr">
        <is>
          <t>RTF</t>
        </is>
      </c>
      <c r="N870" s="7" t="inlineStr"/>
      <c r="O870" t="inlineStr">
        <is>
          <t>A102226</t>
        </is>
      </c>
      <c r="P870" t="n">
        <v>151</v>
      </c>
      <c r="Q870" t="inlineStr">
        <is>
          <t>Priced</t>
        </is>
      </c>
      <c r="R870" t="inlineStr">
        <is>
          <t>LT250</t>
        </is>
      </c>
      <c r="S870" s="7" t="inlineStr"/>
      <c r="T870" t="inlineStr"/>
      <c r="U870" t="inlineStr"/>
      <c r="V870" t="inlineStr"/>
    </row>
    <row r="871">
      <c r="A871" t="inlineStr"/>
      <c r="B871" t="inlineStr"/>
      <c r="C871" t="inlineStr">
        <is>
          <t>Price_BOM_LFE_Imp_1485</t>
        </is>
      </c>
      <c r="D871" t="inlineStr"/>
      <c r="E871" s="69" t="inlineStr">
        <is>
          <t>20953-2P-30HP-LFE</t>
        </is>
      </c>
      <c r="F871" t="inlineStr">
        <is>
          <t>X4</t>
        </is>
      </c>
      <c r="G871" s="2" t="inlineStr">
        <is>
          <t>ImpMatl_NiAl-Bronze_ASTM-B148_C95400</t>
        </is>
      </c>
      <c r="H871" s="7" t="inlineStr">
        <is>
          <t>Nickel Aluminum Bronze ASTM B148 UNS C95400</t>
        </is>
      </c>
      <c r="I871" s="7" t="inlineStr">
        <is>
          <t>B22</t>
        </is>
      </c>
      <c r="J871" s="7" t="inlineStr">
        <is>
          <t>Stainless Steel, AISI-303</t>
        </is>
      </c>
      <c r="K871" s="7" t="inlineStr">
        <is>
          <t>Steel, Cold Drawn C1018</t>
        </is>
      </c>
      <c r="L871" s="2" t="inlineStr">
        <is>
          <t>Coating_Scotchkote134_interior_exterior_IncludeImpeller</t>
        </is>
      </c>
      <c r="M871" s="2" t="inlineStr">
        <is>
          <t>RTF</t>
        </is>
      </c>
      <c r="N871" s="7" t="inlineStr"/>
      <c r="O871" t="inlineStr">
        <is>
          <t>A102227</t>
        </is>
      </c>
      <c r="P871" t="n">
        <v>151</v>
      </c>
      <c r="Q871" t="inlineStr">
        <is>
          <t>Priced</t>
        </is>
      </c>
      <c r="R871" t="inlineStr">
        <is>
          <t>LT250</t>
        </is>
      </c>
      <c r="S871" s="7" t="inlineStr"/>
      <c r="T871" t="inlineStr"/>
      <c r="U871" t="inlineStr"/>
      <c r="V871" t="inlineStr"/>
    </row>
    <row r="872">
      <c r="A872" t="inlineStr"/>
      <c r="B872" t="inlineStr"/>
      <c r="C872" t="inlineStr">
        <is>
          <t>Price_BOM_LFE_Imp_1486</t>
        </is>
      </c>
      <c r="D872" t="inlineStr"/>
      <c r="E872" s="69" t="inlineStr">
        <is>
          <t>20121-4P-7.5HP-LFE</t>
        </is>
      </c>
      <c r="F872" t="inlineStr">
        <is>
          <t>X3</t>
        </is>
      </c>
      <c r="G872" s="2" t="inlineStr">
        <is>
          <t>ImpMatl_NiAl-Bronze_ASTM-B148_C95400</t>
        </is>
      </c>
      <c r="H872" s="7" t="inlineStr">
        <is>
          <t>Nickel Aluminum Bronze ASTM B148 UNS C95400</t>
        </is>
      </c>
      <c r="I872" s="7" t="inlineStr">
        <is>
          <t>B22</t>
        </is>
      </c>
      <c r="J872" s="7" t="inlineStr">
        <is>
          <t>Stainless Steel, AISI-303</t>
        </is>
      </c>
      <c r="K872" s="7" t="inlineStr">
        <is>
          <t>Steel, Cold Drawn C1018</t>
        </is>
      </c>
      <c r="L872" s="2" t="inlineStr">
        <is>
          <t>Coating_Scotchkote134_interior_exterior_IncludeImpeller</t>
        </is>
      </c>
      <c r="M872" s="2" t="inlineStr">
        <is>
          <t>RTF</t>
        </is>
      </c>
      <c r="N872" s="7" t="inlineStr"/>
      <c r="O872" t="inlineStr">
        <is>
          <t>A102228</t>
        </is>
      </c>
      <c r="P872" t="n">
        <v>307</v>
      </c>
      <c r="Q872" t="inlineStr">
        <is>
          <t>Priced</t>
        </is>
      </c>
      <c r="R872" t="inlineStr">
        <is>
          <t>LT250</t>
        </is>
      </c>
      <c r="S872" s="7" t="inlineStr"/>
      <c r="T872" t="inlineStr"/>
      <c r="U872" t="inlineStr"/>
      <c r="V872" t="inlineStr"/>
    </row>
    <row r="873">
      <c r="A873" t="inlineStr"/>
      <c r="B873" t="inlineStr"/>
      <c r="C873" t="inlineStr">
        <is>
          <t>Price_BOM_LFE_Imp_1487</t>
        </is>
      </c>
      <c r="D873" t="inlineStr"/>
      <c r="E873" s="2" t="inlineStr">
        <is>
          <t>20121-4P-10HP-LFE</t>
        </is>
      </c>
      <c r="F873" t="inlineStr">
        <is>
          <t>X3</t>
        </is>
      </c>
      <c r="G873" s="2" t="inlineStr">
        <is>
          <t>ImpMatl_NiAl-Bronze_ASTM-B148_C95400</t>
        </is>
      </c>
      <c r="H873" s="7" t="inlineStr">
        <is>
          <t>Nickel Aluminum Bronze ASTM B148 UNS C95400</t>
        </is>
      </c>
      <c r="I873" s="7" t="inlineStr">
        <is>
          <t>B22</t>
        </is>
      </c>
      <c r="J873" s="7" t="inlineStr">
        <is>
          <t>Stainless Steel, AISI-303</t>
        </is>
      </c>
      <c r="K873" s="7" t="inlineStr">
        <is>
          <t>Steel, Cold Drawn C1018</t>
        </is>
      </c>
      <c r="L873" s="2" t="inlineStr">
        <is>
          <t>Coating_Scotchkote134_interior_exterior_IncludeImpeller</t>
        </is>
      </c>
      <c r="M873" s="2" t="inlineStr">
        <is>
          <t>RTF</t>
        </is>
      </c>
      <c r="N873" s="7" t="inlineStr"/>
      <c r="O873" t="inlineStr">
        <is>
          <t>A102228</t>
        </is>
      </c>
      <c r="P873" t="n">
        <v>307</v>
      </c>
      <c r="Q873" t="inlineStr">
        <is>
          <t>Priced</t>
        </is>
      </c>
      <c r="R873" t="inlineStr">
        <is>
          <t>LT250</t>
        </is>
      </c>
      <c r="S873" s="7" t="inlineStr"/>
      <c r="T873" t="inlineStr"/>
      <c r="U873" t="inlineStr"/>
      <c r="V873" t="inlineStr"/>
    </row>
    <row r="874">
      <c r="A874" t="inlineStr"/>
      <c r="B874" t="inlineStr"/>
      <c r="C874" t="inlineStr">
        <is>
          <t>Price_BOM_LFE_Imp_1488</t>
        </is>
      </c>
      <c r="D874" t="inlineStr"/>
      <c r="E874" s="69" t="inlineStr">
        <is>
          <t>20121-4P-15HP-LFE</t>
        </is>
      </c>
      <c r="F874" t="inlineStr">
        <is>
          <t>X3</t>
        </is>
      </c>
      <c r="G874" s="2" t="inlineStr">
        <is>
          <t>ImpMatl_NiAl-Bronze_ASTM-B148_C95400</t>
        </is>
      </c>
      <c r="H874" s="7" t="inlineStr">
        <is>
          <t>Nickel Aluminum Bronze ASTM B148 UNS C95400</t>
        </is>
      </c>
      <c r="I874" s="7" t="inlineStr">
        <is>
          <t>B22</t>
        </is>
      </c>
      <c r="J874" s="7" t="inlineStr">
        <is>
          <t>Stainless Steel, AISI-303</t>
        </is>
      </c>
      <c r="K874" s="7" t="inlineStr">
        <is>
          <t>Steel, Cold Drawn C1018</t>
        </is>
      </c>
      <c r="L874" s="2" t="inlineStr">
        <is>
          <t>Coating_Scotchkote134_interior_exterior_IncludeImpeller</t>
        </is>
      </c>
      <c r="M874" s="2" t="inlineStr">
        <is>
          <t>RTF</t>
        </is>
      </c>
      <c r="N874" s="7" t="inlineStr"/>
      <c r="O874" t="inlineStr">
        <is>
          <t>A102228</t>
        </is>
      </c>
      <c r="P874" t="n">
        <v>307</v>
      </c>
      <c r="Q874" t="inlineStr">
        <is>
          <t>Priced</t>
        </is>
      </c>
      <c r="R874" t="inlineStr">
        <is>
          <t>LT250</t>
        </is>
      </c>
      <c r="S874" s="7" t="inlineStr"/>
      <c r="T874" t="inlineStr"/>
      <c r="U874" t="inlineStr"/>
      <c r="V874" t="inlineStr"/>
    </row>
    <row r="875">
      <c r="A875" t="inlineStr"/>
      <c r="B875" t="inlineStr"/>
      <c r="C875" t="inlineStr">
        <is>
          <t>Price_BOM_LFE_Imp_1496</t>
        </is>
      </c>
      <c r="D875" t="inlineStr"/>
      <c r="E875" s="69" t="inlineStr">
        <is>
          <t>25707-2P-30HP-LFE</t>
        </is>
      </c>
      <c r="F875" t="inlineStr">
        <is>
          <t>X4</t>
        </is>
      </c>
      <c r="G875" s="2" t="inlineStr">
        <is>
          <t>ImpMatl_NiAl-Bronze_ASTM-B148_C95400</t>
        </is>
      </c>
      <c r="H875" s="7" t="inlineStr">
        <is>
          <t>Nickel Aluminum Bronze ASTM B148 UNS C95400</t>
        </is>
      </c>
      <c r="I875" s="7" t="inlineStr">
        <is>
          <t>B22</t>
        </is>
      </c>
      <c r="J875" s="7" t="inlineStr">
        <is>
          <t>Stainless Steel, AISI-303</t>
        </is>
      </c>
      <c r="K875" s="7" t="inlineStr">
        <is>
          <t>Steel, Cold Drawn C1018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inlineStr"/>
      <c r="O875" t="inlineStr">
        <is>
          <t>A102231</t>
        </is>
      </c>
      <c r="P875" t="n">
        <v>98</v>
      </c>
      <c r="Q875" t="inlineStr">
        <is>
          <t>Priced</t>
        </is>
      </c>
      <c r="R875" t="inlineStr">
        <is>
          <t>LT250</t>
        </is>
      </c>
      <c r="S875" s="7" t="inlineStr"/>
      <c r="T875" t="inlineStr"/>
      <c r="U875" t="inlineStr"/>
      <c r="V875" t="inlineStr"/>
    </row>
    <row r="876">
      <c r="A876" t="inlineStr"/>
      <c r="B876" t="inlineStr"/>
      <c r="C876" t="inlineStr">
        <is>
          <t>Price_BOM_LFE_Imp_1497</t>
        </is>
      </c>
      <c r="D876" t="inlineStr"/>
      <c r="E876" s="69" t="inlineStr">
        <is>
          <t>25957-2P-25HP-LFE</t>
        </is>
      </c>
      <c r="F876" t="inlineStr">
        <is>
          <t>X3</t>
        </is>
      </c>
      <c r="G876" s="2" t="inlineStr">
        <is>
          <t>ImpMatl_NiAl-Bronze_ASTM-B148_C95400</t>
        </is>
      </c>
      <c r="H876" s="7" t="inlineStr">
        <is>
          <t>Nickel Aluminum Bronze ASTM B148 UNS C95400</t>
        </is>
      </c>
      <c r="I876" s="7" t="inlineStr">
        <is>
          <t>B22</t>
        </is>
      </c>
      <c r="J876" s="7" t="inlineStr">
        <is>
          <t>Stainless Steel, AISI-303</t>
        </is>
      </c>
      <c r="K876" s="7" t="inlineStr">
        <is>
          <t>Steel, Cold Drawn C1018</t>
        </is>
      </c>
      <c r="L876" s="2" t="inlineStr">
        <is>
          <t>Coating_Scotchkote134_interior_exterior_IncludeImpeller</t>
        </is>
      </c>
      <c r="M876" s="2" t="inlineStr">
        <is>
          <t>RTF</t>
        </is>
      </c>
      <c r="N876" s="7" t="inlineStr"/>
      <c r="O876" t="inlineStr">
        <is>
          <t>A102232</t>
        </is>
      </c>
      <c r="P876" t="n">
        <v>158</v>
      </c>
      <c r="Q876" t="inlineStr">
        <is>
          <t>Priced</t>
        </is>
      </c>
      <c r="R876" t="inlineStr">
        <is>
          <t>LT250</t>
        </is>
      </c>
      <c r="S876" s="7" t="inlineStr"/>
      <c r="T876" t="inlineStr"/>
      <c r="U876" t="inlineStr"/>
      <c r="V876" t="inlineStr"/>
    </row>
    <row r="877">
      <c r="A877" t="inlineStr"/>
      <c r="B877" t="inlineStr"/>
      <c r="C877" t="inlineStr">
        <is>
          <t>Price_BOM_LFE_Imp_1498</t>
        </is>
      </c>
      <c r="D877" t="inlineStr"/>
      <c r="E877" s="2" t="inlineStr">
        <is>
          <t>25957-4P-3HP-LFE</t>
        </is>
      </c>
      <c r="F877" t="inlineStr">
        <is>
          <t>X3</t>
        </is>
      </c>
      <c r="G877" s="2" t="inlineStr">
        <is>
          <t>ImpMatl_NiAl-Bronze_ASTM-B148_C95400</t>
        </is>
      </c>
      <c r="H877" s="7" t="inlineStr">
        <is>
          <t>Nickel Aluminum Bronze ASTM B148 UNS C95400</t>
        </is>
      </c>
      <c r="I877" s="7" t="inlineStr">
        <is>
          <t>B22</t>
        </is>
      </c>
      <c r="J877" s="7" t="inlineStr">
        <is>
          <t>Stainless Steel, AISI-303</t>
        </is>
      </c>
      <c r="K877" s="7" t="inlineStr">
        <is>
          <t>Steel, Cold Drawn C1018</t>
        </is>
      </c>
      <c r="L877" s="2" t="inlineStr">
        <is>
          <t>Coating_Scotchkote134_interior_exterior_IncludeImpeller</t>
        </is>
      </c>
      <c r="M877" s="2" t="inlineStr">
        <is>
          <t>RTF</t>
        </is>
      </c>
      <c r="N877" s="7" t="inlineStr"/>
      <c r="O877" t="inlineStr">
        <is>
          <t>A102232</t>
        </is>
      </c>
      <c r="P877" t="n">
        <v>158</v>
      </c>
      <c r="Q877" t="inlineStr">
        <is>
          <t>Priced</t>
        </is>
      </c>
      <c r="R877" t="inlineStr">
        <is>
          <t>LT250</t>
        </is>
      </c>
      <c r="S877" s="7" t="inlineStr"/>
      <c r="T877" t="inlineStr"/>
      <c r="U877" t="inlineStr"/>
      <c r="V877" t="inlineStr"/>
    </row>
    <row r="878">
      <c r="A878" t="inlineStr"/>
      <c r="B878" t="inlineStr"/>
      <c r="C878" t="inlineStr">
        <is>
          <t>Price_BOM_LFE_Imp_1499</t>
        </is>
      </c>
      <c r="D878" t="inlineStr"/>
      <c r="E878" s="2" t="inlineStr">
        <is>
          <t>25957-4P-5HP-LFE</t>
        </is>
      </c>
      <c r="F878" t="inlineStr">
        <is>
          <t>X3</t>
        </is>
      </c>
      <c r="G878" s="2" t="inlineStr">
        <is>
          <t>ImpMatl_NiAl-Bronze_ASTM-B148_C95400</t>
        </is>
      </c>
      <c r="H878" s="7" t="inlineStr">
        <is>
          <t>Nickel Aluminum Bronze ASTM B148 UNS C95400</t>
        </is>
      </c>
      <c r="I878" s="7" t="inlineStr">
        <is>
          <t>B22</t>
        </is>
      </c>
      <c r="J878" s="7" t="inlineStr">
        <is>
          <t>Stainless Steel, AISI-303</t>
        </is>
      </c>
      <c r="K878" s="7" t="inlineStr">
        <is>
          <t>Steel, Cold Drawn C1018</t>
        </is>
      </c>
      <c r="L878" s="2" t="inlineStr">
        <is>
          <t>Coating_Scotchkote134_interior_exterior_IncludeImpeller</t>
        </is>
      </c>
      <c r="M878" s="2" t="inlineStr">
        <is>
          <t>RTF</t>
        </is>
      </c>
      <c r="N878" s="7" t="inlineStr"/>
      <c r="O878" t="inlineStr">
        <is>
          <t>A102232</t>
        </is>
      </c>
      <c r="P878" t="n">
        <v>158</v>
      </c>
      <c r="Q878" t="inlineStr">
        <is>
          <t>Priced</t>
        </is>
      </c>
      <c r="R878" t="inlineStr">
        <is>
          <t>LT250</t>
        </is>
      </c>
      <c r="S878" s="7" t="inlineStr"/>
      <c r="T878" t="inlineStr"/>
      <c r="U878" t="inlineStr"/>
      <c r="V878" t="inlineStr"/>
    </row>
    <row r="879">
      <c r="A879" t="inlineStr"/>
      <c r="B879" t="inlineStr"/>
      <c r="C879" t="inlineStr">
        <is>
          <t>Price_BOM_LFE_Imp_1500</t>
        </is>
      </c>
      <c r="D879" t="inlineStr"/>
      <c r="E879" s="2" t="inlineStr">
        <is>
          <t>25957-4P-7.5HP-LFE</t>
        </is>
      </c>
      <c r="F879" t="inlineStr">
        <is>
          <t>X3</t>
        </is>
      </c>
      <c r="G879" s="2" t="inlineStr">
        <is>
          <t>ImpMatl_NiAl-Bronze_ASTM-B148_C95400</t>
        </is>
      </c>
      <c r="H879" s="7" t="inlineStr">
        <is>
          <t>Nickel Aluminum Bronze ASTM B148 UNS C95400</t>
        </is>
      </c>
      <c r="I879" s="7" t="inlineStr">
        <is>
          <t>B22</t>
        </is>
      </c>
      <c r="J879" s="7" t="inlineStr">
        <is>
          <t>Stainless Steel, AISI-303</t>
        </is>
      </c>
      <c r="K879" s="7" t="inlineStr">
        <is>
          <t>Steel, Cold Drawn C1018</t>
        </is>
      </c>
      <c r="L879" s="2" t="inlineStr">
        <is>
          <t>Coating_Scotchkote134_interior_exterior_IncludeImpeller</t>
        </is>
      </c>
      <c r="M879" s="2" t="inlineStr">
        <is>
          <t>RTF</t>
        </is>
      </c>
      <c r="N879" s="7" t="inlineStr"/>
      <c r="O879" t="inlineStr">
        <is>
          <t>A102232</t>
        </is>
      </c>
      <c r="P879" t="n">
        <v>158</v>
      </c>
      <c r="Q879" t="inlineStr">
        <is>
          <t>Priced</t>
        </is>
      </c>
      <c r="R879" t="inlineStr">
        <is>
          <t>LT250</t>
        </is>
      </c>
      <c r="S879" s="7" t="inlineStr"/>
      <c r="T879" t="inlineStr"/>
      <c r="U879" t="inlineStr"/>
      <c r="V879" t="inlineStr"/>
    </row>
    <row r="880">
      <c r="A880" t="inlineStr"/>
      <c r="B880" t="inlineStr"/>
      <c r="C880" t="inlineStr">
        <is>
          <t>Price_BOM_LFE_Imp_1501</t>
        </is>
      </c>
      <c r="D880" t="inlineStr"/>
      <c r="E880" s="2" t="inlineStr">
        <is>
          <t>25957-4P-10HP-LFE</t>
        </is>
      </c>
      <c r="F880" t="inlineStr">
        <is>
          <t>X3</t>
        </is>
      </c>
      <c r="G880" s="2" t="inlineStr">
        <is>
          <t>ImpMatl_NiAl-Bronze_ASTM-B148_C95400</t>
        </is>
      </c>
      <c r="H880" s="7" t="inlineStr">
        <is>
          <t>Nickel Aluminum Bronze ASTM B148 UNS C95400</t>
        </is>
      </c>
      <c r="I880" s="7" t="inlineStr">
        <is>
          <t>B22</t>
        </is>
      </c>
      <c r="J880" s="7" t="inlineStr">
        <is>
          <t>Stainless Steel, AISI-303</t>
        </is>
      </c>
      <c r="K880" s="7" t="inlineStr">
        <is>
          <t>Steel, Cold Drawn C1018</t>
        </is>
      </c>
      <c r="L880" s="2" t="inlineStr">
        <is>
          <t>Coating_Scotchkote134_interior_exterior_IncludeImpeller</t>
        </is>
      </c>
      <c r="M880" s="2" t="inlineStr">
        <is>
          <t>RTF</t>
        </is>
      </c>
      <c r="N880" s="7" t="inlineStr"/>
      <c r="O880" t="inlineStr">
        <is>
          <t>A102232</t>
        </is>
      </c>
      <c r="P880" t="n">
        <v>158</v>
      </c>
      <c r="Q880" t="inlineStr">
        <is>
          <t>Priced</t>
        </is>
      </c>
      <c r="R880" t="inlineStr">
        <is>
          <t>LT250</t>
        </is>
      </c>
      <c r="S880" s="7" t="inlineStr"/>
      <c r="T880" t="inlineStr"/>
      <c r="U880" t="inlineStr"/>
      <c r="V880" t="inlineStr"/>
    </row>
    <row r="881">
      <c r="A881" t="inlineStr"/>
      <c r="B881" t="inlineStr"/>
      <c r="C881" t="inlineStr">
        <is>
          <t>Price_BOM_LFE_Imp_1502</t>
        </is>
      </c>
      <c r="D881" t="inlineStr"/>
      <c r="E881" s="2" t="inlineStr">
        <is>
          <t>25957-2P-30HP-LFE</t>
        </is>
      </c>
      <c r="F881" t="inlineStr">
        <is>
          <t>X4</t>
        </is>
      </c>
      <c r="G881" s="2" t="inlineStr">
        <is>
          <t>ImpMatl_NiAl-Bronze_ASTM-B148_C95400</t>
        </is>
      </c>
      <c r="H881" s="7" t="inlineStr">
        <is>
          <t>Nickel Aluminum Bronze ASTM B148 UNS C95400</t>
        </is>
      </c>
      <c r="I881" s="7" t="inlineStr">
        <is>
          <t>B22</t>
        </is>
      </c>
      <c r="J881" s="7" t="inlineStr">
        <is>
          <t>Stainless Steel, AISI-303</t>
        </is>
      </c>
      <c r="K881" s="7" t="inlineStr">
        <is>
          <t>Steel, Cold Drawn C1018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inlineStr"/>
      <c r="O881" t="inlineStr">
        <is>
          <t>A102233</t>
        </is>
      </c>
      <c r="P881" t="n">
        <v>158</v>
      </c>
      <c r="Q881" t="inlineStr">
        <is>
          <t>Priced</t>
        </is>
      </c>
      <c r="R881" t="inlineStr">
        <is>
          <t>LT250</t>
        </is>
      </c>
      <c r="S881" s="7" t="inlineStr"/>
      <c r="T881" t="inlineStr"/>
      <c r="U881" t="inlineStr"/>
      <c r="V881" t="inlineStr"/>
    </row>
    <row r="882">
      <c r="A882" t="inlineStr"/>
      <c r="B882" t="inlineStr"/>
      <c r="C882" t="inlineStr">
        <is>
          <t>Price_BOM_LFE_Imp_1503</t>
        </is>
      </c>
      <c r="D882" t="inlineStr"/>
      <c r="E882" s="69" t="inlineStr">
        <is>
          <t>25123-4P-7.5HP-LFE</t>
        </is>
      </c>
      <c r="F882" t="inlineStr">
        <is>
          <t>X3</t>
        </is>
      </c>
      <c r="G882" s="2" t="inlineStr">
        <is>
          <t>ImpMatl_NiAl-Bronze_ASTM-B148_C95400</t>
        </is>
      </c>
      <c r="H882" s="7" t="inlineStr">
        <is>
          <t>Nickel Aluminum Bronze ASTM B148 UNS C95400</t>
        </is>
      </c>
      <c r="I882" s="7" t="inlineStr">
        <is>
          <t>B22</t>
        </is>
      </c>
      <c r="J882" s="7" t="inlineStr">
        <is>
          <t>Stainless Steel, AISI-303</t>
        </is>
      </c>
      <c r="K882" s="7" t="inlineStr">
        <is>
          <t>Steel, Cold Drawn C1018</t>
        </is>
      </c>
      <c r="L882" s="2" t="inlineStr">
        <is>
          <t>Coating_Scotchkote134_interior_exterior_IncludeImpeller</t>
        </is>
      </c>
      <c r="M882" s="2" t="inlineStr">
        <is>
          <t>RTF</t>
        </is>
      </c>
      <c r="N882" s="7" t="inlineStr"/>
      <c r="O882" t="inlineStr">
        <is>
          <t>A102234</t>
        </is>
      </c>
      <c r="P882" t="n">
        <v>220</v>
      </c>
      <c r="Q882" t="inlineStr">
        <is>
          <t>Priced</t>
        </is>
      </c>
      <c r="R882" t="inlineStr">
        <is>
          <t>LT250</t>
        </is>
      </c>
      <c r="S882" s="7" t="inlineStr"/>
      <c r="T882" t="inlineStr"/>
      <c r="U882" t="inlineStr"/>
      <c r="V882" t="inlineStr"/>
    </row>
    <row r="883">
      <c r="A883" t="inlineStr"/>
      <c r="B883" t="inlineStr"/>
      <c r="C883" t="inlineStr">
        <is>
          <t>Price_BOM_LFE_Imp_1504</t>
        </is>
      </c>
      <c r="D883" t="inlineStr"/>
      <c r="E883" s="69" t="inlineStr">
        <is>
          <t>25123-4P-7.5HP-LFE</t>
        </is>
      </c>
      <c r="F883" t="inlineStr">
        <is>
          <t>X3</t>
        </is>
      </c>
      <c r="G883" s="2" t="inlineStr">
        <is>
          <t>ImpMatl_NiAl-Bronze_ASTM-B148_C95400</t>
        </is>
      </c>
      <c r="H883" s="7" t="inlineStr">
        <is>
          <t>Nickel Aluminum Bronze ASTM B148 UNS C95400</t>
        </is>
      </c>
      <c r="I883" s="7" t="inlineStr">
        <is>
          <t>B22</t>
        </is>
      </c>
      <c r="J883" s="7" t="inlineStr">
        <is>
          <t>Stainless Steel, AISI-303</t>
        </is>
      </c>
      <c r="K883" s="7" t="inlineStr">
        <is>
          <t>Steel, Cold Drawn C1018</t>
        </is>
      </c>
      <c r="L883" s="2" t="inlineStr">
        <is>
          <t>Coating_Scotchkote134_interior_exterior_IncludeImpeller</t>
        </is>
      </c>
      <c r="M883" s="2" t="inlineStr">
        <is>
          <t>RTF</t>
        </is>
      </c>
      <c r="N883" s="7" t="inlineStr"/>
      <c r="O883" t="inlineStr">
        <is>
          <t>A102234</t>
        </is>
      </c>
      <c r="P883" t="n">
        <v>220</v>
      </c>
      <c r="Q883" t="inlineStr">
        <is>
          <t>Priced</t>
        </is>
      </c>
      <c r="R883" t="inlineStr">
        <is>
          <t>LT250</t>
        </is>
      </c>
      <c r="S883" s="7" t="inlineStr"/>
      <c r="T883" t="inlineStr"/>
      <c r="U883" t="inlineStr"/>
      <c r="V883" t="inlineStr"/>
    </row>
    <row r="884">
      <c r="A884" t="inlineStr"/>
      <c r="B884" t="inlineStr"/>
      <c r="C884" t="inlineStr">
        <is>
          <t>Price_BOM_LFE_Imp_1505</t>
        </is>
      </c>
      <c r="D884" t="inlineStr"/>
      <c r="E884" s="2" t="inlineStr">
        <is>
          <t>25123-4P-10HP-LFE</t>
        </is>
      </c>
      <c r="F884" t="inlineStr">
        <is>
          <t>X3</t>
        </is>
      </c>
      <c r="G884" s="2" t="inlineStr">
        <is>
          <t>ImpMatl_NiAl-Bronze_ASTM-B148_C95400</t>
        </is>
      </c>
      <c r="H884" s="7" t="inlineStr">
        <is>
          <t>Nickel Aluminum Bronze ASTM B148 UNS C95400</t>
        </is>
      </c>
      <c r="I884" s="7" t="inlineStr">
        <is>
          <t>B22</t>
        </is>
      </c>
      <c r="J884" s="7" t="inlineStr">
        <is>
          <t>Stainless Steel, AISI-303</t>
        </is>
      </c>
      <c r="K884" s="7" t="inlineStr">
        <is>
          <t>Steel, Cold Drawn C1018</t>
        </is>
      </c>
      <c r="L884" s="2" t="inlineStr">
        <is>
          <t>Coating_Scotchkote134_interior_exterior_IncludeImpeller</t>
        </is>
      </c>
      <c r="M884" s="2" t="inlineStr">
        <is>
          <t>RTF</t>
        </is>
      </c>
      <c r="N884" s="7" t="inlineStr"/>
      <c r="O884" t="inlineStr">
        <is>
          <t>A102234</t>
        </is>
      </c>
      <c r="P884" t="n">
        <v>220</v>
      </c>
      <c r="Q884" t="inlineStr">
        <is>
          <t>Priced</t>
        </is>
      </c>
      <c r="R884" t="inlineStr">
        <is>
          <t>LT250</t>
        </is>
      </c>
      <c r="S884" s="7" t="inlineStr"/>
      <c r="T884" t="inlineStr"/>
      <c r="U884" t="inlineStr"/>
      <c r="V884" t="inlineStr"/>
    </row>
    <row r="885">
      <c r="A885" t="inlineStr"/>
      <c r="B885" t="inlineStr"/>
      <c r="C885" t="inlineStr">
        <is>
          <t>Price_BOM_LFE_Imp_1506</t>
        </is>
      </c>
      <c r="D885" t="inlineStr"/>
      <c r="E885" s="2" t="inlineStr">
        <is>
          <t>25123-4P-15HP-LFE</t>
        </is>
      </c>
      <c r="F885" t="inlineStr">
        <is>
          <t>X3</t>
        </is>
      </c>
      <c r="G885" s="2" t="inlineStr">
        <is>
          <t>ImpMatl_NiAl-Bronze_ASTM-B148_C95400</t>
        </is>
      </c>
      <c r="H885" s="7" t="inlineStr">
        <is>
          <t>Nickel Aluminum Bronze ASTM B148 UNS C95400</t>
        </is>
      </c>
      <c r="I885" s="7" t="inlineStr">
        <is>
          <t>B22</t>
        </is>
      </c>
      <c r="J885" s="7" t="inlineStr">
        <is>
          <t>Stainless Steel, AISI-303</t>
        </is>
      </c>
      <c r="K885" s="7" t="inlineStr">
        <is>
          <t>Steel, Cold Drawn C1018</t>
        </is>
      </c>
      <c r="L885" s="2" t="inlineStr">
        <is>
          <t>Coating_Scotchkote134_interior_exterior_IncludeImpeller</t>
        </is>
      </c>
      <c r="M885" s="2" t="inlineStr">
        <is>
          <t>RTF</t>
        </is>
      </c>
      <c r="N885" s="7" t="inlineStr"/>
      <c r="O885" t="inlineStr">
        <is>
          <t>A102234</t>
        </is>
      </c>
      <c r="P885" t="n">
        <v>220</v>
      </c>
      <c r="Q885" t="inlineStr">
        <is>
          <t>Priced</t>
        </is>
      </c>
      <c r="R885" t="inlineStr">
        <is>
          <t>LT250</t>
        </is>
      </c>
      <c r="S885" s="7" t="inlineStr"/>
      <c r="T885" t="inlineStr"/>
      <c r="U885" t="inlineStr"/>
      <c r="V885" t="inlineStr"/>
    </row>
    <row r="886">
      <c r="A886" t="inlineStr"/>
      <c r="B886" t="inlineStr"/>
      <c r="C886" t="inlineStr">
        <is>
          <t>Price_BOM_LFE_Imp_1507</t>
        </is>
      </c>
      <c r="D886" t="inlineStr"/>
      <c r="E886" s="69" t="inlineStr">
        <is>
          <t>25123-4P-20HP-LFE</t>
        </is>
      </c>
      <c r="F886" t="inlineStr">
        <is>
          <t>XA</t>
        </is>
      </c>
      <c r="G886" s="2" t="inlineStr">
        <is>
          <t>ImpMatl_NiAl-Bronze_ASTM-B148_C95400</t>
        </is>
      </c>
      <c r="H886" s="7" t="inlineStr">
        <is>
          <t>Nickel Aluminum Bronze ASTM B148 UNS C95400</t>
        </is>
      </c>
      <c r="I886" s="7" t="inlineStr">
        <is>
          <t>B22</t>
        </is>
      </c>
      <c r="J886" s="7" t="inlineStr">
        <is>
          <t>Stainless Steel, AISI-303</t>
        </is>
      </c>
      <c r="K886" s="7" t="inlineStr">
        <is>
          <t>Steel, Cold Drawn C1018</t>
        </is>
      </c>
      <c r="L886" s="2" t="inlineStr">
        <is>
          <t>Coating_Scotchkote134_interior_exterior_IncludeImpeller</t>
        </is>
      </c>
      <c r="M886" s="2" t="inlineStr">
        <is>
          <t>RTF</t>
        </is>
      </c>
      <c r="N886" s="7" t="inlineStr"/>
      <c r="O886" t="inlineStr">
        <is>
          <t>A102235</t>
        </is>
      </c>
      <c r="P886" t="n">
        <v>220</v>
      </c>
      <c r="Q886" t="inlineStr">
        <is>
          <t>Priced</t>
        </is>
      </c>
      <c r="R886" t="inlineStr">
        <is>
          <t>LT250</t>
        </is>
      </c>
      <c r="S886" s="7" t="inlineStr"/>
      <c r="T886" t="inlineStr"/>
      <c r="U886" t="inlineStr"/>
      <c r="V886" t="inlineStr"/>
    </row>
    <row r="887">
      <c r="A887" t="inlineStr"/>
      <c r="B887" t="inlineStr"/>
      <c r="C887" t="inlineStr">
        <is>
          <t>Price_BOM_LFE_Imp_1515</t>
        </is>
      </c>
      <c r="D887" t="inlineStr"/>
      <c r="E887" s="69" t="inlineStr">
        <is>
          <t>30707-2P-30HP-LFE</t>
        </is>
      </c>
      <c r="F887" t="inlineStr">
        <is>
          <t>X4</t>
        </is>
      </c>
      <c r="G887" s="2" t="inlineStr">
        <is>
          <t>ImpMatl_NiAl-Bronze_ASTM-B148_C95400</t>
        </is>
      </c>
      <c r="H887" s="7" t="inlineStr">
        <is>
          <t>Nickel Aluminum Bronze ASTM B148 UNS C95400</t>
        </is>
      </c>
      <c r="I887" s="7" t="inlineStr">
        <is>
          <t>B22</t>
        </is>
      </c>
      <c r="J887" s="7" t="inlineStr">
        <is>
          <t>Stainless Steel, AISI-303</t>
        </is>
      </c>
      <c r="K887" s="7" t="inlineStr">
        <is>
          <t>Steel, Cold Drawn C1018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inlineStr"/>
      <c r="O887" t="inlineStr">
        <is>
          <t>A102238</t>
        </is>
      </c>
      <c r="P887" t="n">
        <v>107</v>
      </c>
      <c r="Q887" t="inlineStr">
        <is>
          <t>Priced</t>
        </is>
      </c>
      <c r="R887" t="inlineStr">
        <is>
          <t>LT250</t>
        </is>
      </c>
      <c r="S887" s="7" t="inlineStr"/>
      <c r="T887" t="inlineStr"/>
      <c r="U887" t="inlineStr"/>
      <c r="V887" t="inlineStr"/>
    </row>
    <row r="888">
      <c r="A888" t="inlineStr"/>
      <c r="B888" t="inlineStr"/>
      <c r="C888" t="inlineStr">
        <is>
          <t>Price_BOM_LFE_Imp_1516</t>
        </is>
      </c>
      <c r="D888" t="inlineStr"/>
      <c r="E888" s="69" t="inlineStr">
        <is>
          <t>30957-4P-5HP-LFE</t>
        </is>
      </c>
      <c r="F888" t="inlineStr">
        <is>
          <t>X3</t>
        </is>
      </c>
      <c r="G888" s="2" t="inlineStr">
        <is>
          <t>ImpMatl_NiAl-Bronze_ASTM-B148_C95400</t>
        </is>
      </c>
      <c r="H888" s="7" t="inlineStr">
        <is>
          <t>Nickel Aluminum Bronze ASTM B148 UNS C95400</t>
        </is>
      </c>
      <c r="I888" s="7" t="inlineStr">
        <is>
          <t>B22</t>
        </is>
      </c>
      <c r="J888" s="7" t="inlineStr">
        <is>
          <t>Stainless Steel, AISI-303</t>
        </is>
      </c>
      <c r="K888" s="7" t="inlineStr">
        <is>
          <t>Steel, Cold Drawn C1018</t>
        </is>
      </c>
      <c r="L888" s="2" t="inlineStr">
        <is>
          <t>Coating_Scotchkote134_interior_exterior_IncludeImpeller</t>
        </is>
      </c>
      <c r="M888" s="2" t="inlineStr">
        <is>
          <t>RTF</t>
        </is>
      </c>
      <c r="N888" s="7" t="inlineStr"/>
      <c r="O888" t="inlineStr">
        <is>
          <t>A102239</t>
        </is>
      </c>
      <c r="P888" t="n">
        <v>193</v>
      </c>
      <c r="Q888" t="inlineStr">
        <is>
          <t>Priced</t>
        </is>
      </c>
      <c r="R888" t="inlineStr">
        <is>
          <t>LT250</t>
        </is>
      </c>
      <c r="S888" s="7" t="inlineStr"/>
      <c r="T888" t="inlineStr"/>
      <c r="U888" t="inlineStr"/>
      <c r="V888" t="inlineStr"/>
    </row>
    <row r="889">
      <c r="A889" t="inlineStr"/>
      <c r="B889" t="inlineStr"/>
      <c r="C889" t="inlineStr">
        <is>
          <t>Price_BOM_LFE_Imp_1517</t>
        </is>
      </c>
      <c r="D889" t="inlineStr"/>
      <c r="E889" s="69" t="inlineStr">
        <is>
          <t>30957-4P-7.5HP-LFE</t>
        </is>
      </c>
      <c r="F889" t="inlineStr">
        <is>
          <t>X3</t>
        </is>
      </c>
      <c r="G889" s="2" t="inlineStr">
        <is>
          <t>ImpMatl_NiAl-Bronze_ASTM-B148_C95400</t>
        </is>
      </c>
      <c r="H889" s="7" t="inlineStr">
        <is>
          <t>Nickel Aluminum Bronze ASTM B148 UNS C95400</t>
        </is>
      </c>
      <c r="I889" s="7" t="inlineStr">
        <is>
          <t>B22</t>
        </is>
      </c>
      <c r="J889" s="7" t="inlineStr">
        <is>
          <t>Stainless Steel, AISI-303</t>
        </is>
      </c>
      <c r="K889" s="7" t="inlineStr">
        <is>
          <t>Steel, Cold Drawn C1018</t>
        </is>
      </c>
      <c r="L889" s="2" t="inlineStr">
        <is>
          <t>Coating_Scotchkote134_interior_exterior_IncludeImpeller</t>
        </is>
      </c>
      <c r="M889" s="2" t="inlineStr">
        <is>
          <t>RTF</t>
        </is>
      </c>
      <c r="N889" s="7" t="inlineStr"/>
      <c r="O889" t="inlineStr">
        <is>
          <t>A102239</t>
        </is>
      </c>
      <c r="P889" t="n">
        <v>193</v>
      </c>
      <c r="Q889" t="inlineStr">
        <is>
          <t>Priced</t>
        </is>
      </c>
      <c r="R889" t="inlineStr">
        <is>
          <t>LT250</t>
        </is>
      </c>
      <c r="S889" s="7" t="inlineStr"/>
      <c r="T889" t="inlineStr"/>
      <c r="U889" t="inlineStr"/>
      <c r="V889" t="inlineStr"/>
    </row>
    <row r="890">
      <c r="A890" t="inlineStr"/>
      <c r="B890" t="inlineStr"/>
      <c r="C890" t="inlineStr">
        <is>
          <t>Price_BOM_LFE_Imp_1518</t>
        </is>
      </c>
      <c r="D890" t="inlineStr"/>
      <c r="E890" s="2" t="inlineStr">
        <is>
          <t>30957-4P-10HP-LFE</t>
        </is>
      </c>
      <c r="F890" t="inlineStr">
        <is>
          <t>X3</t>
        </is>
      </c>
      <c r="G890" s="2" t="inlineStr">
        <is>
          <t>ImpMatl_NiAl-Bronze_ASTM-B148_C95400</t>
        </is>
      </c>
      <c r="H890" s="7" t="inlineStr">
        <is>
          <t>Nickel Aluminum Bronze ASTM B148 UNS C95400</t>
        </is>
      </c>
      <c r="I890" s="7" t="inlineStr">
        <is>
          <t>B22</t>
        </is>
      </c>
      <c r="J890" s="7" t="inlineStr">
        <is>
          <t>Stainless Steel, AISI-303</t>
        </is>
      </c>
      <c r="K890" s="7" t="inlineStr">
        <is>
          <t>Steel, Cold Drawn C1018</t>
        </is>
      </c>
      <c r="L890" s="2" t="inlineStr">
        <is>
          <t>Coating_Scotchkote134_interior_exterior_IncludeImpeller</t>
        </is>
      </c>
      <c r="M890" s="2" t="inlineStr">
        <is>
          <t>RTF</t>
        </is>
      </c>
      <c r="N890" s="7" t="inlineStr"/>
      <c r="O890" t="inlineStr">
        <is>
          <t>A102239</t>
        </is>
      </c>
      <c r="P890" t="n">
        <v>193</v>
      </c>
      <c r="Q890" t="inlineStr">
        <is>
          <t>Priced</t>
        </is>
      </c>
      <c r="R890" t="inlineStr">
        <is>
          <t>LT250</t>
        </is>
      </c>
      <c r="S890" s="7" t="inlineStr"/>
      <c r="T890" t="inlineStr"/>
      <c r="U890" t="inlineStr"/>
      <c r="V890" t="inlineStr"/>
    </row>
    <row r="891">
      <c r="A891" t="inlineStr"/>
      <c r="B891" t="inlineStr"/>
      <c r="C891" t="inlineStr">
        <is>
          <t>Price_BOM_LFE_Imp_1519</t>
        </is>
      </c>
      <c r="D891" t="inlineStr"/>
      <c r="E891" s="69" t="inlineStr">
        <is>
          <t>30957-4P-15HP-LFE</t>
        </is>
      </c>
      <c r="F891" t="inlineStr">
        <is>
          <t>X3</t>
        </is>
      </c>
      <c r="G891" s="2" t="inlineStr">
        <is>
          <t>ImpMatl_NiAl-Bronze_ASTM-B148_C95400</t>
        </is>
      </c>
      <c r="H891" s="7" t="inlineStr">
        <is>
          <t>Nickel Aluminum Bronze ASTM B148 UNS C95400</t>
        </is>
      </c>
      <c r="I891" s="7" t="inlineStr">
        <is>
          <t>B22</t>
        </is>
      </c>
      <c r="J891" s="7" t="inlineStr">
        <is>
          <t>Stainless Steel, AISI-303</t>
        </is>
      </c>
      <c r="K891" s="7" t="inlineStr">
        <is>
          <t>Steel, Cold Drawn C1018</t>
        </is>
      </c>
      <c r="L891" s="2" t="inlineStr">
        <is>
          <t>Coating_Scotchkote134_interior_exterior_IncludeImpeller</t>
        </is>
      </c>
      <c r="M891" s="2" t="inlineStr">
        <is>
          <t>RTF</t>
        </is>
      </c>
      <c r="N891" s="7" t="inlineStr"/>
      <c r="O891" t="inlineStr">
        <is>
          <t>A102239</t>
        </is>
      </c>
      <c r="P891" t="n">
        <v>193</v>
      </c>
      <c r="Q891" t="inlineStr">
        <is>
          <t>Priced</t>
        </is>
      </c>
      <c r="R891" t="inlineStr">
        <is>
          <t>LT250</t>
        </is>
      </c>
      <c r="S891" s="7" t="inlineStr"/>
      <c r="T891" t="inlineStr"/>
      <c r="U891" t="inlineStr"/>
      <c r="V891" t="inlineStr"/>
    </row>
    <row r="892">
      <c r="A892" t="inlineStr"/>
      <c r="B892" t="inlineStr"/>
      <c r="C892" t="inlineStr">
        <is>
          <t>Price_BOM_LFE_Imp_1520</t>
        </is>
      </c>
      <c r="D892" t="inlineStr"/>
      <c r="E892" s="69" t="inlineStr">
        <is>
          <t>30121-4P-15HP-LFE</t>
        </is>
      </c>
      <c r="F892" t="inlineStr">
        <is>
          <t>XA</t>
        </is>
      </c>
      <c r="G892" s="2" t="inlineStr">
        <is>
          <t>ImpMatl_NiAl-Bronze_ASTM-B148_C95400</t>
        </is>
      </c>
      <c r="H892" s="7" t="inlineStr">
        <is>
          <t>Nickel Aluminum Bronze ASTM B148 UNS C95400</t>
        </is>
      </c>
      <c r="I892" s="7" t="inlineStr">
        <is>
          <t>B22</t>
        </is>
      </c>
      <c r="J892" s="7" t="inlineStr">
        <is>
          <t>Stainless Steel, AISI-303</t>
        </is>
      </c>
      <c r="K892" s="7" t="inlineStr">
        <is>
          <t>Steel, Cold Drawn C1018</t>
        </is>
      </c>
      <c r="L892" s="2" t="inlineStr">
        <is>
          <t>Coating_Scotchkote134_interior_exterior_IncludeImpeller</t>
        </is>
      </c>
      <c r="M892" s="2" t="inlineStr">
        <is>
          <t>RTF</t>
        </is>
      </c>
      <c r="N892" s="7" t="inlineStr"/>
      <c r="O892" t="inlineStr">
        <is>
          <t>A102241</t>
        </is>
      </c>
      <c r="P892" t="n">
        <v>282</v>
      </c>
      <c r="Q892" t="inlineStr">
        <is>
          <t>Priced</t>
        </is>
      </c>
      <c r="R892" t="inlineStr">
        <is>
          <t>LT250</t>
        </is>
      </c>
      <c r="S892" s="7" t="inlineStr"/>
      <c r="T892" t="inlineStr"/>
      <c r="U892" t="inlineStr"/>
      <c r="V892" t="inlineStr"/>
    </row>
    <row r="893">
      <c r="A893" t="inlineStr"/>
      <c r="B893" t="inlineStr"/>
      <c r="C893" t="inlineStr">
        <is>
          <t>Price_BOM_LFE_Imp_1521</t>
        </is>
      </c>
      <c r="D893" t="inlineStr"/>
      <c r="E893" s="69" t="inlineStr">
        <is>
          <t>30121-4P-20HP-LFE</t>
        </is>
      </c>
      <c r="F893" t="inlineStr">
        <is>
          <t>XA</t>
        </is>
      </c>
      <c r="G893" s="2" t="inlineStr">
        <is>
          <t>ImpMatl_NiAl-Bronze_ASTM-B148_C95400</t>
        </is>
      </c>
      <c r="H893" s="7" t="inlineStr">
        <is>
          <t>Nickel Aluminum Bronze ASTM B148 UNS C95400</t>
        </is>
      </c>
      <c r="I893" s="7" t="inlineStr">
        <is>
          <t>B22</t>
        </is>
      </c>
      <c r="J893" s="7" t="inlineStr">
        <is>
          <t>Stainless Steel, AISI-303</t>
        </is>
      </c>
      <c r="K893" s="7" t="inlineStr">
        <is>
          <t>Steel, Cold Drawn C1018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inlineStr"/>
      <c r="O893" t="inlineStr">
        <is>
          <t>A102241</t>
        </is>
      </c>
      <c r="P893" t="n">
        <v>282</v>
      </c>
      <c r="Q893" t="inlineStr">
        <is>
          <t>Priced</t>
        </is>
      </c>
      <c r="R893" t="inlineStr">
        <is>
          <t>LT250</t>
        </is>
      </c>
      <c r="S893" s="7" t="inlineStr"/>
      <c r="T893" t="inlineStr"/>
      <c r="U893" t="inlineStr"/>
      <c r="V893" t="inlineStr"/>
    </row>
    <row r="894">
      <c r="A894" t="inlineStr"/>
      <c r="B894" t="inlineStr"/>
      <c r="C894" t="inlineStr">
        <is>
          <t>Price_BOM_LFE_Imp_1522</t>
        </is>
      </c>
      <c r="D894" t="inlineStr"/>
      <c r="E894" s="69" t="inlineStr">
        <is>
          <t>30121-4P-25HP-LFE</t>
        </is>
      </c>
      <c r="F894" t="inlineStr">
        <is>
          <t>XA</t>
        </is>
      </c>
      <c r="G894" s="2" t="inlineStr">
        <is>
          <t>ImpMatl_NiAl-Bronze_ASTM-B148_C95400</t>
        </is>
      </c>
      <c r="H894" s="7" t="inlineStr">
        <is>
          <t>Nickel Aluminum Bronze ASTM B148 UNS C95400</t>
        </is>
      </c>
      <c r="I894" s="7" t="inlineStr">
        <is>
          <t>B22</t>
        </is>
      </c>
      <c r="J894" s="7" t="inlineStr">
        <is>
          <t>Stainless Steel, AISI-303</t>
        </is>
      </c>
      <c r="K894" s="7" t="inlineStr">
        <is>
          <t>Steel, Cold Drawn C1018</t>
        </is>
      </c>
      <c r="L894" s="2" t="inlineStr">
        <is>
          <t>Coating_Scotchkote134_interior_exterior_IncludeImpeller</t>
        </is>
      </c>
      <c r="M894" s="2" t="inlineStr">
        <is>
          <t>RTF</t>
        </is>
      </c>
      <c r="N894" s="7" t="inlineStr"/>
      <c r="O894" t="inlineStr">
        <is>
          <t>A102241</t>
        </is>
      </c>
      <c r="P894" t="n">
        <v>282</v>
      </c>
      <c r="Q894" t="inlineStr">
        <is>
          <t>Priced</t>
        </is>
      </c>
      <c r="R894" t="inlineStr">
        <is>
          <t>LT250</t>
        </is>
      </c>
      <c r="S894" s="7" t="inlineStr"/>
      <c r="T894" t="inlineStr"/>
      <c r="U894" t="inlineStr"/>
      <c r="V894" t="inlineStr"/>
    </row>
    <row r="895">
      <c r="A895" t="inlineStr"/>
      <c r="B895" t="inlineStr"/>
      <c r="C895" t="inlineStr">
        <is>
          <t>Price_BOM_LFE_Imp_1523</t>
        </is>
      </c>
      <c r="D895" t="inlineStr"/>
      <c r="E895" s="69" t="inlineStr">
        <is>
          <t>30127-4P-15HP-LFE</t>
        </is>
      </c>
      <c r="F895" t="inlineStr">
        <is>
          <t>XA</t>
        </is>
      </c>
      <c r="G895" s="2" t="inlineStr">
        <is>
          <t>ImpMatl_NiAl-Bronze_ASTM-B148_C95400</t>
        </is>
      </c>
      <c r="H895" s="7" t="inlineStr">
        <is>
          <t>Nickel Aluminum Bronze ASTM B148 UNS C95400</t>
        </is>
      </c>
      <c r="I895" s="7" t="inlineStr">
        <is>
          <t>B22</t>
        </is>
      </c>
      <c r="J895" s="7" t="inlineStr">
        <is>
          <t>Stainless Steel, AISI-303</t>
        </is>
      </c>
      <c r="K895" s="7" t="inlineStr">
        <is>
          <t>Steel, Cold Drawn C1018</t>
        </is>
      </c>
      <c r="L895" s="2" t="inlineStr">
        <is>
          <t>Coating_Scotchkote134_interior_exterior_IncludeImpeller</t>
        </is>
      </c>
      <c r="M895" s="2" t="inlineStr">
        <is>
          <t>RTF</t>
        </is>
      </c>
      <c r="N895" s="7" t="inlineStr"/>
      <c r="O895" t="inlineStr">
        <is>
          <t>A102242</t>
        </is>
      </c>
      <c r="P895" t="n">
        <v>443</v>
      </c>
      <c r="Q895" t="inlineStr">
        <is>
          <t>Priced</t>
        </is>
      </c>
      <c r="R895" t="inlineStr">
        <is>
          <t>LT250</t>
        </is>
      </c>
      <c r="S895" s="7" t="inlineStr"/>
      <c r="T895" t="inlineStr"/>
      <c r="U895" t="inlineStr"/>
      <c r="V895" t="inlineStr"/>
    </row>
    <row r="896">
      <c r="A896" t="inlineStr"/>
      <c r="B896" t="inlineStr"/>
      <c r="C896" t="inlineStr">
        <is>
          <t>Price_BOM_LFE_Imp_1524</t>
        </is>
      </c>
      <c r="D896" t="inlineStr"/>
      <c r="E896" s="2" t="inlineStr">
        <is>
          <t>30127-4P-20HP-LFE</t>
        </is>
      </c>
      <c r="F896" t="inlineStr">
        <is>
          <t>XA</t>
        </is>
      </c>
      <c r="G896" s="2" t="inlineStr">
        <is>
          <t>ImpMatl_NiAl-Bronze_ASTM-B148_C95400</t>
        </is>
      </c>
      <c r="H896" s="7" t="inlineStr">
        <is>
          <t>Nickel Aluminum Bronze ASTM B148 UNS C95400</t>
        </is>
      </c>
      <c r="I896" s="7" t="inlineStr">
        <is>
          <t>B22</t>
        </is>
      </c>
      <c r="J896" s="7" t="inlineStr">
        <is>
          <t>Stainless Steel, AISI-303</t>
        </is>
      </c>
      <c r="K896" s="7" t="inlineStr">
        <is>
          <t>Steel, Cold Drawn C1018</t>
        </is>
      </c>
      <c r="L896" s="2" t="inlineStr">
        <is>
          <t>Coating_Scotchkote134_interior_exterior_IncludeImpeller</t>
        </is>
      </c>
      <c r="M896" s="2" t="inlineStr">
        <is>
          <t>RTF</t>
        </is>
      </c>
      <c r="N896" s="7" t="inlineStr"/>
      <c r="O896" t="inlineStr">
        <is>
          <t>A102242</t>
        </is>
      </c>
      <c r="P896" t="n">
        <v>443</v>
      </c>
      <c r="Q896" t="inlineStr">
        <is>
          <t>Priced</t>
        </is>
      </c>
      <c r="R896" t="inlineStr">
        <is>
          <t>LT250</t>
        </is>
      </c>
      <c r="S896" s="7" t="inlineStr"/>
      <c r="T896" t="inlineStr"/>
      <c r="U896" t="inlineStr"/>
      <c r="V896" t="inlineStr"/>
    </row>
    <row r="897">
      <c r="A897" t="inlineStr"/>
      <c r="B897" t="inlineStr"/>
      <c r="C897" t="inlineStr">
        <is>
          <t>Price_BOM_LFE_Imp_1525</t>
        </is>
      </c>
      <c r="D897" t="inlineStr"/>
      <c r="E897" s="2" t="inlineStr">
        <is>
          <t>30127-4P-25HP-LFE</t>
        </is>
      </c>
      <c r="F897" t="inlineStr">
        <is>
          <t>XA</t>
        </is>
      </c>
      <c r="G897" s="2" t="inlineStr">
        <is>
          <t>ImpMatl_NiAl-Bronze_ASTM-B148_C95400</t>
        </is>
      </c>
      <c r="H897" s="7" t="inlineStr">
        <is>
          <t>Nickel Aluminum Bronze ASTM B148 UNS C95400</t>
        </is>
      </c>
      <c r="I897" s="7" t="inlineStr">
        <is>
          <t>B22</t>
        </is>
      </c>
      <c r="J897" s="7" t="inlineStr">
        <is>
          <t>Stainless Steel, AISI-303</t>
        </is>
      </c>
      <c r="K897" s="7" t="inlineStr">
        <is>
          <t>Steel, Cold Drawn C1018</t>
        </is>
      </c>
      <c r="L897" s="2" t="inlineStr">
        <is>
          <t>Coating_Scotchkote134_interior_exterior_IncludeImpeller</t>
        </is>
      </c>
      <c r="M897" s="2" t="inlineStr">
        <is>
          <t>RTF</t>
        </is>
      </c>
      <c r="N897" s="7" t="inlineStr"/>
      <c r="O897" t="inlineStr">
        <is>
          <t>A102242</t>
        </is>
      </c>
      <c r="P897" t="n">
        <v>443</v>
      </c>
      <c r="Q897" t="inlineStr">
        <is>
          <t>Priced</t>
        </is>
      </c>
      <c r="R897" t="inlineStr">
        <is>
          <t>LT250</t>
        </is>
      </c>
      <c r="S897" s="7" t="inlineStr"/>
      <c r="T897" t="inlineStr"/>
      <c r="U897" t="inlineStr"/>
      <c r="V897" t="inlineStr"/>
    </row>
    <row r="898">
      <c r="A898" t="inlineStr"/>
      <c r="B898" t="inlineStr"/>
      <c r="C898" t="inlineStr">
        <is>
          <t>Price_BOM_LFE_Imp_1526</t>
        </is>
      </c>
      <c r="D898" t="inlineStr"/>
      <c r="E898" s="2" t="inlineStr">
        <is>
          <t>40707-2P-25HP-LFE</t>
        </is>
      </c>
      <c r="F898" t="inlineStr">
        <is>
          <t>X3</t>
        </is>
      </c>
      <c r="G898" s="2" t="inlineStr">
        <is>
          <t>ImpMatl_NiAl-Bronze_ASTM-B148_C95400</t>
        </is>
      </c>
      <c r="H898" s="7" t="inlineStr">
        <is>
          <t>Nickel Aluminum Bronze ASTM B148 UNS C95400</t>
        </is>
      </c>
      <c r="I898" s="7" t="inlineStr">
        <is>
          <t>B22</t>
        </is>
      </c>
      <c r="J898" s="7" t="inlineStr">
        <is>
          <t>Stainless Steel, AISI-303</t>
        </is>
      </c>
      <c r="K898" s="7" t="inlineStr">
        <is>
          <t>Steel, Cold Drawn C1018</t>
        </is>
      </c>
      <c r="L898" s="2" t="inlineStr">
        <is>
          <t>Coating_Scotchkote134_interior_exterior_IncludeImpeller</t>
        </is>
      </c>
      <c r="M898" s="2" t="inlineStr">
        <is>
          <t>RTF</t>
        </is>
      </c>
      <c r="N898" s="7" t="inlineStr"/>
      <c r="O898" t="inlineStr">
        <is>
          <t>A102244</t>
        </is>
      </c>
      <c r="P898" t="n">
        <v>157</v>
      </c>
      <c r="Q898" t="inlineStr">
        <is>
          <t>Priced</t>
        </is>
      </c>
      <c r="R898" t="inlineStr">
        <is>
          <t>LT250</t>
        </is>
      </c>
      <c r="S898" s="7" t="inlineStr"/>
      <c r="T898" t="inlineStr"/>
      <c r="U898" t="inlineStr"/>
      <c r="V898" t="inlineStr"/>
    </row>
    <row r="899">
      <c r="A899" t="inlineStr"/>
      <c r="B899" t="inlineStr"/>
      <c r="C899" t="inlineStr">
        <is>
          <t>Price_BOM_LFE_Imp_1527</t>
        </is>
      </c>
      <c r="D899" t="inlineStr"/>
      <c r="E899" s="2" t="inlineStr">
        <is>
          <t>40707-4P-3HP-LFE</t>
        </is>
      </c>
      <c r="F899" t="inlineStr">
        <is>
          <t>X3</t>
        </is>
      </c>
      <c r="G899" s="2" t="inlineStr">
        <is>
          <t>ImpMatl_NiAl-Bronze_ASTM-B148_C95400</t>
        </is>
      </c>
      <c r="H899" s="7" t="inlineStr">
        <is>
          <t>Nickel Aluminum Bronze ASTM B148 UNS C95400</t>
        </is>
      </c>
      <c r="I899" s="7" t="inlineStr">
        <is>
          <t>B22</t>
        </is>
      </c>
      <c r="J899" s="7" t="inlineStr">
        <is>
          <t>Stainless Steel, AISI-303</t>
        </is>
      </c>
      <c r="K899" s="7" t="inlineStr">
        <is>
          <t>Steel, Cold Drawn C1018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inlineStr"/>
      <c r="O899" t="inlineStr">
        <is>
          <t>A102244</t>
        </is>
      </c>
      <c r="P899" t="n">
        <v>157</v>
      </c>
      <c r="Q899" t="inlineStr">
        <is>
          <t>Priced</t>
        </is>
      </c>
      <c r="R899" t="inlineStr">
        <is>
          <t>LT250</t>
        </is>
      </c>
      <c r="S899" s="7" t="inlineStr"/>
      <c r="T899" t="inlineStr"/>
      <c r="U899" t="inlineStr"/>
      <c r="V899" t="inlineStr"/>
    </row>
    <row r="900">
      <c r="A900" t="inlineStr"/>
      <c r="B900" t="inlineStr"/>
      <c r="C900" t="inlineStr">
        <is>
          <t>Price_BOM_LFE_Imp_1528</t>
        </is>
      </c>
      <c r="D900" t="inlineStr"/>
      <c r="E900" s="69" t="inlineStr">
        <is>
          <t>40707-4P-5HP-LFE</t>
        </is>
      </c>
      <c r="F900" t="inlineStr">
        <is>
          <t>X3</t>
        </is>
      </c>
      <c r="G900" s="2" t="inlineStr">
        <is>
          <t>ImpMatl_NiAl-Bronze_ASTM-B148_C95400</t>
        </is>
      </c>
      <c r="H900" s="7" t="inlineStr">
        <is>
          <t>Nickel Aluminum Bronze ASTM B148 UNS C95400</t>
        </is>
      </c>
      <c r="I900" s="7" t="inlineStr">
        <is>
          <t>B22</t>
        </is>
      </c>
      <c r="J900" s="7" t="inlineStr">
        <is>
          <t>Stainless Steel, AISI-303</t>
        </is>
      </c>
      <c r="K900" s="7" t="inlineStr">
        <is>
          <t>Steel, Cold Drawn C1018</t>
        </is>
      </c>
      <c r="L900" s="2" t="inlineStr">
        <is>
          <t>Coating_Scotchkote134_interior_exterior_IncludeImpeller</t>
        </is>
      </c>
      <c r="M900" s="2" t="inlineStr">
        <is>
          <t>RTF</t>
        </is>
      </c>
      <c r="N900" s="7" t="inlineStr"/>
      <c r="O900" t="inlineStr">
        <is>
          <t>A102244</t>
        </is>
      </c>
      <c r="P900" t="n">
        <v>157</v>
      </c>
      <c r="Q900" t="inlineStr">
        <is>
          <t>Priced</t>
        </is>
      </c>
      <c r="R900" t="inlineStr">
        <is>
          <t>LT250</t>
        </is>
      </c>
      <c r="S900" s="7" t="inlineStr"/>
      <c r="T900" t="inlineStr"/>
      <c r="U900" t="inlineStr"/>
      <c r="V900" t="inlineStr"/>
    </row>
    <row r="901">
      <c r="A901" t="inlineStr"/>
      <c r="B901" t="inlineStr"/>
      <c r="C901" t="inlineStr">
        <is>
          <t>Price_BOM_LFE_Imp_1529</t>
        </is>
      </c>
      <c r="D901" t="inlineStr"/>
      <c r="E901" s="69" t="inlineStr">
        <is>
          <t>40707-4P-7.5HP-LFE</t>
        </is>
      </c>
      <c r="F901" t="inlineStr">
        <is>
          <t>X3</t>
        </is>
      </c>
      <c r="G901" s="2" t="inlineStr">
        <is>
          <t>ImpMatl_NiAl-Bronze_ASTM-B148_C95400</t>
        </is>
      </c>
      <c r="H901" s="7" t="inlineStr">
        <is>
          <t>Nickel Aluminum Bronze ASTM B148 UNS C95400</t>
        </is>
      </c>
      <c r="I901" s="7" t="inlineStr">
        <is>
          <t>B22</t>
        </is>
      </c>
      <c r="J901" s="7" t="inlineStr">
        <is>
          <t>Stainless Steel, AISI-303</t>
        </is>
      </c>
      <c r="K901" s="7" t="inlineStr">
        <is>
          <t>Steel, Cold Drawn C1018</t>
        </is>
      </c>
      <c r="L901" s="2" t="inlineStr">
        <is>
          <t>Coating_Scotchkote134_interior_exterior_IncludeImpeller</t>
        </is>
      </c>
      <c r="M901" s="2" t="inlineStr">
        <is>
          <t>RTF</t>
        </is>
      </c>
      <c r="N901" s="7" t="inlineStr"/>
      <c r="O901" t="inlineStr">
        <is>
          <t>A102244</t>
        </is>
      </c>
      <c r="P901" t="n">
        <v>157</v>
      </c>
      <c r="Q901" t="inlineStr">
        <is>
          <t>Priced</t>
        </is>
      </c>
      <c r="R901" t="inlineStr">
        <is>
          <t>LT250</t>
        </is>
      </c>
      <c r="S901" s="7" t="inlineStr"/>
      <c r="T901" t="inlineStr"/>
      <c r="U901" t="inlineStr"/>
      <c r="V901" t="inlineStr"/>
    </row>
    <row r="902">
      <c r="A902" t="inlineStr"/>
      <c r="B902" t="inlineStr"/>
      <c r="C902" t="inlineStr">
        <is>
          <t>Price_BOM_LFE_Imp_1530</t>
        </is>
      </c>
      <c r="D902" t="inlineStr"/>
      <c r="E902" s="69" t="inlineStr">
        <is>
          <t>40707-2P-30HP-LFE</t>
        </is>
      </c>
      <c r="F902" t="inlineStr">
        <is>
          <t>X4</t>
        </is>
      </c>
      <c r="G902" s="2" t="inlineStr">
        <is>
          <t>ImpMatl_NiAl-Bronze_ASTM-B148_C95400</t>
        </is>
      </c>
      <c r="H902" s="7" t="inlineStr">
        <is>
          <t>Nickel Aluminum Bronze ASTM B148 UNS C95400</t>
        </is>
      </c>
      <c r="I902" s="7" t="inlineStr">
        <is>
          <t>B22</t>
        </is>
      </c>
      <c r="J902" s="7" t="inlineStr">
        <is>
          <t>Stainless Steel, AISI-303</t>
        </is>
      </c>
      <c r="K902" s="7" t="inlineStr">
        <is>
          <t>Steel, Cold Drawn C1018</t>
        </is>
      </c>
      <c r="L902" s="2" t="inlineStr">
        <is>
          <t>Coating_Scotchkote134_interior_exterior_IncludeImpeller</t>
        </is>
      </c>
      <c r="M902" s="2" t="inlineStr">
        <is>
          <t>RTF</t>
        </is>
      </c>
      <c r="N902" s="7" t="inlineStr"/>
      <c r="O902" t="inlineStr">
        <is>
          <t>A102245</t>
        </is>
      </c>
      <c r="P902" t="n">
        <v>157</v>
      </c>
      <c r="Q902" t="inlineStr">
        <is>
          <t>Priced</t>
        </is>
      </c>
      <c r="R902" t="inlineStr">
        <is>
          <t>LT250</t>
        </is>
      </c>
      <c r="S902" s="7" t="inlineStr"/>
      <c r="T902" t="inlineStr"/>
      <c r="U902" t="inlineStr"/>
      <c r="V902" t="inlineStr"/>
    </row>
    <row r="903">
      <c r="A903" t="inlineStr"/>
      <c r="B903" t="inlineStr"/>
      <c r="C903" t="inlineStr">
        <is>
          <t>Price_BOM_LFE_Imp_1531</t>
        </is>
      </c>
      <c r="D903" t="inlineStr"/>
      <c r="E903" s="2" t="inlineStr">
        <is>
          <t>40957-4P-10HP-LFE</t>
        </is>
      </c>
      <c r="F903" t="inlineStr">
        <is>
          <t>X3</t>
        </is>
      </c>
      <c r="G903" s="2" t="inlineStr">
        <is>
          <t>ImpMatl_NiAl-Bronze_ASTM-B148_C95400</t>
        </is>
      </c>
      <c r="H903" s="7" t="inlineStr">
        <is>
          <t>Nickel Aluminum Bronze ASTM B148 UNS C95400</t>
        </is>
      </c>
      <c r="I903" s="7" t="inlineStr">
        <is>
          <t>B22</t>
        </is>
      </c>
      <c r="J903" s="7" t="inlineStr">
        <is>
          <t>Stainless Steel, AISI-303</t>
        </is>
      </c>
      <c r="K903" s="7" t="inlineStr">
        <is>
          <t>Steel, Cold Drawn C1018</t>
        </is>
      </c>
      <c r="L903" s="2" t="inlineStr">
        <is>
          <t>Coating_Scotchkote134_interior_exterior_IncludeImpeller</t>
        </is>
      </c>
      <c r="M903" s="2" t="inlineStr">
        <is>
          <t>RTF</t>
        </is>
      </c>
      <c r="N903" s="7" t="inlineStr"/>
      <c r="O903" t="inlineStr">
        <is>
          <t>A102247</t>
        </is>
      </c>
      <c r="P903" t="n">
        <v>227</v>
      </c>
      <c r="Q903" t="inlineStr">
        <is>
          <t>Priced</t>
        </is>
      </c>
      <c r="R903" t="inlineStr">
        <is>
          <t>LT250</t>
        </is>
      </c>
      <c r="S903" s="7" t="inlineStr"/>
      <c r="T903" t="inlineStr"/>
      <c r="U903" t="inlineStr"/>
      <c r="V903" t="inlineStr"/>
    </row>
    <row r="904">
      <c r="A904" t="inlineStr"/>
      <c r="B904" t="inlineStr"/>
      <c r="C904" t="inlineStr">
        <is>
          <t>Price_BOM_LFE_Imp_1532</t>
        </is>
      </c>
      <c r="D904" t="inlineStr"/>
      <c r="E904" s="69" t="inlineStr">
        <is>
          <t>40957-4P-15HP-LFE</t>
        </is>
      </c>
      <c r="F904" t="inlineStr">
        <is>
          <t>X3</t>
        </is>
      </c>
      <c r="G904" s="2" t="inlineStr">
        <is>
          <t>ImpMatl_NiAl-Bronze_ASTM-B148_C95400</t>
        </is>
      </c>
      <c r="H904" s="7" t="inlineStr">
        <is>
          <t>Nickel Aluminum Bronze ASTM B148 UNS C95400</t>
        </is>
      </c>
      <c r="I904" s="7" t="inlineStr">
        <is>
          <t>B22</t>
        </is>
      </c>
      <c r="J904" s="7" t="inlineStr">
        <is>
          <t>Stainless Steel, AISI-303</t>
        </is>
      </c>
      <c r="K904" s="7" t="inlineStr">
        <is>
          <t>Steel, Cold Drawn C1018</t>
        </is>
      </c>
      <c r="L904" s="2" t="inlineStr">
        <is>
          <t>Coating_Scotchkote134_interior_exterior_IncludeImpeller</t>
        </is>
      </c>
      <c r="M904" s="2" t="inlineStr">
        <is>
          <t>RTF</t>
        </is>
      </c>
      <c r="N904" s="7" t="inlineStr"/>
      <c r="O904" t="inlineStr">
        <is>
          <t>A102247</t>
        </is>
      </c>
      <c r="P904" t="n">
        <v>227</v>
      </c>
      <c r="Q904" t="inlineStr">
        <is>
          <t>Priced</t>
        </is>
      </c>
      <c r="R904" t="inlineStr">
        <is>
          <t>LT250</t>
        </is>
      </c>
      <c r="S904" s="7" t="inlineStr"/>
      <c r="T904" t="inlineStr"/>
      <c r="U904" t="inlineStr"/>
      <c r="V904" t="inlineStr"/>
    </row>
    <row r="905">
      <c r="A905" t="inlineStr"/>
      <c r="B905" t="inlineStr"/>
      <c r="C905" t="inlineStr">
        <is>
          <t>Price_BOM_LFE_Imp_1533</t>
        </is>
      </c>
      <c r="D905" t="inlineStr"/>
      <c r="E905" s="69" t="inlineStr">
        <is>
          <t>40957-4P-20HP-LFE</t>
        </is>
      </c>
      <c r="F905" t="inlineStr">
        <is>
          <t>X4</t>
        </is>
      </c>
      <c r="G905" s="2" t="inlineStr">
        <is>
          <t>ImpMatl_NiAl-Bronze_ASTM-B148_C95400</t>
        </is>
      </c>
      <c r="H905" s="7" t="inlineStr">
        <is>
          <t>Nickel Aluminum Bronze ASTM B148 UNS C95400</t>
        </is>
      </c>
      <c r="I905" s="7" t="inlineStr">
        <is>
          <t>B22</t>
        </is>
      </c>
      <c r="J905" s="7" t="inlineStr">
        <is>
          <t>Stainless Steel, AISI-303</t>
        </is>
      </c>
      <c r="K905" s="7" t="inlineStr">
        <is>
          <t>Steel, Cold Drawn C1018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inlineStr"/>
      <c r="O905" t="inlineStr">
        <is>
          <t>A102247</t>
        </is>
      </c>
      <c r="P905" t="n">
        <v>227</v>
      </c>
      <c r="Q905" t="inlineStr">
        <is>
          <t>Priced</t>
        </is>
      </c>
      <c r="R905" t="inlineStr">
        <is>
          <t>LT250</t>
        </is>
      </c>
      <c r="S905" s="7" t="inlineStr"/>
      <c r="T905" t="inlineStr"/>
      <c r="U905" t="inlineStr"/>
      <c r="V905" t="inlineStr"/>
    </row>
    <row r="906">
      <c r="A906" t="inlineStr"/>
      <c r="B906" t="inlineStr"/>
      <c r="C906" t="inlineStr">
        <is>
          <t>Price_BOM_LFE_Imp_1534</t>
        </is>
      </c>
      <c r="D906" t="inlineStr"/>
      <c r="E906" s="69" t="inlineStr">
        <is>
          <t>40129-4P-15HP-LFE</t>
        </is>
      </c>
      <c r="F906" t="inlineStr">
        <is>
          <t>XA</t>
        </is>
      </c>
      <c r="G906" s="2" t="inlineStr">
        <is>
          <t>ImpMatl_NiAl-Bronze_ASTM-B148_C95400</t>
        </is>
      </c>
      <c r="H906" s="7" t="inlineStr">
        <is>
          <t>Nickel Aluminum Bronze ASTM B148 UNS C95400</t>
        </is>
      </c>
      <c r="I906" s="7" t="inlineStr">
        <is>
          <t>B22</t>
        </is>
      </c>
      <c r="J906" s="7" t="inlineStr">
        <is>
          <t>Stainless Steel, AISI-303</t>
        </is>
      </c>
      <c r="K906" s="7" t="inlineStr">
        <is>
          <t>Steel, Cold Drawn C1018</t>
        </is>
      </c>
      <c r="L906" s="2" t="inlineStr">
        <is>
          <t>Coating_Scotchkote134_interior_exterior_IncludeImpeller</t>
        </is>
      </c>
      <c r="M906" s="2" t="inlineStr">
        <is>
          <t>RTF</t>
        </is>
      </c>
      <c r="N906" s="7" t="inlineStr"/>
      <c r="O906" t="inlineStr">
        <is>
          <t>A102249</t>
        </is>
      </c>
      <c r="P906" t="n">
        <v>409</v>
      </c>
      <c r="Q906" t="inlineStr">
        <is>
          <t>Priced</t>
        </is>
      </c>
      <c r="R906" t="inlineStr">
        <is>
          <t>LT250</t>
        </is>
      </c>
      <c r="S906" s="7" t="inlineStr"/>
      <c r="T906" t="inlineStr"/>
      <c r="U906" t="inlineStr"/>
      <c r="V906" t="inlineStr"/>
    </row>
    <row r="907">
      <c r="A907" t="inlineStr"/>
      <c r="B907" t="inlineStr"/>
      <c r="C907" t="inlineStr">
        <is>
          <t>Price_BOM_LFE_Imp_1535</t>
        </is>
      </c>
      <c r="D907" t="inlineStr"/>
      <c r="E907" s="69" t="inlineStr">
        <is>
          <t>40129-4P-20HP-LFE</t>
        </is>
      </c>
      <c r="F907" t="inlineStr">
        <is>
          <t>XA</t>
        </is>
      </c>
      <c r="G907" s="2" t="inlineStr">
        <is>
          <t>ImpMatl_NiAl-Bronze_ASTM-B148_C95400</t>
        </is>
      </c>
      <c r="H907" s="7" t="inlineStr">
        <is>
          <t>Nickel Aluminum Bronze ASTM B148 UNS C95400</t>
        </is>
      </c>
      <c r="I907" s="7" t="inlineStr">
        <is>
          <t>B22</t>
        </is>
      </c>
      <c r="J907" s="7" t="inlineStr">
        <is>
          <t>Stainless Steel, AISI-303</t>
        </is>
      </c>
      <c r="K907" s="7" t="inlineStr">
        <is>
          <t>Steel, Cold Drawn C1018</t>
        </is>
      </c>
      <c r="L907" s="2" t="inlineStr">
        <is>
          <t>Coating_Scotchkote134_interior_exterior_IncludeImpeller</t>
        </is>
      </c>
      <c r="M907" s="2" t="inlineStr">
        <is>
          <t>RTF</t>
        </is>
      </c>
      <c r="N907" s="7" t="inlineStr"/>
      <c r="O907" t="inlineStr">
        <is>
          <t>A102249</t>
        </is>
      </c>
      <c r="P907" t="n">
        <v>409</v>
      </c>
      <c r="Q907" t="inlineStr">
        <is>
          <t>Priced</t>
        </is>
      </c>
      <c r="R907" t="inlineStr">
        <is>
          <t>LT250</t>
        </is>
      </c>
      <c r="S907" s="7" t="inlineStr"/>
      <c r="T907" t="inlineStr"/>
      <c r="U907" t="inlineStr"/>
      <c r="V907" t="inlineStr"/>
    </row>
    <row r="908">
      <c r="A908" t="inlineStr"/>
      <c r="B908" t="inlineStr"/>
      <c r="C908" t="inlineStr">
        <is>
          <t>Price_BOM_LFE_Imp_1536</t>
        </is>
      </c>
      <c r="D908" t="inlineStr"/>
      <c r="E908" s="69" t="inlineStr">
        <is>
          <t>40129-4P-25HP-LFE</t>
        </is>
      </c>
      <c r="F908" t="inlineStr">
        <is>
          <t>XA</t>
        </is>
      </c>
      <c r="G908" s="2" t="inlineStr">
        <is>
          <t>ImpMatl_NiAl-Bronze_ASTM-B148_C95400</t>
        </is>
      </c>
      <c r="H908" s="7" t="inlineStr">
        <is>
          <t>Nickel Aluminum Bronze ASTM B148 UNS C95400</t>
        </is>
      </c>
      <c r="I908" s="7" t="inlineStr">
        <is>
          <t>B22</t>
        </is>
      </c>
      <c r="J908" s="7" t="inlineStr">
        <is>
          <t>Stainless Steel, AISI-303</t>
        </is>
      </c>
      <c r="K908" s="7" t="inlineStr">
        <is>
          <t>Steel, Cold Drawn C1018</t>
        </is>
      </c>
      <c r="L908" s="2" t="inlineStr">
        <is>
          <t>Coating_Scotchkote134_interior_exterior_IncludeImpeller</t>
        </is>
      </c>
      <c r="M908" s="2" t="inlineStr">
        <is>
          <t>RTF</t>
        </is>
      </c>
      <c r="N908" s="7" t="inlineStr"/>
      <c r="O908" t="inlineStr">
        <is>
          <t>A102249</t>
        </is>
      </c>
      <c r="P908" t="n">
        <v>409</v>
      </c>
      <c r="Q908" t="inlineStr">
        <is>
          <t>Priced</t>
        </is>
      </c>
      <c r="R908" t="inlineStr">
        <is>
          <t>LT250</t>
        </is>
      </c>
      <c r="S908" s="7" t="inlineStr"/>
      <c r="T908" t="inlineStr"/>
      <c r="U908" t="inlineStr"/>
      <c r="V908" t="inlineStr"/>
    </row>
    <row r="909">
      <c r="A909" t="inlineStr"/>
      <c r="B909" t="inlineStr"/>
      <c r="C909" t="inlineStr">
        <is>
          <t>Price_BOM_LFE_Imp_1537</t>
        </is>
      </c>
      <c r="D909" t="inlineStr"/>
      <c r="E909" s="69" t="inlineStr">
        <is>
          <t>4012A-4P-15HP-LFE</t>
        </is>
      </c>
      <c r="F909" t="inlineStr">
        <is>
          <t>XA</t>
        </is>
      </c>
      <c r="G909" s="2" t="inlineStr">
        <is>
          <t>ImpMatl_NiAl-Bronze_ASTM-B148_C95400</t>
        </is>
      </c>
      <c r="H909" s="7" t="inlineStr">
        <is>
          <t>Nickel Aluminum Bronze ASTM B148 UNS C95400</t>
        </is>
      </c>
      <c r="I909" s="7" t="inlineStr">
        <is>
          <t>B22</t>
        </is>
      </c>
      <c r="J909" s="7" t="inlineStr">
        <is>
          <t>Stainless Steel, AISI-303</t>
        </is>
      </c>
      <c r="K909" s="7" t="inlineStr">
        <is>
          <t>Steel, Cold Drawn C1018</t>
        </is>
      </c>
      <c r="L909" s="2" t="inlineStr">
        <is>
          <t>Coating_Scotchkote134_interior_exterior_IncludeImpeller</t>
        </is>
      </c>
      <c r="M909" s="2" t="inlineStr">
        <is>
          <t>RTF</t>
        </is>
      </c>
      <c r="N909" s="7" t="inlineStr"/>
      <c r="O909" t="inlineStr">
        <is>
          <t>A102250</t>
        </is>
      </c>
      <c r="P909" t="n">
        <v>409</v>
      </c>
      <c r="Q909" t="inlineStr">
        <is>
          <t>Priced</t>
        </is>
      </c>
      <c r="R909" t="inlineStr">
        <is>
          <t>LT250</t>
        </is>
      </c>
      <c r="S909" s="7" t="inlineStr"/>
      <c r="T909" t="inlineStr"/>
      <c r="U909" t="inlineStr"/>
      <c r="V909" t="inlineStr"/>
    </row>
    <row r="910">
      <c r="A910" t="inlineStr"/>
      <c r="B910" t="inlineStr"/>
      <c r="C910" t="inlineStr">
        <is>
          <t>Price_BOM_LFE_Imp_1538</t>
        </is>
      </c>
      <c r="D910" t="inlineStr"/>
      <c r="E910" s="69" t="inlineStr">
        <is>
          <t>4012A-4P-20HP-LFE</t>
        </is>
      </c>
      <c r="F910" t="inlineStr">
        <is>
          <t>XA</t>
        </is>
      </c>
      <c r="G910" s="2" t="inlineStr">
        <is>
          <t>ImpMatl_NiAl-Bronze_ASTM-B148_C95400</t>
        </is>
      </c>
      <c r="H910" s="7" t="inlineStr">
        <is>
          <t>Nickel Aluminum Bronze ASTM B148 UNS C95400</t>
        </is>
      </c>
      <c r="I910" s="7" t="inlineStr">
        <is>
          <t>B22</t>
        </is>
      </c>
      <c r="J910" s="7" t="inlineStr">
        <is>
          <t>Stainless Steel, AISI-303</t>
        </is>
      </c>
      <c r="K910" s="7" t="inlineStr">
        <is>
          <t>Steel, Cold Drawn C1018</t>
        </is>
      </c>
      <c r="L910" s="2" t="inlineStr">
        <is>
          <t>Coating_Scotchkote134_interior_exterior_IncludeImpeller</t>
        </is>
      </c>
      <c r="M910" s="2" t="inlineStr">
        <is>
          <t>RTF</t>
        </is>
      </c>
      <c r="N910" s="7" t="inlineStr"/>
      <c r="O910" t="inlineStr">
        <is>
          <t>A102250</t>
        </is>
      </c>
      <c r="P910" t="n">
        <v>409</v>
      </c>
      <c r="Q910" t="inlineStr">
        <is>
          <t>Priced</t>
        </is>
      </c>
      <c r="R910" t="inlineStr">
        <is>
          <t>LT250</t>
        </is>
      </c>
      <c r="S910" s="7" t="inlineStr"/>
      <c r="T910" t="inlineStr"/>
      <c r="U910" t="inlineStr"/>
      <c r="V910" t="inlineStr"/>
    </row>
    <row r="911">
      <c r="A911" t="inlineStr"/>
      <c r="B911" t="inlineStr"/>
      <c r="C911" t="inlineStr">
        <is>
          <t>Price_BOM_LFE_Imp_1539</t>
        </is>
      </c>
      <c r="D911" t="inlineStr"/>
      <c r="E911" s="69" t="inlineStr">
        <is>
          <t>4012A-4P-25HP-LFE</t>
        </is>
      </c>
      <c r="F911" t="inlineStr">
        <is>
          <t>XA</t>
        </is>
      </c>
      <c r="G911" s="2" t="inlineStr">
        <is>
          <t>ImpMatl_NiAl-Bronze_ASTM-B148_C95400</t>
        </is>
      </c>
      <c r="H911" s="7" t="inlineStr">
        <is>
          <t>Nickel Aluminum Bronze ASTM B148 UNS C95400</t>
        </is>
      </c>
      <c r="I911" s="7" t="inlineStr">
        <is>
          <t>B22</t>
        </is>
      </c>
      <c r="J911" s="7" t="inlineStr">
        <is>
          <t>Stainless Steel, AISI-303</t>
        </is>
      </c>
      <c r="K911" s="7" t="inlineStr">
        <is>
          <t>Steel, Cold Drawn C1018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inlineStr"/>
      <c r="O911" t="inlineStr">
        <is>
          <t>A102250</t>
        </is>
      </c>
      <c r="P911" t="n">
        <v>409</v>
      </c>
      <c r="Q911" t="inlineStr">
        <is>
          <t>Priced</t>
        </is>
      </c>
      <c r="R911" t="inlineStr">
        <is>
          <t>LT250</t>
        </is>
      </c>
      <c r="S911" s="7" t="inlineStr"/>
      <c r="T911" t="inlineStr"/>
      <c r="U911" t="inlineStr"/>
      <c r="V911" t="inlineStr"/>
    </row>
    <row r="912">
      <c r="A912" t="inlineStr"/>
      <c r="B912" t="inlineStr"/>
      <c r="C912" t="inlineStr">
        <is>
          <t>Price_BOM_LFE_Imp_1540</t>
        </is>
      </c>
      <c r="D912" t="inlineStr"/>
      <c r="E912" s="69" t="inlineStr">
        <is>
          <t>50957-4P-15HP-LFE</t>
        </is>
      </c>
      <c r="F912" t="inlineStr">
        <is>
          <t>X4</t>
        </is>
      </c>
      <c r="G912" s="2" t="inlineStr">
        <is>
          <t>ImpMatl_NiAl-Bronze_ASTM-B148_C95400</t>
        </is>
      </c>
      <c r="H912" s="7" t="inlineStr">
        <is>
          <t>Nickel Aluminum Bronze ASTM B148 UNS C95400</t>
        </is>
      </c>
      <c r="I912" s="7" t="inlineStr">
        <is>
          <t>B22</t>
        </is>
      </c>
      <c r="J912" s="7" t="inlineStr">
        <is>
          <t>Stainless Steel, AISI-303</t>
        </is>
      </c>
      <c r="K912" s="7" t="inlineStr">
        <is>
          <t>Steel, Cold Drawn C1018</t>
        </is>
      </c>
      <c r="L912" s="2" t="inlineStr">
        <is>
          <t>Coating_Scotchkote134_interior_exterior_IncludeImpeller</t>
        </is>
      </c>
      <c r="M912" s="2" t="inlineStr">
        <is>
          <t>RTF</t>
        </is>
      </c>
      <c r="N912" s="7" t="inlineStr"/>
      <c r="O912" t="inlineStr">
        <is>
          <t>A102253</t>
        </is>
      </c>
      <c r="P912" t="n">
        <v>295</v>
      </c>
      <c r="Q912" t="inlineStr">
        <is>
          <t>Priced</t>
        </is>
      </c>
      <c r="R912" t="inlineStr">
        <is>
          <t>LT250</t>
        </is>
      </c>
      <c r="S912" s="7" t="inlineStr"/>
      <c r="T912" t="inlineStr"/>
      <c r="U912" t="inlineStr"/>
      <c r="V912" t="inlineStr"/>
    </row>
    <row r="913">
      <c r="A913" t="inlineStr"/>
      <c r="B913" t="inlineStr"/>
      <c r="C913" t="inlineStr">
        <is>
          <t>Price_BOM_LFE_Imp_1541</t>
        </is>
      </c>
      <c r="D913" t="inlineStr"/>
      <c r="E913" s="69" t="inlineStr">
        <is>
          <t>50957-4P-20HP-LFE</t>
        </is>
      </c>
      <c r="F913" t="inlineStr">
        <is>
          <t>X4</t>
        </is>
      </c>
      <c r="G913" s="2" t="inlineStr">
        <is>
          <t>ImpMatl_NiAl-Bronze_ASTM-B148_C95400</t>
        </is>
      </c>
      <c r="H913" s="7" t="inlineStr">
        <is>
          <t>Nickel Aluminum Bronze ASTM B148 UNS C95400</t>
        </is>
      </c>
      <c r="I913" s="7" t="inlineStr">
        <is>
          <t>B22</t>
        </is>
      </c>
      <c r="J913" s="7" t="inlineStr">
        <is>
          <t>Stainless Steel, AISI-303</t>
        </is>
      </c>
      <c r="K913" s="7" t="inlineStr">
        <is>
          <t>Steel, Cold Drawn C1018</t>
        </is>
      </c>
      <c r="L913" s="2" t="inlineStr">
        <is>
          <t>Coating_Scotchkote134_interior_exterior_IncludeImpeller</t>
        </is>
      </c>
      <c r="M913" s="2" t="inlineStr">
        <is>
          <t>RTF</t>
        </is>
      </c>
      <c r="N913" s="7" t="inlineStr"/>
      <c r="O913" t="inlineStr">
        <is>
          <t>A102253</t>
        </is>
      </c>
      <c r="P913" t="n">
        <v>295</v>
      </c>
      <c r="Q913" t="inlineStr">
        <is>
          <t>Priced</t>
        </is>
      </c>
      <c r="R913" t="inlineStr">
        <is>
          <t>LT250</t>
        </is>
      </c>
      <c r="S913" s="7" t="inlineStr"/>
      <c r="T913" t="inlineStr"/>
      <c r="U913" t="inlineStr"/>
      <c r="V913" t="inlineStr"/>
    </row>
    <row r="914">
      <c r="A914" t="inlineStr"/>
      <c r="B914" t="inlineStr"/>
      <c r="C914" t="inlineStr">
        <is>
          <t>Price_BOM_LFE_Imp_1542</t>
        </is>
      </c>
      <c r="D914" t="inlineStr"/>
      <c r="E914" s="2" t="inlineStr">
        <is>
          <t>50957-4P-25HP-LFE</t>
        </is>
      </c>
      <c r="F914" t="inlineStr">
        <is>
          <t>X4</t>
        </is>
      </c>
      <c r="G914" s="2" t="inlineStr">
        <is>
          <t>ImpMatl_NiAl-Bronze_ASTM-B148_C95400</t>
        </is>
      </c>
      <c r="H914" s="7" t="inlineStr">
        <is>
          <t>Nickel Aluminum Bronze ASTM B148 UNS C95400</t>
        </is>
      </c>
      <c r="I914" s="7" t="inlineStr">
        <is>
          <t>B22</t>
        </is>
      </c>
      <c r="J914" s="7" t="inlineStr">
        <is>
          <t>Stainless Steel, AISI-303</t>
        </is>
      </c>
      <c r="K914" s="7" t="inlineStr">
        <is>
          <t>Steel, Cold Drawn C1018</t>
        </is>
      </c>
      <c r="L914" s="2" t="inlineStr">
        <is>
          <t>Coating_Scotchkote134_interior_exterior_IncludeImpeller</t>
        </is>
      </c>
      <c r="M914" s="2" t="inlineStr">
        <is>
          <t>RTF</t>
        </is>
      </c>
      <c r="N914" s="7" t="inlineStr"/>
      <c r="O914" t="inlineStr">
        <is>
          <t>A102253</t>
        </is>
      </c>
      <c r="P914" t="n">
        <v>295</v>
      </c>
      <c r="Q914" t="inlineStr">
        <is>
          <t>Priced</t>
        </is>
      </c>
      <c r="R914" t="inlineStr">
        <is>
          <t>LT250</t>
        </is>
      </c>
      <c r="S914" s="7" t="inlineStr"/>
      <c r="T914" t="inlineStr"/>
      <c r="U914" t="inlineStr"/>
      <c r="V914" t="inlineStr"/>
    </row>
    <row r="915">
      <c r="A915" t="inlineStr"/>
      <c r="B915" t="inlineStr"/>
      <c r="C915" t="inlineStr">
        <is>
          <t>Price_BOM_LFE_Imp_1544</t>
        </is>
      </c>
      <c r="D915" t="inlineStr"/>
      <c r="E915" s="69" t="inlineStr">
        <is>
          <t>60951-4P-20HP-LFE</t>
        </is>
      </c>
      <c r="F915" t="inlineStr">
        <is>
          <t>XA</t>
        </is>
      </c>
      <c r="G915" s="2" t="inlineStr">
        <is>
          <t>ImpMatl_NiAl-Bronze_ASTM-B148_C95400</t>
        </is>
      </c>
      <c r="H915" s="7" t="inlineStr">
        <is>
          <t>Nickel Aluminum Bronze ASTM B148 UNS C95400</t>
        </is>
      </c>
      <c r="I915" s="7" t="inlineStr">
        <is>
          <t>B22</t>
        </is>
      </c>
      <c r="J915" s="7" t="inlineStr">
        <is>
          <t>Stainless Steel, AISI-303</t>
        </is>
      </c>
      <c r="K915" s="7" t="inlineStr">
        <is>
          <t>Steel, Cold Drawn C1018</t>
        </is>
      </c>
      <c r="L915" s="2" t="inlineStr">
        <is>
          <t>Coating_Scotchkote134_interior_exterior_IncludeImpeller</t>
        </is>
      </c>
      <c r="M915" s="2" t="inlineStr">
        <is>
          <t>RTF</t>
        </is>
      </c>
      <c r="N915" s="7" t="inlineStr"/>
      <c r="O915" t="inlineStr">
        <is>
          <t>A102257</t>
        </is>
      </c>
      <c r="P915" t="n">
        <v>368</v>
      </c>
      <c r="Q915" t="inlineStr">
        <is>
          <t>Priced</t>
        </is>
      </c>
      <c r="R915" t="inlineStr">
        <is>
          <t>LT250</t>
        </is>
      </c>
      <c r="S915" s="7" t="inlineStr"/>
      <c r="T915" t="inlineStr"/>
      <c r="U915" t="inlineStr"/>
      <c r="V915" t="inlineStr"/>
    </row>
    <row r="916">
      <c r="A916" t="inlineStr"/>
      <c r="B916" t="inlineStr"/>
      <c r="C916" t="inlineStr">
        <is>
          <t>Price_BOM_LFE_Imp_1545</t>
        </is>
      </c>
      <c r="D916" t="inlineStr"/>
      <c r="E916" s="69" t="inlineStr">
        <is>
          <t>60951-4P-25HP-LFE</t>
        </is>
      </c>
      <c r="F916" t="inlineStr">
        <is>
          <t>XA</t>
        </is>
      </c>
      <c r="G916" s="2" t="inlineStr">
        <is>
          <t>ImpMatl_NiAl-Bronze_ASTM-B148_C95400</t>
        </is>
      </c>
      <c r="H916" s="7" t="inlineStr">
        <is>
          <t>Nickel Aluminum Bronze ASTM B148 UNS C95400</t>
        </is>
      </c>
      <c r="I916" s="7" t="inlineStr">
        <is>
          <t>B22</t>
        </is>
      </c>
      <c r="J916" s="7" t="inlineStr">
        <is>
          <t>Stainless Steel, AISI-303</t>
        </is>
      </c>
      <c r="K916" s="7" t="inlineStr">
        <is>
          <t>Steel, Cold Drawn C1018</t>
        </is>
      </c>
      <c r="L916" s="2" t="inlineStr">
        <is>
          <t>Coating_Scotchkote134_interior_exterior_IncludeImpeller</t>
        </is>
      </c>
      <c r="M916" s="2" t="inlineStr">
        <is>
          <t>RTF</t>
        </is>
      </c>
      <c r="N916" s="7" t="inlineStr"/>
      <c r="O916" t="inlineStr">
        <is>
          <t>A102257</t>
        </is>
      </c>
      <c r="P916" t="n">
        <v>368</v>
      </c>
      <c r="Q916" t="inlineStr">
        <is>
          <t>Priced</t>
        </is>
      </c>
      <c r="R916" t="inlineStr">
        <is>
          <t>LT250</t>
        </is>
      </c>
      <c r="S916" s="7" t="inlineStr"/>
      <c r="T916" t="inlineStr"/>
      <c r="U916" t="inlineStr"/>
      <c r="V916" t="inlineStr"/>
    </row>
    <row r="917">
      <c r="A917" t="inlineStr"/>
      <c r="B917" t="inlineStr"/>
      <c r="C917" t="inlineStr">
        <is>
          <t>Price_BOM_LFE_Imp_1958</t>
        </is>
      </c>
      <c r="D917" t="inlineStr"/>
      <c r="E917" s="69" t="inlineStr">
        <is>
          <t>10707-2P-3HP-LFE</t>
        </is>
      </c>
      <c r="F917" t="inlineStr">
        <is>
          <t>X3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Coating_Special</t>
        </is>
      </c>
      <c r="M917" s="2" t="inlineStr">
        <is>
          <t>RTF</t>
        </is>
      </c>
      <c r="N917" s="7" t="inlineStr"/>
      <c r="O917" t="inlineStr">
        <is>
          <t>A101688</t>
        </is>
      </c>
      <c r="P917" t="n">
        <v>1230</v>
      </c>
      <c r="Q917" t="inlineStr">
        <is>
          <t>Priced</t>
        </is>
      </c>
      <c r="R917" t="inlineStr">
        <is>
          <t>LT250</t>
        </is>
      </c>
      <c r="S917" s="7" t="n">
        <v>126</v>
      </c>
      <c r="T917" t="inlineStr"/>
      <c r="U917" t="inlineStr"/>
      <c r="V917" t="inlineStr"/>
    </row>
    <row r="918">
      <c r="A918" t="inlineStr"/>
      <c r="B918" t="inlineStr"/>
      <c r="C918" t="inlineStr">
        <is>
          <t>Price_BOM_LFE_Imp_1959</t>
        </is>
      </c>
      <c r="D918" t="inlineStr"/>
      <c r="E918" s="2" t="inlineStr">
        <is>
          <t>10707-2P-5HP-LFE</t>
        </is>
      </c>
      <c r="F918" t="inlineStr">
        <is>
          <t>X3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Coating_Special</t>
        </is>
      </c>
      <c r="M918" s="2" t="inlineStr">
        <is>
          <t>RTF</t>
        </is>
      </c>
      <c r="N918" s="7" t="inlineStr"/>
      <c r="O918" t="inlineStr">
        <is>
          <t>A101688</t>
        </is>
      </c>
      <c r="P918" t="n">
        <v>1230</v>
      </c>
      <c r="Q918" t="inlineStr">
        <is>
          <t>Priced</t>
        </is>
      </c>
      <c r="R918" t="inlineStr">
        <is>
          <t>LT250</t>
        </is>
      </c>
      <c r="S918" s="7" t="n">
        <v>126</v>
      </c>
      <c r="T918" t="inlineStr"/>
      <c r="U918" t="inlineStr"/>
      <c r="V918" t="inlineStr"/>
    </row>
    <row r="919">
      <c r="A919" t="inlineStr"/>
      <c r="B919" t="inlineStr"/>
      <c r="C919" t="inlineStr">
        <is>
          <t>Price_BOM_LFE_Imp_1960</t>
        </is>
      </c>
      <c r="D919" t="inlineStr"/>
      <c r="E919" s="69" t="inlineStr">
        <is>
          <t>10707-2P-7.5HP-LFE</t>
        </is>
      </c>
      <c r="F919" t="inlineStr">
        <is>
          <t>X3</t>
        </is>
      </c>
      <c r="G919" s="2" t="inlineStr">
        <is>
          <t>ImpMatl_SS_AISI-304</t>
        </is>
      </c>
      <c r="H919" s="7" t="inlineStr">
        <is>
          <t>Stainless Steel, AISI-304</t>
        </is>
      </c>
      <c r="I919" s="7" t="inlineStr">
        <is>
          <t>H304</t>
        </is>
      </c>
      <c r="J919" s="7" t="inlineStr">
        <is>
          <t>Stainless Steel, AISI-303</t>
        </is>
      </c>
      <c r="K919" s="7" t="inlineStr">
        <is>
          <t>Stainless Steel, AISI 316</t>
        </is>
      </c>
      <c r="L919" s="2" t="inlineStr">
        <is>
          <t>Coating_Special</t>
        </is>
      </c>
      <c r="M919" s="2" t="inlineStr">
        <is>
          <t>RTF</t>
        </is>
      </c>
      <c r="N919" s="7" t="inlineStr"/>
      <c r="O919" t="inlineStr">
        <is>
          <t>A101688</t>
        </is>
      </c>
      <c r="P919" t="n">
        <v>1230</v>
      </c>
      <c r="Q919" t="inlineStr">
        <is>
          <t>Priced</t>
        </is>
      </c>
      <c r="R919" t="inlineStr">
        <is>
          <t>LT250</t>
        </is>
      </c>
      <c r="S919" s="7" t="n">
        <v>126</v>
      </c>
      <c r="T919" t="inlineStr"/>
      <c r="U919" t="inlineStr"/>
      <c r="V919" t="inlineStr"/>
    </row>
    <row r="920">
      <c r="A920" t="inlineStr"/>
      <c r="B920" t="inlineStr"/>
      <c r="C920" t="inlineStr">
        <is>
          <t>Price_BOM_LFE_Imp_1961</t>
        </is>
      </c>
      <c r="D920" t="inlineStr"/>
      <c r="E920" s="69" t="inlineStr">
        <is>
          <t>10707-2P-10HP-LFE</t>
        </is>
      </c>
      <c r="F920" t="inlineStr">
        <is>
          <t>X3</t>
        </is>
      </c>
      <c r="G920" s="2" t="inlineStr">
        <is>
          <t>ImpMatl_SS_AISI-304</t>
        </is>
      </c>
      <c r="H920" s="7" t="inlineStr">
        <is>
          <t>Stainless Steel, AISI-304</t>
        </is>
      </c>
      <c r="I920" s="7" t="inlineStr">
        <is>
          <t>H304</t>
        </is>
      </c>
      <c r="J920" s="7" t="inlineStr">
        <is>
          <t>Stainless Steel, AISI-303</t>
        </is>
      </c>
      <c r="K920" s="7" t="inlineStr">
        <is>
          <t>Stainless Steel, AISI 316</t>
        </is>
      </c>
      <c r="L920" s="2" t="inlineStr">
        <is>
          <t>Coating_Special</t>
        </is>
      </c>
      <c r="M920" s="2" t="inlineStr">
        <is>
          <t>RTF</t>
        </is>
      </c>
      <c r="N920" s="7" t="inlineStr"/>
      <c r="O920" t="inlineStr">
        <is>
          <t>A101688</t>
        </is>
      </c>
      <c r="P920" t="n">
        <v>1230</v>
      </c>
      <c r="Q920" t="inlineStr">
        <is>
          <t>Priced</t>
        </is>
      </c>
      <c r="R920" t="inlineStr">
        <is>
          <t>LT250</t>
        </is>
      </c>
      <c r="S920" s="7" t="n">
        <v>126</v>
      </c>
      <c r="T920" t="inlineStr"/>
      <c r="U920" t="inlineStr"/>
      <c r="V920" t="inlineStr"/>
    </row>
    <row r="921">
      <c r="A921" t="inlineStr"/>
      <c r="B921" t="inlineStr"/>
      <c r="C921" t="inlineStr">
        <is>
          <t>Price_BOM_LFE_Imp_1962</t>
        </is>
      </c>
      <c r="D921" t="inlineStr"/>
      <c r="E921" s="69" t="inlineStr">
        <is>
          <t>10707-2P-15HP-LFE</t>
        </is>
      </c>
      <c r="F921" t="inlineStr">
        <is>
          <t>X3</t>
        </is>
      </c>
      <c r="G921" s="2" t="inlineStr">
        <is>
          <t>ImpMatl_SS_AISI-304</t>
        </is>
      </c>
      <c r="H921" s="7" t="inlineStr">
        <is>
          <t>Stainless Steel, AISI-304</t>
        </is>
      </c>
      <c r="I921" s="7" t="inlineStr">
        <is>
          <t>H304</t>
        </is>
      </c>
      <c r="J921" s="7" t="inlineStr">
        <is>
          <t>Stainless Steel, AISI-303</t>
        </is>
      </c>
      <c r="K921" s="7" t="inlineStr">
        <is>
          <t>Stainless Steel, AISI 316</t>
        </is>
      </c>
      <c r="L921" s="2" t="inlineStr">
        <is>
          <t>Coating_Special</t>
        </is>
      </c>
      <c r="M921" s="2" t="inlineStr">
        <is>
          <t>RTF</t>
        </is>
      </c>
      <c r="N921" s="7" t="inlineStr"/>
      <c r="O921" t="inlineStr">
        <is>
          <t>A101688</t>
        </is>
      </c>
      <c r="P921" t="n">
        <v>1230</v>
      </c>
      <c r="Q921" t="inlineStr">
        <is>
          <t>Priced</t>
        </is>
      </c>
      <c r="R921" t="inlineStr">
        <is>
          <t>LT250</t>
        </is>
      </c>
      <c r="S921" s="7" t="n">
        <v>126</v>
      </c>
      <c r="T921" t="inlineStr"/>
      <c r="U921" t="inlineStr"/>
      <c r="V921" t="inlineStr"/>
    </row>
    <row r="922">
      <c r="A922" t="inlineStr"/>
      <c r="B922" t="inlineStr"/>
      <c r="C922" t="inlineStr">
        <is>
          <t>Price_BOM_LFE_Imp_1963</t>
        </is>
      </c>
      <c r="D922" t="inlineStr"/>
      <c r="E922" s="69" t="inlineStr">
        <is>
          <t>12709-2P-5HP-LFE</t>
        </is>
      </c>
      <c r="F922" t="inlineStr">
        <is>
          <t>X3</t>
        </is>
      </c>
      <c r="G922" s="2" t="inlineStr">
        <is>
          <t>ImpMatl_SS_AISI-304</t>
        </is>
      </c>
      <c r="H922" s="7" t="inlineStr">
        <is>
          <t>Stainless Steel, AISI-304</t>
        </is>
      </c>
      <c r="I922" s="7" t="inlineStr">
        <is>
          <t>H304</t>
        </is>
      </c>
      <c r="J922" s="7" t="inlineStr">
        <is>
          <t>Stainless Steel, AISI-303</t>
        </is>
      </c>
      <c r="K922" s="7" t="inlineStr">
        <is>
          <t>Stainless Steel, AISI 316</t>
        </is>
      </c>
      <c r="L922" s="2" t="inlineStr">
        <is>
          <t>Coating_Special</t>
        </is>
      </c>
      <c r="M922" s="2" t="inlineStr">
        <is>
          <t>RTF</t>
        </is>
      </c>
      <c r="N922" s="7" t="inlineStr"/>
      <c r="O922" t="inlineStr">
        <is>
          <t>A102074</t>
        </is>
      </c>
      <c r="P922" t="inlineStr"/>
      <c r="Q922" t="inlineStr"/>
      <c r="R922" t="inlineStr">
        <is>
          <t>LT250</t>
        </is>
      </c>
      <c r="S922" s="7" t="inlineStr"/>
      <c r="T922" t="inlineStr"/>
      <c r="U922" t="inlineStr"/>
      <c r="V922" t="inlineStr"/>
    </row>
    <row r="923">
      <c r="A923" t="inlineStr"/>
      <c r="B923" t="inlineStr"/>
      <c r="C923" t="inlineStr">
        <is>
          <t>Price_BOM_LFE_Imp_1964</t>
        </is>
      </c>
      <c r="D923" t="inlineStr"/>
      <c r="E923" s="69" t="inlineStr">
        <is>
          <t>12709-2P-7.5HP-LFE</t>
        </is>
      </c>
      <c r="F923" t="inlineStr">
        <is>
          <t>X3</t>
        </is>
      </c>
      <c r="G923" s="2" t="inlineStr">
        <is>
          <t>ImpMatl_SS_AISI-304</t>
        </is>
      </c>
      <c r="H923" s="7" t="inlineStr">
        <is>
          <t>Stainless Steel, AISI-304</t>
        </is>
      </c>
      <c r="I923" s="7" t="inlineStr">
        <is>
          <t>H304</t>
        </is>
      </c>
      <c r="J923" s="7" t="inlineStr">
        <is>
          <t>Stainless Steel, AISI-303</t>
        </is>
      </c>
      <c r="K923" s="7" t="inlineStr">
        <is>
          <t>Stainless Steel, AISI 316</t>
        </is>
      </c>
      <c r="L923" s="2" t="inlineStr">
        <is>
          <t>Coating_Special</t>
        </is>
      </c>
      <c r="M923" s="2" t="inlineStr">
        <is>
          <t>RTF</t>
        </is>
      </c>
      <c r="N923" s="7" t="inlineStr"/>
      <c r="O923" t="inlineStr">
        <is>
          <t>A102074</t>
        </is>
      </c>
      <c r="P923" t="inlineStr"/>
      <c r="Q923" t="inlineStr"/>
      <c r="R923" t="inlineStr">
        <is>
          <t>LT250</t>
        </is>
      </c>
      <c r="S923" s="7" t="inlineStr"/>
      <c r="T923" t="inlineStr"/>
      <c r="U923" t="inlineStr"/>
      <c r="V923" t="inlineStr"/>
    </row>
    <row r="924">
      <c r="A924" t="inlineStr"/>
      <c r="B924" t="inlineStr"/>
      <c r="C924" t="inlineStr">
        <is>
          <t>Price_BOM_LFE_Imp_1965</t>
        </is>
      </c>
      <c r="D924" t="inlineStr"/>
      <c r="E924" s="69" t="inlineStr">
        <is>
          <t>12709-2P-10HP-LFE</t>
        </is>
      </c>
      <c r="F924" t="inlineStr">
        <is>
          <t>X3</t>
        </is>
      </c>
      <c r="G924" s="2" t="inlineStr">
        <is>
          <t>ImpMatl_SS_AISI-304</t>
        </is>
      </c>
      <c r="H924" s="7" t="inlineStr">
        <is>
          <t>Stainless Steel, AISI-304</t>
        </is>
      </c>
      <c r="I924" s="7" t="inlineStr">
        <is>
          <t>H304</t>
        </is>
      </c>
      <c r="J924" s="7" t="inlineStr">
        <is>
          <t>Stainless Steel, AISI-303</t>
        </is>
      </c>
      <c r="K924" s="7" t="inlineStr">
        <is>
          <t>Stainless Steel, AISI 316</t>
        </is>
      </c>
      <c r="L924" s="2" t="inlineStr">
        <is>
          <t>Coating_Special</t>
        </is>
      </c>
      <c r="M924" s="2" t="inlineStr">
        <is>
          <t>RTF</t>
        </is>
      </c>
      <c r="N924" s="7" t="inlineStr"/>
      <c r="O924" t="inlineStr">
        <is>
          <t>A102074</t>
        </is>
      </c>
      <c r="P924" t="inlineStr"/>
      <c r="Q924" t="inlineStr"/>
      <c r="R924" t="inlineStr">
        <is>
          <t>LT250</t>
        </is>
      </c>
      <c r="S924" s="7" t="inlineStr"/>
      <c r="T924" t="inlineStr"/>
      <c r="U924" t="inlineStr"/>
      <c r="V924" t="inlineStr"/>
    </row>
    <row r="925">
      <c r="A925" t="inlineStr"/>
      <c r="B925" t="inlineStr"/>
      <c r="C925" t="inlineStr">
        <is>
          <t>Price_BOM_LFE_Imp_1966</t>
        </is>
      </c>
      <c r="D925" t="inlineStr"/>
      <c r="E925" s="69" t="inlineStr">
        <is>
          <t>12709-2P-15HP-LFE</t>
        </is>
      </c>
      <c r="F925" t="inlineStr">
        <is>
          <t>X3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Coating_Special</t>
        </is>
      </c>
      <c r="M925" s="2" t="inlineStr">
        <is>
          <t>RTF</t>
        </is>
      </c>
      <c r="N925" s="7" t="inlineStr"/>
      <c r="O925" t="inlineStr">
        <is>
          <t>A102074</t>
        </is>
      </c>
      <c r="P925" t="inlineStr"/>
      <c r="Q925" t="inlineStr"/>
      <c r="R925" t="inlineStr">
        <is>
          <t>LT250</t>
        </is>
      </c>
      <c r="S925" s="7" t="inlineStr"/>
      <c r="T925" t="inlineStr"/>
      <c r="U925" t="inlineStr"/>
      <c r="V925" t="inlineStr"/>
    </row>
    <row r="926">
      <c r="A926" t="inlineStr"/>
      <c r="B926" t="inlineStr"/>
      <c r="C926" t="inlineStr">
        <is>
          <t>Price_BOM_LFE_Imp_1967</t>
        </is>
      </c>
      <c r="D926" t="inlineStr"/>
      <c r="E926" s="69" t="inlineStr">
        <is>
          <t>15705-2P-5HP-LFE</t>
        </is>
      </c>
      <c r="F926" t="inlineStr">
        <is>
          <t>X3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Coating_Special</t>
        </is>
      </c>
      <c r="M926" s="2" t="inlineStr">
        <is>
          <t>RTF</t>
        </is>
      </c>
      <c r="N926" s="7" t="inlineStr"/>
      <c r="O926" t="inlineStr">
        <is>
          <t>A101720</t>
        </is>
      </c>
      <c r="P926" t="n">
        <v>1345</v>
      </c>
      <c r="Q926" t="inlineStr">
        <is>
          <t>Priced</t>
        </is>
      </c>
      <c r="R926" t="inlineStr">
        <is>
          <t>LT250</t>
        </is>
      </c>
      <c r="S926" s="7" t="n">
        <v>126</v>
      </c>
      <c r="T926" t="inlineStr"/>
      <c r="U926" t="inlineStr"/>
      <c r="V926" t="inlineStr"/>
    </row>
    <row r="927">
      <c r="A927" t="inlineStr"/>
      <c r="B927" t="inlineStr"/>
      <c r="C927" t="inlineStr">
        <is>
          <t>Price_BOM_LFE_Imp_1968</t>
        </is>
      </c>
      <c r="D927" t="inlineStr"/>
      <c r="E927" s="69" t="inlineStr">
        <is>
          <t>15705-2P-7.5HP-LFE</t>
        </is>
      </c>
      <c r="F927" t="inlineStr">
        <is>
          <t>X3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Coating_Special</t>
        </is>
      </c>
      <c r="M927" s="2" t="inlineStr">
        <is>
          <t>RTF</t>
        </is>
      </c>
      <c r="N927" s="7" t="inlineStr"/>
      <c r="O927" t="inlineStr">
        <is>
          <t>A101720</t>
        </is>
      </c>
      <c r="P927" t="n">
        <v>1345</v>
      </c>
      <c r="Q927" t="inlineStr">
        <is>
          <t>Priced</t>
        </is>
      </c>
      <c r="R927" t="inlineStr">
        <is>
          <t>LT250</t>
        </is>
      </c>
      <c r="S927" s="7" t="n">
        <v>126</v>
      </c>
      <c r="T927" t="inlineStr"/>
      <c r="U927" t="inlineStr"/>
      <c r="V927" t="inlineStr"/>
    </row>
    <row r="928">
      <c r="A928" t="inlineStr"/>
      <c r="B928" t="inlineStr"/>
      <c r="C928" t="inlineStr">
        <is>
          <t>Price_BOM_LFE_Imp_1969</t>
        </is>
      </c>
      <c r="D928" t="inlineStr"/>
      <c r="E928" s="69" t="inlineStr">
        <is>
          <t>15705-2P-10HP-LFE</t>
        </is>
      </c>
      <c r="F928" t="inlineStr">
        <is>
          <t>X3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Coating_Special</t>
        </is>
      </c>
      <c r="M928" s="2" t="inlineStr">
        <is>
          <t>RTF</t>
        </is>
      </c>
      <c r="N928" s="7" t="inlineStr"/>
      <c r="O928" t="inlineStr">
        <is>
          <t>A101720</t>
        </is>
      </c>
      <c r="P928" t="n">
        <v>1345</v>
      </c>
      <c r="Q928" t="inlineStr">
        <is>
          <t>Priced</t>
        </is>
      </c>
      <c r="R928" t="inlineStr">
        <is>
          <t>LT250</t>
        </is>
      </c>
      <c r="S928" s="7" t="n">
        <v>126</v>
      </c>
      <c r="T928" t="inlineStr"/>
      <c r="U928" t="inlineStr"/>
      <c r="V928" t="inlineStr"/>
    </row>
    <row r="929">
      <c r="A929" t="inlineStr"/>
      <c r="B929" t="inlineStr"/>
      <c r="C929" t="inlineStr">
        <is>
          <t>Price_BOM_LFE_Imp_1970</t>
        </is>
      </c>
      <c r="D929" t="inlineStr"/>
      <c r="E929" s="69" t="inlineStr">
        <is>
          <t>15705-2P-15HP-LFE</t>
        </is>
      </c>
      <c r="F929" t="inlineStr">
        <is>
          <t>X3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Coating_Special</t>
        </is>
      </c>
      <c r="M929" s="2" t="inlineStr">
        <is>
          <t>RTF</t>
        </is>
      </c>
      <c r="N929" s="7" t="inlineStr"/>
      <c r="O929" t="inlineStr">
        <is>
          <t>A101720</t>
        </is>
      </c>
      <c r="P929" t="n">
        <v>1345</v>
      </c>
      <c r="Q929" t="inlineStr">
        <is>
          <t>Priced</t>
        </is>
      </c>
      <c r="R929" t="inlineStr">
        <is>
          <t>LT250</t>
        </is>
      </c>
      <c r="S929" s="7" t="n">
        <v>126</v>
      </c>
      <c r="T929" t="inlineStr"/>
      <c r="U929" t="inlineStr"/>
      <c r="V929" t="inlineStr"/>
    </row>
    <row r="930">
      <c r="A930" t="inlineStr"/>
      <c r="B930" t="inlineStr"/>
      <c r="C930" t="inlineStr">
        <is>
          <t>Price_BOM_LFE_Imp_1971</t>
        </is>
      </c>
      <c r="D930" t="inlineStr"/>
      <c r="E930" s="69" t="inlineStr">
        <is>
          <t>15705-2P-20HP-LFE</t>
        </is>
      </c>
      <c r="F930" t="inlineStr">
        <is>
          <t>X3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Coating_Special</t>
        </is>
      </c>
      <c r="M930" s="2" t="inlineStr">
        <is>
          <t>RTF</t>
        </is>
      </c>
      <c r="N930" s="7" t="inlineStr"/>
      <c r="O930" t="inlineStr">
        <is>
          <t>A101720</t>
        </is>
      </c>
      <c r="P930" t="n">
        <v>1345</v>
      </c>
      <c r="Q930" t="inlineStr">
        <is>
          <t>Priced</t>
        </is>
      </c>
      <c r="R930" t="inlineStr">
        <is>
          <t>LT250</t>
        </is>
      </c>
      <c r="S930" s="7" t="n">
        <v>126</v>
      </c>
      <c r="T930" t="inlineStr"/>
      <c r="U930" t="inlineStr"/>
      <c r="V930" t="inlineStr"/>
    </row>
    <row r="931">
      <c r="A931" t="inlineStr"/>
      <c r="B931" t="inlineStr"/>
      <c r="C931" t="inlineStr">
        <is>
          <t>Price_BOM_LFE_Imp_1972</t>
        </is>
      </c>
      <c r="D931" t="inlineStr"/>
      <c r="E931" s="69" t="inlineStr">
        <is>
          <t>15951-2P-10HP-LFE</t>
        </is>
      </c>
      <c r="F931" t="inlineStr">
        <is>
          <t>X3</t>
        </is>
      </c>
      <c r="G931" s="2" t="inlineStr">
        <is>
          <t>ImpMatl_SS_AISI-304</t>
        </is>
      </c>
      <c r="H931" s="7" t="inlineStr">
        <is>
          <t>Stainless Steel, AISI-304</t>
        </is>
      </c>
      <c r="I931" s="7" t="inlineStr">
        <is>
          <t>H304</t>
        </is>
      </c>
      <c r="J931" s="7" t="inlineStr">
        <is>
          <t>Stainless Steel, AISI-303</t>
        </is>
      </c>
      <c r="K931" s="7" t="inlineStr">
        <is>
          <t>Stainless Steel, AISI 316</t>
        </is>
      </c>
      <c r="L931" s="2" t="inlineStr">
        <is>
          <t>Coating_Special</t>
        </is>
      </c>
      <c r="M931" s="2" t="inlineStr">
        <is>
          <t>RTF</t>
        </is>
      </c>
      <c r="N931" s="7" t="inlineStr"/>
      <c r="O931" t="inlineStr">
        <is>
          <t>A101726</t>
        </is>
      </c>
      <c r="P931" t="n">
        <v>1510</v>
      </c>
      <c r="Q931" t="inlineStr">
        <is>
          <t>Priced</t>
        </is>
      </c>
      <c r="R931" t="inlineStr">
        <is>
          <t>LT250</t>
        </is>
      </c>
      <c r="S931" s="7" t="n">
        <v>126</v>
      </c>
      <c r="T931" t="inlineStr"/>
      <c r="U931" t="inlineStr"/>
      <c r="V931" t="inlineStr"/>
    </row>
    <row r="932">
      <c r="A932" t="inlineStr"/>
      <c r="B932" t="inlineStr"/>
      <c r="C932" t="inlineStr">
        <is>
          <t>Price_BOM_LFE_Imp_1973</t>
        </is>
      </c>
      <c r="D932" t="inlineStr"/>
      <c r="E932" s="69" t="inlineStr">
        <is>
          <t>15951-2P-15HP-LFE</t>
        </is>
      </c>
      <c r="F932" t="inlineStr">
        <is>
          <t>X3</t>
        </is>
      </c>
      <c r="G932" s="2" t="inlineStr">
        <is>
          <t>ImpMatl_SS_AISI-304</t>
        </is>
      </c>
      <c r="H932" s="7" t="inlineStr">
        <is>
          <t>Stainless Steel, AISI-304</t>
        </is>
      </c>
      <c r="I932" s="7" t="inlineStr">
        <is>
          <t>H304</t>
        </is>
      </c>
      <c r="J932" s="7" t="inlineStr">
        <is>
          <t>Stainless Steel, AISI-303</t>
        </is>
      </c>
      <c r="K932" s="7" t="inlineStr">
        <is>
          <t>Stainless Steel, AISI 316</t>
        </is>
      </c>
      <c r="L932" s="2" t="inlineStr">
        <is>
          <t>Coating_Special</t>
        </is>
      </c>
      <c r="M932" s="2" t="inlineStr">
        <is>
          <t>RTF</t>
        </is>
      </c>
      <c r="N932" s="7" t="inlineStr"/>
      <c r="O932" t="inlineStr">
        <is>
          <t>A101726</t>
        </is>
      </c>
      <c r="P932" t="n">
        <v>1510</v>
      </c>
      <c r="Q932" t="inlineStr">
        <is>
          <t>Priced</t>
        </is>
      </c>
      <c r="R932" t="inlineStr">
        <is>
          <t>LT250</t>
        </is>
      </c>
      <c r="S932" s="7" t="n">
        <v>126</v>
      </c>
      <c r="T932" t="inlineStr"/>
      <c r="U932" t="inlineStr"/>
      <c r="V932" t="inlineStr"/>
    </row>
    <row r="933">
      <c r="A933" t="inlineStr"/>
      <c r="B933" t="inlineStr"/>
      <c r="C933" t="inlineStr">
        <is>
          <t>Price_BOM_LFE_Imp_1974</t>
        </is>
      </c>
      <c r="D933" t="inlineStr"/>
      <c r="E933" s="69" t="inlineStr">
        <is>
          <t>15951-2P-20HP-LFE</t>
        </is>
      </c>
      <c r="F933" t="inlineStr">
        <is>
          <t>X3</t>
        </is>
      </c>
      <c r="G933" s="2" t="inlineStr">
        <is>
          <t>ImpMatl_SS_AISI-304</t>
        </is>
      </c>
      <c r="H933" s="7" t="inlineStr">
        <is>
          <t>Stainless Steel, AISI-304</t>
        </is>
      </c>
      <c r="I933" s="7" t="inlineStr">
        <is>
          <t>H304</t>
        </is>
      </c>
      <c r="J933" s="7" t="inlineStr">
        <is>
          <t>Stainless Steel, AISI-303</t>
        </is>
      </c>
      <c r="K933" s="7" t="inlineStr">
        <is>
          <t>Stainless Steel, AISI 316</t>
        </is>
      </c>
      <c r="L933" s="2" t="inlineStr">
        <is>
          <t>Coating_Special</t>
        </is>
      </c>
      <c r="M933" s="2" t="inlineStr">
        <is>
          <t>RTF</t>
        </is>
      </c>
      <c r="N933" s="7" t="inlineStr"/>
      <c r="O933" t="inlineStr">
        <is>
          <t>A101726</t>
        </is>
      </c>
      <c r="P933" t="n">
        <v>1510</v>
      </c>
      <c r="Q933" t="inlineStr">
        <is>
          <t>Priced</t>
        </is>
      </c>
      <c r="R933" t="inlineStr">
        <is>
          <t>LT250</t>
        </is>
      </c>
      <c r="S933" s="7" t="n">
        <v>126</v>
      </c>
      <c r="T933" t="inlineStr"/>
      <c r="U933" t="inlineStr"/>
      <c r="V933" t="inlineStr"/>
    </row>
    <row r="934">
      <c r="A934" t="inlineStr"/>
      <c r="B934" t="inlineStr"/>
      <c r="C934" t="inlineStr">
        <is>
          <t>Price_BOM_LFE_Imp_1975</t>
        </is>
      </c>
      <c r="D934" t="inlineStr"/>
      <c r="E934" s="2" t="inlineStr">
        <is>
          <t>15951-2P-25HP-LFE</t>
        </is>
      </c>
      <c r="F934" t="inlineStr">
        <is>
          <t>X3</t>
        </is>
      </c>
      <c r="G934" t="inlineStr">
        <is>
          <t>ImpMatl_SS_AISI-304</t>
        </is>
      </c>
      <c r="H934" s="7" t="inlineStr">
        <is>
          <t>Stainless Steel, AISI-304</t>
        </is>
      </c>
      <c r="I934" s="7" t="inlineStr">
        <is>
          <t>H304</t>
        </is>
      </c>
      <c r="J934" s="7" t="inlineStr">
        <is>
          <t>Stainless Steel, AISI-303</t>
        </is>
      </c>
      <c r="K934" s="7" t="inlineStr">
        <is>
          <t>Stainless Steel, AISI 316</t>
        </is>
      </c>
      <c r="L934" s="2" t="inlineStr">
        <is>
          <t>Coating_Special</t>
        </is>
      </c>
      <c r="M934" s="2" t="inlineStr">
        <is>
          <t>RTF</t>
        </is>
      </c>
      <c r="N934" s="7" t="inlineStr"/>
      <c r="O934" t="inlineStr">
        <is>
          <t>A101726</t>
        </is>
      </c>
      <c r="P934" t="n">
        <v>1510</v>
      </c>
      <c r="Q934" s="120" t="inlineStr">
        <is>
          <t>Priced</t>
        </is>
      </c>
      <c r="R934" t="inlineStr">
        <is>
          <t>LT250</t>
        </is>
      </c>
      <c r="S934" t="n">
        <v>126</v>
      </c>
      <c r="T934" t="inlineStr"/>
      <c r="U934" t="inlineStr"/>
      <c r="V934" t="inlineStr"/>
    </row>
    <row r="935">
      <c r="A935" t="inlineStr"/>
      <c r="B935" t="inlineStr"/>
      <c r="C935" t="inlineStr">
        <is>
          <t>Price_BOM_LFE_Imp_1976</t>
        </is>
      </c>
      <c r="D935" t="inlineStr"/>
      <c r="E935" s="2" t="inlineStr">
        <is>
          <t>15951-4P-3HP-LFE</t>
        </is>
      </c>
      <c r="F935" t="inlineStr">
        <is>
          <t>X3</t>
        </is>
      </c>
      <c r="G935" t="inlineStr">
        <is>
          <t>ImpMatl_SS_AISI-304</t>
        </is>
      </c>
      <c r="H935" s="7" t="inlineStr">
        <is>
          <t>Stainless Steel, AISI-304</t>
        </is>
      </c>
      <c r="I935" s="7" t="inlineStr">
        <is>
          <t>H304</t>
        </is>
      </c>
      <c r="J935" s="7" t="inlineStr">
        <is>
          <t>Stainless Steel, AISI-303</t>
        </is>
      </c>
      <c r="K935" s="7" t="inlineStr">
        <is>
          <t>Stainless Steel, AISI 316</t>
        </is>
      </c>
      <c r="L935" s="2" t="inlineStr">
        <is>
          <t>Coating_Special</t>
        </is>
      </c>
      <c r="M935" s="2" t="inlineStr">
        <is>
          <t>RTF</t>
        </is>
      </c>
      <c r="N935" s="7" t="inlineStr"/>
      <c r="O935" t="inlineStr">
        <is>
          <t>A101726</t>
        </is>
      </c>
      <c r="P935" t="n">
        <v>1510</v>
      </c>
      <c r="Q935" s="120" t="inlineStr">
        <is>
          <t>Priced</t>
        </is>
      </c>
      <c r="R935" t="inlineStr">
        <is>
          <t>LT250</t>
        </is>
      </c>
      <c r="S935" t="n">
        <v>126</v>
      </c>
      <c r="T935" t="inlineStr"/>
      <c r="U935" t="inlineStr"/>
      <c r="V935" t="inlineStr"/>
    </row>
    <row r="936">
      <c r="A936" t="inlineStr"/>
      <c r="B936" t="inlineStr"/>
      <c r="C936" t="inlineStr">
        <is>
          <t>Price_BOM_LFE_Imp_1977</t>
        </is>
      </c>
      <c r="D936" t="inlineStr"/>
      <c r="E936" s="2" t="inlineStr">
        <is>
          <t>15955-2P-15HP-LFE</t>
        </is>
      </c>
      <c r="F936" t="inlineStr">
        <is>
          <t>X3</t>
        </is>
      </c>
      <c r="G936" t="inlineStr">
        <is>
          <t>ImpMatl_SS_AISI-304</t>
        </is>
      </c>
      <c r="H936" s="7" t="inlineStr">
        <is>
          <t>Stainless Steel, AISI-304</t>
        </is>
      </c>
      <c r="I936" s="7" t="inlineStr">
        <is>
          <t>H304</t>
        </is>
      </c>
      <c r="J936" s="7" t="inlineStr">
        <is>
          <t>Stainless Steel, AISI-303</t>
        </is>
      </c>
      <c r="K936" s="7" t="inlineStr">
        <is>
          <t>Stainless Steel, AISI 316</t>
        </is>
      </c>
      <c r="L936" s="2" t="inlineStr">
        <is>
          <t>Coating_Special</t>
        </is>
      </c>
      <c r="M936" s="2" t="inlineStr">
        <is>
          <t>RTF</t>
        </is>
      </c>
      <c r="N936" s="7" t="inlineStr"/>
      <c r="O936" t="inlineStr">
        <is>
          <t>A101738</t>
        </is>
      </c>
      <c r="P936" t="n">
        <v>1510</v>
      </c>
      <c r="Q936" s="120" t="inlineStr">
        <is>
          <t>Priced</t>
        </is>
      </c>
      <c r="R936" t="inlineStr">
        <is>
          <t>LT250</t>
        </is>
      </c>
      <c r="S936" t="n">
        <v>126</v>
      </c>
      <c r="T936" t="inlineStr"/>
      <c r="U936" t="inlineStr"/>
      <c r="V936" t="inlineStr"/>
    </row>
    <row r="937">
      <c r="A937" t="inlineStr"/>
      <c r="B937" t="inlineStr"/>
      <c r="C937" t="inlineStr">
        <is>
          <t>Price_BOM_LFE_Imp_1978</t>
        </is>
      </c>
      <c r="D937" t="inlineStr"/>
      <c r="E937" s="2" t="inlineStr">
        <is>
          <t>15955-2P-20HP-LFE</t>
        </is>
      </c>
      <c r="F937" t="inlineStr">
        <is>
          <t>X3</t>
        </is>
      </c>
      <c r="G937" t="inlineStr">
        <is>
          <t>ImpMatl_SS_AISI-304</t>
        </is>
      </c>
      <c r="H937" s="7" t="inlineStr">
        <is>
          <t>Stainless Steel, AISI-304</t>
        </is>
      </c>
      <c r="I937" s="7" t="inlineStr">
        <is>
          <t>H304</t>
        </is>
      </c>
      <c r="J937" s="7" t="inlineStr">
        <is>
          <t>Stainless Steel, AISI-303</t>
        </is>
      </c>
      <c r="K937" s="7" t="inlineStr">
        <is>
          <t>Stainless Steel, AISI 316</t>
        </is>
      </c>
      <c r="L937" s="2" t="inlineStr">
        <is>
          <t>Coating_Special</t>
        </is>
      </c>
      <c r="M937" s="2" t="inlineStr">
        <is>
          <t>RTF</t>
        </is>
      </c>
      <c r="N937" s="7" t="inlineStr"/>
      <c r="O937" t="inlineStr">
        <is>
          <t>A101738</t>
        </is>
      </c>
      <c r="P937" t="n">
        <v>1510</v>
      </c>
      <c r="Q937" s="120" t="inlineStr">
        <is>
          <t>Priced</t>
        </is>
      </c>
      <c r="R937" t="inlineStr">
        <is>
          <t>LT250</t>
        </is>
      </c>
      <c r="S937" t="n">
        <v>126</v>
      </c>
      <c r="T937" t="inlineStr"/>
      <c r="U937" t="inlineStr"/>
      <c r="V937" t="inlineStr"/>
    </row>
    <row r="938">
      <c r="A938" t="inlineStr"/>
      <c r="B938" t="inlineStr"/>
      <c r="C938" t="inlineStr">
        <is>
          <t>Price_BOM_LFE_Imp_1979</t>
        </is>
      </c>
      <c r="D938" t="inlineStr"/>
      <c r="E938" s="2" t="inlineStr">
        <is>
          <t>15955-2P-25HP-LFE</t>
        </is>
      </c>
      <c r="F938" t="inlineStr">
        <is>
          <t>X3</t>
        </is>
      </c>
      <c r="G938" t="inlineStr">
        <is>
          <t>ImpMatl_SS_AISI-304</t>
        </is>
      </c>
      <c r="H938" s="7" t="inlineStr">
        <is>
          <t>Stainless Steel, AISI-304</t>
        </is>
      </c>
      <c r="I938" s="7" t="inlineStr">
        <is>
          <t>H304</t>
        </is>
      </c>
      <c r="J938" s="7" t="inlineStr">
        <is>
          <t>Stainless Steel, AISI-303</t>
        </is>
      </c>
      <c r="K938" s="7" t="inlineStr">
        <is>
          <t>Stainless Steel, AISI 316</t>
        </is>
      </c>
      <c r="L938" s="2" t="inlineStr">
        <is>
          <t>Coating_Special</t>
        </is>
      </c>
      <c r="M938" s="2" t="inlineStr">
        <is>
          <t>RTF</t>
        </is>
      </c>
      <c r="N938" s="7" t="inlineStr"/>
      <c r="O938" t="inlineStr">
        <is>
          <t>A101738</t>
        </is>
      </c>
      <c r="P938" t="n">
        <v>1510</v>
      </c>
      <c r="Q938" s="120" t="inlineStr">
        <is>
          <t>Priced</t>
        </is>
      </c>
      <c r="R938" t="inlineStr">
        <is>
          <t>LT250</t>
        </is>
      </c>
      <c r="S938" t="n">
        <v>126</v>
      </c>
      <c r="T938" t="inlineStr"/>
      <c r="U938" t="inlineStr"/>
      <c r="V938" t="inlineStr"/>
    </row>
    <row r="939">
      <c r="A939" t="inlineStr"/>
      <c r="B939" t="inlineStr"/>
      <c r="C939" t="inlineStr">
        <is>
          <t>Price_BOM_LFE_Imp_1980</t>
        </is>
      </c>
      <c r="D939" t="inlineStr"/>
      <c r="E939" s="2" t="inlineStr">
        <is>
          <t>15955-4P-3HP-LFE</t>
        </is>
      </c>
      <c r="F939" t="inlineStr">
        <is>
          <t>X3</t>
        </is>
      </c>
      <c r="G939" t="inlineStr">
        <is>
          <t>ImpMatl_SS_AISI-304</t>
        </is>
      </c>
      <c r="H939" s="7" t="inlineStr">
        <is>
          <t>Stainless Steel, AISI-304</t>
        </is>
      </c>
      <c r="I939" s="7" t="inlineStr">
        <is>
          <t>H304</t>
        </is>
      </c>
      <c r="J939" s="7" t="inlineStr">
        <is>
          <t>Stainless Steel, AISI-303</t>
        </is>
      </c>
      <c r="K939" s="7" t="inlineStr">
        <is>
          <t>Stainless Steel, AISI 316</t>
        </is>
      </c>
      <c r="L939" s="2" t="inlineStr">
        <is>
          <t>Coating_Special</t>
        </is>
      </c>
      <c r="M939" s="2" t="inlineStr">
        <is>
          <t>RTF</t>
        </is>
      </c>
      <c r="N939" s="7" t="inlineStr"/>
      <c r="O939" t="inlineStr">
        <is>
          <t>A101738</t>
        </is>
      </c>
      <c r="P939" t="n">
        <v>1510</v>
      </c>
      <c r="Q939" s="120" t="inlineStr">
        <is>
          <t>Priced</t>
        </is>
      </c>
      <c r="R939" t="inlineStr">
        <is>
          <t>LT250</t>
        </is>
      </c>
      <c r="S939" t="n">
        <v>126</v>
      </c>
      <c r="T939" t="inlineStr"/>
      <c r="U939" t="inlineStr"/>
      <c r="V939" t="inlineStr"/>
    </row>
    <row r="940">
      <c r="A940" t="inlineStr"/>
      <c r="B940" t="inlineStr"/>
      <c r="C940" t="inlineStr">
        <is>
          <t>Price_BOM_LFE_Imp_1981</t>
        </is>
      </c>
      <c r="D940" t="inlineStr"/>
      <c r="E940" s="2" t="inlineStr">
        <is>
          <t>15955-4P-5HP-LFE</t>
        </is>
      </c>
      <c r="F940" t="inlineStr">
        <is>
          <t>X3</t>
        </is>
      </c>
      <c r="G940" t="inlineStr">
        <is>
          <t>ImpMatl_SS_AISI-304</t>
        </is>
      </c>
      <c r="H940" s="7" t="inlineStr">
        <is>
          <t>Stainless Steel, AISI-304</t>
        </is>
      </c>
      <c r="I940" s="7" t="inlineStr">
        <is>
          <t>H304</t>
        </is>
      </c>
      <c r="J940" s="7" t="inlineStr">
        <is>
          <t>Stainless Steel, AISI-303</t>
        </is>
      </c>
      <c r="K940" s="7" t="inlineStr">
        <is>
          <t>Stainless Steel, AISI 316</t>
        </is>
      </c>
      <c r="L940" s="2" t="inlineStr">
        <is>
          <t>Coating_Special</t>
        </is>
      </c>
      <c r="M940" s="2" t="inlineStr">
        <is>
          <t>RTF</t>
        </is>
      </c>
      <c r="N940" s="7" t="inlineStr"/>
      <c r="O940" t="inlineStr">
        <is>
          <t>A101738</t>
        </is>
      </c>
      <c r="P940" t="n">
        <v>1510</v>
      </c>
      <c r="Q940" s="120" t="inlineStr">
        <is>
          <t>Priced</t>
        </is>
      </c>
      <c r="R940" t="inlineStr">
        <is>
          <t>LT250</t>
        </is>
      </c>
      <c r="S940" t="n">
        <v>126</v>
      </c>
      <c r="T940" t="inlineStr"/>
      <c r="U940" t="inlineStr"/>
      <c r="V940" t="inlineStr"/>
    </row>
    <row r="941">
      <c r="A941" t="inlineStr"/>
      <c r="B941" t="inlineStr"/>
      <c r="C941" t="inlineStr">
        <is>
          <t>Price_BOM_LFE_Imp_1982</t>
        </is>
      </c>
      <c r="D941" t="inlineStr"/>
      <c r="E941" s="2" t="inlineStr">
        <is>
          <t>15955-2P-30HP-LFE</t>
        </is>
      </c>
      <c r="F941" t="inlineStr">
        <is>
          <t>X4</t>
        </is>
      </c>
      <c r="G941" t="inlineStr">
        <is>
          <t>ImpMatl_SS_AISI-304</t>
        </is>
      </c>
      <c r="H941" s="7" t="inlineStr">
        <is>
          <t>Stainless Steel, AISI-304</t>
        </is>
      </c>
      <c r="I941" s="7" t="inlineStr">
        <is>
          <t>H304</t>
        </is>
      </c>
      <c r="J941" s="7" t="inlineStr">
        <is>
          <t>Stainless Steel, AISI-303</t>
        </is>
      </c>
      <c r="K941" s="7" t="inlineStr">
        <is>
          <t>Stainless Steel, AISI 316</t>
        </is>
      </c>
      <c r="L941" s="2" t="inlineStr">
        <is>
          <t>Coating_Special</t>
        </is>
      </c>
      <c r="M941" s="2" t="inlineStr">
        <is>
          <t>RTF</t>
        </is>
      </c>
      <c r="N941" s="7" t="inlineStr"/>
      <c r="O941" t="inlineStr">
        <is>
          <t>A101744</t>
        </is>
      </c>
      <c r="P941" t="n">
        <v>1510</v>
      </c>
      <c r="Q941" s="120" t="inlineStr">
        <is>
          <t>Priced</t>
        </is>
      </c>
      <c r="R941" t="inlineStr">
        <is>
          <t>LT250</t>
        </is>
      </c>
      <c r="S941" t="n">
        <v>126</v>
      </c>
      <c r="T941" t="inlineStr"/>
      <c r="U941" t="inlineStr"/>
      <c r="V941" t="inlineStr"/>
    </row>
    <row r="942">
      <c r="A942" t="inlineStr"/>
      <c r="B942" t="inlineStr"/>
      <c r="C942" t="inlineStr">
        <is>
          <t>Price_BOM_LFE_Imp_1983</t>
        </is>
      </c>
      <c r="D942" t="inlineStr"/>
      <c r="E942" s="2" t="inlineStr">
        <is>
          <t>15959-2P-20HP-LFE</t>
        </is>
      </c>
      <c r="F942" t="inlineStr">
        <is>
          <t>X3</t>
        </is>
      </c>
      <c r="G942" t="inlineStr">
        <is>
          <t>ImpMatl_SS_AISI-304</t>
        </is>
      </c>
      <c r="H942" s="7" t="inlineStr">
        <is>
          <t>Stainless Steel, AISI-304</t>
        </is>
      </c>
      <c r="I942" s="7" t="inlineStr">
        <is>
          <t>H304</t>
        </is>
      </c>
      <c r="J942" s="7" t="inlineStr">
        <is>
          <t>Stainless Steel, AISI-303</t>
        </is>
      </c>
      <c r="K942" s="7" t="inlineStr">
        <is>
          <t>Stainless Steel, AISI 316</t>
        </is>
      </c>
      <c r="L942" s="2" t="inlineStr">
        <is>
          <t>Coating_Special</t>
        </is>
      </c>
      <c r="M942" s="2" t="inlineStr">
        <is>
          <t>RTF</t>
        </is>
      </c>
      <c r="N942" s="7" t="inlineStr"/>
      <c r="O942" t="inlineStr">
        <is>
          <t>A101750</t>
        </is>
      </c>
      <c r="P942" t="n">
        <v>1510</v>
      </c>
      <c r="Q942" s="120" t="inlineStr">
        <is>
          <t>Priced</t>
        </is>
      </c>
      <c r="R942" t="inlineStr">
        <is>
          <t>LT250</t>
        </is>
      </c>
      <c r="S942" t="inlineStr"/>
      <c r="T942" t="inlineStr"/>
      <c r="U942" t="inlineStr"/>
      <c r="V942" t="inlineStr"/>
    </row>
    <row r="943">
      <c r="A943" t="inlineStr"/>
      <c r="B943" t="inlineStr"/>
      <c r="C943" t="inlineStr">
        <is>
          <t>Price_BOM_LFE_Imp_1984</t>
        </is>
      </c>
      <c r="D943" t="inlineStr"/>
      <c r="E943" s="2" t="inlineStr">
        <is>
          <t>15959-2P-25HP-LFE</t>
        </is>
      </c>
      <c r="F943" t="inlineStr">
        <is>
          <t>X3</t>
        </is>
      </c>
      <c r="G943" t="inlineStr">
        <is>
          <t>ImpMatl_SS_AISI-304</t>
        </is>
      </c>
      <c r="H943" s="7" t="inlineStr">
        <is>
          <t>Stainless Steel, AISI-304</t>
        </is>
      </c>
      <c r="I943" s="7" t="inlineStr">
        <is>
          <t>H304</t>
        </is>
      </c>
      <c r="J943" s="7" t="inlineStr">
        <is>
          <t>Stainless Steel, AISI-303</t>
        </is>
      </c>
      <c r="K943" s="7" t="inlineStr">
        <is>
          <t>Stainless Steel, AISI 316</t>
        </is>
      </c>
      <c r="L943" s="2" t="inlineStr">
        <is>
          <t>Coating_Special</t>
        </is>
      </c>
      <c r="M943" s="2" t="inlineStr">
        <is>
          <t>RTF</t>
        </is>
      </c>
      <c r="N943" s="7" t="inlineStr"/>
      <c r="O943" t="inlineStr">
        <is>
          <t>A101750</t>
        </is>
      </c>
      <c r="P943" t="n">
        <v>1510</v>
      </c>
      <c r="Q943" s="120" t="inlineStr">
        <is>
          <t>Priced</t>
        </is>
      </c>
      <c r="R943" t="inlineStr">
        <is>
          <t>LT250</t>
        </is>
      </c>
      <c r="S943" t="inlineStr"/>
      <c r="T943" t="inlineStr"/>
      <c r="U943" t="inlineStr"/>
      <c r="V943" t="inlineStr"/>
    </row>
    <row r="944">
      <c r="A944" t="inlineStr"/>
      <c r="B944" t="inlineStr"/>
      <c r="C944" t="inlineStr">
        <is>
          <t>Price_BOM_LFE_Imp_1985</t>
        </is>
      </c>
      <c r="D944" t="inlineStr"/>
      <c r="E944" s="2" t="inlineStr">
        <is>
          <t>15959-4P-3HP-LFE</t>
        </is>
      </c>
      <c r="F944" t="inlineStr">
        <is>
          <t>X3</t>
        </is>
      </c>
      <c r="G944" t="inlineStr">
        <is>
          <t>ImpMatl_SS_AISI-304</t>
        </is>
      </c>
      <c r="H944" s="7" t="inlineStr">
        <is>
          <t>Stainless Steel, AISI-304</t>
        </is>
      </c>
      <c r="I944" s="7" t="inlineStr">
        <is>
          <t>H304</t>
        </is>
      </c>
      <c r="J944" s="7" t="inlineStr">
        <is>
          <t>Stainless Steel, AISI-303</t>
        </is>
      </c>
      <c r="K944" s="7" t="inlineStr">
        <is>
          <t>Stainless Steel, AISI 316</t>
        </is>
      </c>
      <c r="L944" s="2" t="inlineStr">
        <is>
          <t>Coating_Special</t>
        </is>
      </c>
      <c r="M944" s="2" t="inlineStr">
        <is>
          <t>RTF</t>
        </is>
      </c>
      <c r="N944" s="7" t="inlineStr"/>
      <c r="O944" t="inlineStr">
        <is>
          <t>A101750</t>
        </is>
      </c>
      <c r="P944" t="n">
        <v>1510</v>
      </c>
      <c r="Q944" s="120" t="inlineStr">
        <is>
          <t>Priced</t>
        </is>
      </c>
      <c r="R944" t="inlineStr">
        <is>
          <t>LT250</t>
        </is>
      </c>
      <c r="S944" t="inlineStr"/>
      <c r="T944" t="inlineStr"/>
      <c r="U944" t="inlineStr"/>
      <c r="V944" t="inlineStr"/>
    </row>
    <row r="945">
      <c r="A945" t="inlineStr"/>
      <c r="B945" t="inlineStr"/>
      <c r="C945" t="inlineStr">
        <is>
          <t>Price_BOM_LFE_Imp_1986</t>
        </is>
      </c>
      <c r="D945" t="inlineStr"/>
      <c r="E945" s="2" t="inlineStr">
        <is>
          <t>15959-4P-5HP-LFE</t>
        </is>
      </c>
      <c r="F945" t="inlineStr">
        <is>
          <t>X3</t>
        </is>
      </c>
      <c r="G945" t="inlineStr">
        <is>
          <t>ImpMatl_SS_AISI-304</t>
        </is>
      </c>
      <c r="H945" s="7" t="inlineStr">
        <is>
          <t>Stainless Steel, AISI-304</t>
        </is>
      </c>
      <c r="I945" s="7" t="inlineStr">
        <is>
          <t>H304</t>
        </is>
      </c>
      <c r="J945" s="7" t="inlineStr">
        <is>
          <t>Stainless Steel, AISI-303</t>
        </is>
      </c>
      <c r="K945" s="7" t="inlineStr">
        <is>
          <t>Stainless Steel, AISI 316</t>
        </is>
      </c>
      <c r="L945" s="2" t="inlineStr">
        <is>
          <t>Coating_Special</t>
        </is>
      </c>
      <c r="M945" s="2" t="inlineStr">
        <is>
          <t>RTF</t>
        </is>
      </c>
      <c r="N945" s="7" t="inlineStr"/>
      <c r="O945" t="inlineStr">
        <is>
          <t>A101750</t>
        </is>
      </c>
      <c r="P945" t="n">
        <v>1510</v>
      </c>
      <c r="Q945" s="120" t="inlineStr">
        <is>
          <t>Priced</t>
        </is>
      </c>
      <c r="R945" t="inlineStr">
        <is>
          <t>LT250</t>
        </is>
      </c>
      <c r="S945" t="inlineStr"/>
      <c r="T945" t="inlineStr"/>
      <c r="U945" t="inlineStr"/>
      <c r="V945" t="inlineStr"/>
    </row>
    <row r="946">
      <c r="A946" t="inlineStr"/>
      <c r="B946" t="inlineStr"/>
      <c r="C946" t="inlineStr">
        <is>
          <t>Price_BOM_LFE_Imp_1987</t>
        </is>
      </c>
      <c r="D946" t="inlineStr"/>
      <c r="E946" s="2" t="inlineStr">
        <is>
          <t>15959-4P-7.5HP-LFE</t>
        </is>
      </c>
      <c r="F946" t="inlineStr">
        <is>
          <t>X3</t>
        </is>
      </c>
      <c r="G946" t="inlineStr">
        <is>
          <t>ImpMatl_SS_AISI-304</t>
        </is>
      </c>
      <c r="H946" s="7" t="inlineStr">
        <is>
          <t>Stainless Steel, AISI-304</t>
        </is>
      </c>
      <c r="I946" s="7" t="inlineStr">
        <is>
          <t>H304</t>
        </is>
      </c>
      <c r="J946" s="7" t="inlineStr">
        <is>
          <t>Stainless Steel, AISI-303</t>
        </is>
      </c>
      <c r="K946" s="7" t="inlineStr">
        <is>
          <t>Stainless Steel, AISI 316</t>
        </is>
      </c>
      <c r="L946" s="2" t="inlineStr">
        <is>
          <t>Coating_Special</t>
        </is>
      </c>
      <c r="M946" s="2" t="inlineStr">
        <is>
          <t>RTF</t>
        </is>
      </c>
      <c r="N946" s="7" t="inlineStr"/>
      <c r="O946" t="inlineStr">
        <is>
          <t>A101750</t>
        </is>
      </c>
      <c r="P946" t="n">
        <v>1510</v>
      </c>
      <c r="Q946" s="120" t="inlineStr">
        <is>
          <t>Priced</t>
        </is>
      </c>
      <c r="R946" t="inlineStr">
        <is>
          <t>LT250</t>
        </is>
      </c>
      <c r="S946" t="n">
        <v>126</v>
      </c>
      <c r="T946" t="inlineStr"/>
      <c r="U946" t="inlineStr"/>
      <c r="V946" t="inlineStr"/>
    </row>
    <row r="947">
      <c r="A947" t="inlineStr"/>
      <c r="B947" t="inlineStr"/>
      <c r="C947" t="inlineStr">
        <is>
          <t>Price_BOM_LFE_Imp_1988</t>
        </is>
      </c>
      <c r="D947" t="inlineStr"/>
      <c r="E947" s="2" t="inlineStr">
        <is>
          <t>15959-2P-30HP-LFE</t>
        </is>
      </c>
      <c r="F947" t="inlineStr">
        <is>
          <t>X4</t>
        </is>
      </c>
      <c r="G947" t="inlineStr">
        <is>
          <t>ImpMatl_SS_AISI-304</t>
        </is>
      </c>
      <c r="H947" s="7" t="inlineStr">
        <is>
          <t>Stainless Steel, AISI-304</t>
        </is>
      </c>
      <c r="I947" s="7" t="inlineStr">
        <is>
          <t>H304</t>
        </is>
      </c>
      <c r="J947" s="7" t="inlineStr">
        <is>
          <t>Stainless Steel, AISI-303</t>
        </is>
      </c>
      <c r="K947" s="7" t="inlineStr">
        <is>
          <t>Stainless Steel, AISI 316</t>
        </is>
      </c>
      <c r="L947" s="2" t="inlineStr">
        <is>
          <t>Coating_Special</t>
        </is>
      </c>
      <c r="M947" s="2" t="inlineStr">
        <is>
          <t>RTF</t>
        </is>
      </c>
      <c r="N947" s="7" t="inlineStr"/>
      <c r="O947" t="inlineStr">
        <is>
          <t>A101756</t>
        </is>
      </c>
      <c r="P947" t="n">
        <v>1510</v>
      </c>
      <c r="Q947" s="120" t="inlineStr">
        <is>
          <t>Priced</t>
        </is>
      </c>
      <c r="R947" t="inlineStr">
        <is>
          <t>LT250</t>
        </is>
      </c>
      <c r="S947" t="n">
        <v>126</v>
      </c>
      <c r="T947" t="inlineStr"/>
      <c r="U947" t="inlineStr"/>
      <c r="V947" t="inlineStr"/>
    </row>
    <row r="948">
      <c r="A948" t="inlineStr"/>
      <c r="B948" t="inlineStr"/>
      <c r="C948" t="inlineStr">
        <is>
          <t>Price_BOM_LFE_Imp_1989</t>
        </is>
      </c>
      <c r="D948" t="inlineStr"/>
      <c r="E948" s="2" t="inlineStr">
        <is>
          <t>20709-2P-7.5HP-LFE</t>
        </is>
      </c>
      <c r="F948" t="inlineStr">
        <is>
          <t>X3</t>
        </is>
      </c>
      <c r="G948" t="inlineStr">
        <is>
          <t>ImpMatl_SS_AISI-304</t>
        </is>
      </c>
      <c r="H948" s="7" t="inlineStr">
        <is>
          <t>Stainless Steel, AISI-304</t>
        </is>
      </c>
      <c r="I948" s="7" t="inlineStr">
        <is>
          <t>H304</t>
        </is>
      </c>
      <c r="J948" s="7" t="inlineStr">
        <is>
          <t>Stainless Steel, AISI-303</t>
        </is>
      </c>
      <c r="K948" s="7" t="inlineStr">
        <is>
          <t>Stainless Steel, AISI 316</t>
        </is>
      </c>
      <c r="L948" s="2" t="inlineStr">
        <is>
          <t>Coating_Special</t>
        </is>
      </c>
      <c r="M948" s="2" t="inlineStr">
        <is>
          <t>RTF</t>
        </is>
      </c>
      <c r="N948" s="7" t="inlineStr"/>
      <c r="O948" t="inlineStr">
        <is>
          <t>A101768</t>
        </is>
      </c>
      <c r="P948" t="n">
        <v>1465</v>
      </c>
      <c r="Q948" s="120" t="inlineStr">
        <is>
          <t>Priced</t>
        </is>
      </c>
      <c r="R948" t="inlineStr">
        <is>
          <t>LT250</t>
        </is>
      </c>
      <c r="S948" t="n">
        <v>126</v>
      </c>
      <c r="T948" t="inlineStr"/>
      <c r="U948" t="inlineStr"/>
      <c r="V948" t="inlineStr"/>
    </row>
    <row r="949">
      <c r="A949" t="inlineStr"/>
      <c r="B949" t="inlineStr"/>
      <c r="C949" t="inlineStr">
        <is>
          <t>Price_BOM_LFE_Imp_1990</t>
        </is>
      </c>
      <c r="D949" t="inlineStr"/>
      <c r="E949" s="2" t="inlineStr">
        <is>
          <t>20709-2P-10HP-LFE</t>
        </is>
      </c>
      <c r="F949" t="inlineStr">
        <is>
          <t>X3</t>
        </is>
      </c>
      <c r="G949" t="inlineStr">
        <is>
          <t>ImpMatl_SS_AISI-304</t>
        </is>
      </c>
      <c r="H949" s="7" t="inlineStr">
        <is>
          <t>Stainless Steel, AISI-304</t>
        </is>
      </c>
      <c r="I949" s="7" t="inlineStr">
        <is>
          <t>H304</t>
        </is>
      </c>
      <c r="J949" s="7" t="inlineStr">
        <is>
          <t>Stainless Steel, AISI-303</t>
        </is>
      </c>
      <c r="K949" s="7" t="inlineStr">
        <is>
          <t>Stainless Steel, AISI 316</t>
        </is>
      </c>
      <c r="L949" s="2" t="inlineStr">
        <is>
          <t>Coating_Special</t>
        </is>
      </c>
      <c r="M949" s="2" t="inlineStr">
        <is>
          <t>RTF</t>
        </is>
      </c>
      <c r="N949" s="7" t="inlineStr"/>
      <c r="O949" t="inlineStr">
        <is>
          <t>A101768</t>
        </is>
      </c>
      <c r="P949" t="n">
        <v>1465</v>
      </c>
      <c r="Q949" s="120" t="inlineStr">
        <is>
          <t>Priced</t>
        </is>
      </c>
      <c r="R949" t="inlineStr">
        <is>
          <t>LT250</t>
        </is>
      </c>
      <c r="S949" t="n">
        <v>126</v>
      </c>
      <c r="T949" t="inlineStr"/>
      <c r="U949" t="inlineStr"/>
      <c r="V949" t="inlineStr"/>
    </row>
    <row r="950">
      <c r="A950" t="inlineStr"/>
      <c r="B950" t="inlineStr"/>
      <c r="C950" t="inlineStr">
        <is>
          <t>Price_BOM_LFE_Imp_1991</t>
        </is>
      </c>
      <c r="D950" t="inlineStr"/>
      <c r="E950" s="2" t="inlineStr">
        <is>
          <t>20709-2P-15HP-LFE</t>
        </is>
      </c>
      <c r="F950" t="inlineStr">
        <is>
          <t>X3</t>
        </is>
      </c>
      <c r="G950" t="inlineStr">
        <is>
          <t>ImpMatl_SS_AISI-304</t>
        </is>
      </c>
      <c r="H950" s="7" t="inlineStr">
        <is>
          <t>Stainless Steel, AISI-304</t>
        </is>
      </c>
      <c r="I950" s="7" t="inlineStr">
        <is>
          <t>H304</t>
        </is>
      </c>
      <c r="J950" s="7" t="inlineStr">
        <is>
          <t>Stainless Steel, AISI-303</t>
        </is>
      </c>
      <c r="K950" s="7" t="inlineStr">
        <is>
          <t>Stainless Steel, AISI 316</t>
        </is>
      </c>
      <c r="L950" s="2" t="inlineStr">
        <is>
          <t>Coating_Special</t>
        </is>
      </c>
      <c r="M950" s="2" t="inlineStr">
        <is>
          <t>RTF</t>
        </is>
      </c>
      <c r="N950" s="7" t="inlineStr"/>
      <c r="O950" t="inlineStr">
        <is>
          <t>A101768</t>
        </is>
      </c>
      <c r="P950" t="n">
        <v>1465</v>
      </c>
      <c r="Q950" s="120" t="inlineStr">
        <is>
          <t>Priced</t>
        </is>
      </c>
      <c r="R950" t="inlineStr">
        <is>
          <t>LT250</t>
        </is>
      </c>
      <c r="S950" t="n">
        <v>126</v>
      </c>
      <c r="T950" t="inlineStr"/>
      <c r="U950" t="inlineStr"/>
      <c r="V950" t="inlineStr"/>
    </row>
    <row r="951">
      <c r="A951" t="inlineStr"/>
      <c r="B951" t="inlineStr"/>
      <c r="C951" t="inlineStr">
        <is>
          <t>Price_BOM_LFE_Imp_1992</t>
        </is>
      </c>
      <c r="D951" t="inlineStr"/>
      <c r="E951" s="2" t="inlineStr">
        <is>
          <t>20709-2P-20HP-LFE</t>
        </is>
      </c>
      <c r="F951" t="inlineStr">
        <is>
          <t>X3</t>
        </is>
      </c>
      <c r="G951" t="inlineStr">
        <is>
          <t>ImpMatl_SS_AISI-304</t>
        </is>
      </c>
      <c r="H951" s="7" t="inlineStr">
        <is>
          <t>Stainless Steel, AISI-304</t>
        </is>
      </c>
      <c r="I951" s="7" t="inlineStr">
        <is>
          <t>H304</t>
        </is>
      </c>
      <c r="J951" s="7" t="inlineStr">
        <is>
          <t>Stainless Steel, AISI-303</t>
        </is>
      </c>
      <c r="K951" s="7" t="inlineStr">
        <is>
          <t>Stainless Steel, AISI 316</t>
        </is>
      </c>
      <c r="L951" s="2" t="inlineStr">
        <is>
          <t>Coating_Special</t>
        </is>
      </c>
      <c r="M951" s="2" t="inlineStr">
        <is>
          <t>RTF</t>
        </is>
      </c>
      <c r="N951" s="7" t="inlineStr"/>
      <c r="O951" t="inlineStr">
        <is>
          <t>A101768</t>
        </is>
      </c>
      <c r="P951" t="n">
        <v>1465</v>
      </c>
      <c r="Q951" s="120" t="inlineStr">
        <is>
          <t>Priced</t>
        </is>
      </c>
      <c r="R951" t="inlineStr">
        <is>
          <t>LT250</t>
        </is>
      </c>
      <c r="S951" t="n">
        <v>126</v>
      </c>
      <c r="T951" t="inlineStr"/>
      <c r="U951" t="inlineStr"/>
      <c r="V951" t="inlineStr"/>
    </row>
    <row r="952">
      <c r="A952" t="inlineStr"/>
      <c r="B952" t="inlineStr"/>
      <c r="C952" t="inlineStr">
        <is>
          <t>Price_BOM_LFE_Imp_1993</t>
        </is>
      </c>
      <c r="D952" t="inlineStr"/>
      <c r="E952" s="69" t="inlineStr">
        <is>
          <t>20709-2P-25HP-LFE</t>
        </is>
      </c>
      <c r="F952" t="inlineStr">
        <is>
          <t>X3</t>
        </is>
      </c>
      <c r="G952" t="inlineStr">
        <is>
          <t>ImpMatl_SS_AISI-304</t>
        </is>
      </c>
      <c r="H952" s="7" t="inlineStr">
        <is>
          <t>Stainless Steel, AISI-304</t>
        </is>
      </c>
      <c r="I952" s="7" t="inlineStr">
        <is>
          <t>H304</t>
        </is>
      </c>
      <c r="J952" s="7" t="inlineStr">
        <is>
          <t>Stainless Steel, AISI-303</t>
        </is>
      </c>
      <c r="K952" s="7" t="inlineStr">
        <is>
          <t>Stainless Steel, AISI 316</t>
        </is>
      </c>
      <c r="L952" s="2" t="inlineStr">
        <is>
          <t>Coating_Special</t>
        </is>
      </c>
      <c r="M952" s="2" t="inlineStr">
        <is>
          <t>RTF</t>
        </is>
      </c>
      <c r="N952" s="7" t="inlineStr"/>
      <c r="O952" t="inlineStr">
        <is>
          <t>A101768</t>
        </is>
      </c>
      <c r="P952" t="n">
        <v>1465</v>
      </c>
      <c r="Q952" s="120" t="inlineStr">
        <is>
          <t>Priced</t>
        </is>
      </c>
      <c r="R952" t="inlineStr">
        <is>
          <t>LT250</t>
        </is>
      </c>
      <c r="S952" t="n">
        <v>126</v>
      </c>
      <c r="T952" t="inlineStr"/>
      <c r="U952" t="inlineStr"/>
      <c r="V952" t="inlineStr"/>
    </row>
    <row r="953">
      <c r="A953" t="inlineStr"/>
      <c r="B953" t="inlineStr"/>
      <c r="C953" t="inlineStr">
        <is>
          <t>Price_BOM_LFE_Imp_1994</t>
        </is>
      </c>
      <c r="D953" t="inlineStr"/>
      <c r="E953" s="2" t="inlineStr">
        <is>
          <t>20709-4P-3HP-LFE</t>
        </is>
      </c>
      <c r="F953" t="inlineStr">
        <is>
          <t>X3</t>
        </is>
      </c>
      <c r="G953" t="inlineStr">
        <is>
          <t>ImpMatl_SS_AISI-304</t>
        </is>
      </c>
      <c r="H953" s="7" t="inlineStr">
        <is>
          <t>Stainless Steel, AISI-304</t>
        </is>
      </c>
      <c r="I953" s="7" t="inlineStr">
        <is>
          <t>H304</t>
        </is>
      </c>
      <c r="J953" s="7" t="inlineStr">
        <is>
          <t>Stainless Steel, AISI-303</t>
        </is>
      </c>
      <c r="K953" s="7" t="inlineStr">
        <is>
          <t>Stainless Steel, AISI 316</t>
        </is>
      </c>
      <c r="L953" s="2" t="inlineStr">
        <is>
          <t>Coating_Special</t>
        </is>
      </c>
      <c r="M953" s="2" t="inlineStr">
        <is>
          <t>RTF</t>
        </is>
      </c>
      <c r="N953" s="7" t="inlineStr"/>
      <c r="O953" t="inlineStr">
        <is>
          <t>A101768</t>
        </is>
      </c>
      <c r="P953" t="n">
        <v>1465</v>
      </c>
      <c r="Q953" s="120" t="inlineStr">
        <is>
          <t>Priced</t>
        </is>
      </c>
      <c r="R953" t="inlineStr">
        <is>
          <t>LT250</t>
        </is>
      </c>
      <c r="S953" t="n">
        <v>126</v>
      </c>
      <c r="T953" t="inlineStr"/>
      <c r="U953" t="inlineStr"/>
      <c r="V953" t="inlineStr"/>
    </row>
    <row r="954">
      <c r="A954" t="inlineStr"/>
      <c r="B954" t="inlineStr"/>
      <c r="C954" t="inlineStr">
        <is>
          <t>Price_BOM_LFE_Imp_1995</t>
        </is>
      </c>
      <c r="D954" t="inlineStr"/>
      <c r="E954" s="2" t="inlineStr">
        <is>
          <t>20953-2P-20HP-LFE</t>
        </is>
      </c>
      <c r="F954" t="inlineStr">
        <is>
          <t>X3</t>
        </is>
      </c>
      <c r="G954" t="inlineStr">
        <is>
          <t>ImpMatl_SS_AISI-304</t>
        </is>
      </c>
      <c r="H954" s="7" t="inlineStr">
        <is>
          <t>Stainless Steel, AISI-304</t>
        </is>
      </c>
      <c r="I954" s="7" t="inlineStr">
        <is>
          <t>H304</t>
        </is>
      </c>
      <c r="J954" s="7" t="inlineStr">
        <is>
          <t>Stainless Steel, AISI-303</t>
        </is>
      </c>
      <c r="K954" s="7" t="inlineStr">
        <is>
          <t>Stainless Steel, AISI 316</t>
        </is>
      </c>
      <c r="L954" s="2" t="inlineStr">
        <is>
          <t>Coating_Special</t>
        </is>
      </c>
      <c r="M954" s="2" t="inlineStr">
        <is>
          <t>RTF</t>
        </is>
      </c>
      <c r="N954" s="7" t="inlineStr"/>
      <c r="O954" t="inlineStr">
        <is>
          <t>A101782</t>
        </is>
      </c>
      <c r="P954" t="n">
        <v>1680</v>
      </c>
      <c r="Q954" s="120" t="inlineStr">
        <is>
          <t>Priced</t>
        </is>
      </c>
      <c r="R954" t="inlineStr">
        <is>
          <t>LT250</t>
        </is>
      </c>
      <c r="S954" t="n">
        <v>126</v>
      </c>
      <c r="T954" t="inlineStr"/>
      <c r="U954" t="inlineStr"/>
      <c r="V954" t="inlineStr"/>
    </row>
    <row r="955">
      <c r="A955" t="inlineStr"/>
      <c r="B955" t="inlineStr"/>
      <c r="C955" t="inlineStr">
        <is>
          <t>Price_BOM_LFE_Imp_1996</t>
        </is>
      </c>
      <c r="D955" t="inlineStr"/>
      <c r="E955" s="2" t="inlineStr">
        <is>
          <t>20953-2P-25HP-LFE</t>
        </is>
      </c>
      <c r="F955" t="inlineStr">
        <is>
          <t>X3</t>
        </is>
      </c>
      <c r="G955" t="inlineStr">
        <is>
          <t>ImpMatl_SS_AISI-304</t>
        </is>
      </c>
      <c r="H955" s="7" t="inlineStr">
        <is>
          <t>Stainless Steel, AISI-304</t>
        </is>
      </c>
      <c r="I955" s="7" t="inlineStr">
        <is>
          <t>H304</t>
        </is>
      </c>
      <c r="J955" s="7" t="inlineStr">
        <is>
          <t>Stainless Steel, AISI-303</t>
        </is>
      </c>
      <c r="K955" s="7" t="inlineStr">
        <is>
          <t>Stainless Steel, AISI 316</t>
        </is>
      </c>
      <c r="L955" s="2" t="inlineStr">
        <is>
          <t>Coating_Special</t>
        </is>
      </c>
      <c r="M955" s="2" t="inlineStr">
        <is>
          <t>RTF</t>
        </is>
      </c>
      <c r="N955" s="7" t="inlineStr"/>
      <c r="O955" t="inlineStr">
        <is>
          <t>A101782</t>
        </is>
      </c>
      <c r="P955" t="n">
        <v>1680</v>
      </c>
      <c r="Q955" s="120" t="inlineStr">
        <is>
          <t>Priced</t>
        </is>
      </c>
      <c r="R955" t="inlineStr">
        <is>
          <t>LT250</t>
        </is>
      </c>
      <c r="S955" t="n">
        <v>126</v>
      </c>
      <c r="T955" t="inlineStr"/>
      <c r="U955" t="inlineStr"/>
      <c r="V955" t="inlineStr"/>
    </row>
    <row r="956">
      <c r="A956" t="inlineStr"/>
      <c r="B956" t="inlineStr"/>
      <c r="C956" t="inlineStr">
        <is>
          <t>Price_BOM_LFE_Imp_1997</t>
        </is>
      </c>
      <c r="D956" t="inlineStr"/>
      <c r="E956" s="69" t="inlineStr">
        <is>
          <t>20953-4P-3HP-LFE</t>
        </is>
      </c>
      <c r="F956" t="inlineStr">
        <is>
          <t>X3</t>
        </is>
      </c>
      <c r="G956" t="inlineStr">
        <is>
          <t>ImpMatl_SS_AISI-304</t>
        </is>
      </c>
      <c r="H956" s="7" t="inlineStr">
        <is>
          <t>Stainless Steel, AISI-304</t>
        </is>
      </c>
      <c r="I956" s="7" t="inlineStr">
        <is>
          <t>H304</t>
        </is>
      </c>
      <c r="J956" s="7" t="inlineStr">
        <is>
          <t>Stainless Steel, AISI-303</t>
        </is>
      </c>
      <c r="K956" s="7" t="inlineStr">
        <is>
          <t>Stainless Steel, AISI 316</t>
        </is>
      </c>
      <c r="L956" s="2" t="inlineStr">
        <is>
          <t>Coating_Special</t>
        </is>
      </c>
      <c r="M956" s="2" t="inlineStr">
        <is>
          <t>RTF</t>
        </is>
      </c>
      <c r="N956" s="7" t="inlineStr"/>
      <c r="O956" t="inlineStr">
        <is>
          <t>A101782</t>
        </is>
      </c>
      <c r="P956" t="n">
        <v>1680</v>
      </c>
      <c r="Q956" s="120" t="inlineStr">
        <is>
          <t>Priced</t>
        </is>
      </c>
      <c r="R956" t="inlineStr">
        <is>
          <t>LT250</t>
        </is>
      </c>
      <c r="S956" t="n">
        <v>126</v>
      </c>
      <c r="T956" t="inlineStr"/>
      <c r="U956" t="inlineStr"/>
      <c r="V956" t="inlineStr"/>
    </row>
    <row r="957">
      <c r="A957" t="inlineStr"/>
      <c r="B957" t="inlineStr"/>
      <c r="C957" t="inlineStr">
        <is>
          <t>Price_BOM_LFE_Imp_1998</t>
        </is>
      </c>
      <c r="D957" t="inlineStr"/>
      <c r="E957" s="69" t="inlineStr">
        <is>
          <t>20953-4P-5HP-LFE</t>
        </is>
      </c>
      <c r="F957" t="inlineStr">
        <is>
          <t>X3</t>
        </is>
      </c>
      <c r="G957" t="inlineStr">
        <is>
          <t>ImpMatl_SS_AISI-304</t>
        </is>
      </c>
      <c r="H957" s="7" t="inlineStr">
        <is>
          <t>Stainless Steel, AISI-304</t>
        </is>
      </c>
      <c r="I957" s="7" t="inlineStr">
        <is>
          <t>H304</t>
        </is>
      </c>
      <c r="J957" s="7" t="inlineStr">
        <is>
          <t>Stainless Steel, AISI-303</t>
        </is>
      </c>
      <c r="K957" s="7" t="inlineStr">
        <is>
          <t>Stainless Steel, AISI 316</t>
        </is>
      </c>
      <c r="L957" s="2" t="inlineStr">
        <is>
          <t>Coating_Special</t>
        </is>
      </c>
      <c r="M957" s="2" t="inlineStr">
        <is>
          <t>RTF</t>
        </is>
      </c>
      <c r="N957" s="7" t="inlineStr"/>
      <c r="O957" t="inlineStr">
        <is>
          <t>A101782</t>
        </is>
      </c>
      <c r="P957" t="n">
        <v>1680</v>
      </c>
      <c r="Q957" s="120" t="inlineStr">
        <is>
          <t>Priced</t>
        </is>
      </c>
      <c r="R957" t="inlineStr">
        <is>
          <t>LT250</t>
        </is>
      </c>
      <c r="S957" t="n">
        <v>126</v>
      </c>
      <c r="T957" t="inlineStr"/>
      <c r="U957" t="inlineStr"/>
      <c r="V957" t="inlineStr"/>
    </row>
    <row r="958">
      <c r="A958" t="inlineStr"/>
      <c r="B958" t="inlineStr"/>
      <c r="C958" t="inlineStr">
        <is>
          <t>Price_BOM_LFE_Imp_1999</t>
        </is>
      </c>
      <c r="D958" t="inlineStr"/>
      <c r="E958" s="2" t="inlineStr">
        <is>
          <t>20953-4P-7.5HP-LFE</t>
        </is>
      </c>
      <c r="F958" t="inlineStr">
        <is>
          <t>X3</t>
        </is>
      </c>
      <c r="G958" t="inlineStr">
        <is>
          <t>ImpMatl_SS_AISI-304</t>
        </is>
      </c>
      <c r="H958" s="7" t="inlineStr">
        <is>
          <t>Stainless Steel, AISI-304</t>
        </is>
      </c>
      <c r="I958" s="7" t="inlineStr">
        <is>
          <t>H304</t>
        </is>
      </c>
      <c r="J958" s="7" t="inlineStr">
        <is>
          <t>Stainless Steel, AISI-303</t>
        </is>
      </c>
      <c r="K958" s="7" t="inlineStr">
        <is>
          <t>Stainless Steel, AISI 316</t>
        </is>
      </c>
      <c r="L958" s="2" t="inlineStr">
        <is>
          <t>Coating_Special</t>
        </is>
      </c>
      <c r="M958" s="2" t="inlineStr">
        <is>
          <t>RTF</t>
        </is>
      </c>
      <c r="N958" s="7" t="inlineStr"/>
      <c r="O958" t="inlineStr">
        <is>
          <t>A101782</t>
        </is>
      </c>
      <c r="P958" t="n">
        <v>1680</v>
      </c>
      <c r="Q958" s="120" t="inlineStr">
        <is>
          <t>Priced</t>
        </is>
      </c>
      <c r="R958" t="inlineStr">
        <is>
          <t>LT250</t>
        </is>
      </c>
      <c r="S958" t="n">
        <v>126</v>
      </c>
      <c r="T958" t="inlineStr"/>
      <c r="U958" t="inlineStr"/>
      <c r="V958" t="inlineStr"/>
    </row>
    <row r="959">
      <c r="A959" t="inlineStr"/>
      <c r="B959" t="inlineStr"/>
      <c r="C959" t="inlineStr">
        <is>
          <t>Price_BOM_LFE_Imp_2000</t>
        </is>
      </c>
      <c r="D959" t="inlineStr"/>
      <c r="E959" s="2" t="inlineStr">
        <is>
          <t>20953-2P-30HP-LFE</t>
        </is>
      </c>
      <c r="F959" t="inlineStr">
        <is>
          <t>X4</t>
        </is>
      </c>
      <c r="G959" t="inlineStr">
        <is>
          <t>ImpMatl_SS_AISI-304</t>
        </is>
      </c>
      <c r="H959" s="7" t="inlineStr">
        <is>
          <t>Stainless Steel, AISI-304</t>
        </is>
      </c>
      <c r="I959" s="7" t="inlineStr">
        <is>
          <t>H304</t>
        </is>
      </c>
      <c r="J959" s="7" t="inlineStr">
        <is>
          <t>Stainless Steel, AISI-303</t>
        </is>
      </c>
      <c r="K959" s="7" t="inlineStr">
        <is>
          <t>Stainless Steel, AISI 316</t>
        </is>
      </c>
      <c r="L959" s="2" t="inlineStr">
        <is>
          <t>Coating_Special</t>
        </is>
      </c>
      <c r="M959" s="2" t="inlineStr">
        <is>
          <t>RTF</t>
        </is>
      </c>
      <c r="N959" s="7" t="inlineStr"/>
      <c r="O959" t="inlineStr">
        <is>
          <t>A101796</t>
        </is>
      </c>
      <c r="P959" t="n">
        <v>1920</v>
      </c>
      <c r="Q959" s="120" t="inlineStr">
        <is>
          <t>Priced</t>
        </is>
      </c>
      <c r="R959" t="inlineStr">
        <is>
          <t>LT250</t>
        </is>
      </c>
      <c r="S959" t="n">
        <v>126</v>
      </c>
      <c r="T959" t="inlineStr"/>
      <c r="U959" t="inlineStr"/>
      <c r="V959" t="inlineStr"/>
    </row>
    <row r="960">
      <c r="A960" t="inlineStr"/>
      <c r="B960" t="inlineStr"/>
      <c r="C960" t="inlineStr">
        <is>
          <t>Price_BOM_LFE_Imp_2001</t>
        </is>
      </c>
      <c r="D960" t="inlineStr"/>
      <c r="E960" s="2" t="inlineStr">
        <is>
          <t>20121-4P-7.5HP-LFE</t>
        </is>
      </c>
      <c r="F960" t="inlineStr">
        <is>
          <t>X3</t>
        </is>
      </c>
      <c r="G960" t="inlineStr">
        <is>
          <t>ImpMatl_SS_AISI-304</t>
        </is>
      </c>
      <c r="H960" s="7" t="inlineStr">
        <is>
          <t>Stainless Steel, AISI-304</t>
        </is>
      </c>
      <c r="I960" s="7" t="inlineStr">
        <is>
          <t>H304</t>
        </is>
      </c>
      <c r="J960" s="7" t="inlineStr">
        <is>
          <t>Stainless Steel, AISI-303</t>
        </is>
      </c>
      <c r="K960" s="7" t="inlineStr">
        <is>
          <t>Stainless Steel, AISI 316</t>
        </is>
      </c>
      <c r="L960" s="2" t="inlineStr">
        <is>
          <t>Coating_Special</t>
        </is>
      </c>
      <c r="M960" s="2" t="inlineStr">
        <is>
          <t>RTF</t>
        </is>
      </c>
      <c r="N960" s="7" t="inlineStr"/>
      <c r="O960" t="inlineStr">
        <is>
          <t>A101803</t>
        </is>
      </c>
      <c r="P960" t="n">
        <v>1920</v>
      </c>
      <c r="Q960" s="120" t="inlineStr">
        <is>
          <t>Priced</t>
        </is>
      </c>
      <c r="R960" t="inlineStr">
        <is>
          <t>LT250</t>
        </is>
      </c>
      <c r="S960" t="n">
        <v>126</v>
      </c>
      <c r="T960" t="inlineStr"/>
      <c r="U960" t="inlineStr"/>
      <c r="V960" t="inlineStr"/>
    </row>
    <row r="961">
      <c r="A961" t="inlineStr"/>
      <c r="B961" t="inlineStr"/>
      <c r="C961" t="inlineStr">
        <is>
          <t>Price_BOM_LFE_Imp_2002</t>
        </is>
      </c>
      <c r="D961" t="inlineStr"/>
      <c r="E961" s="69" t="inlineStr">
        <is>
          <t>20121-4P-10HP-LFE</t>
        </is>
      </c>
      <c r="F961" t="inlineStr">
        <is>
          <t>X3</t>
        </is>
      </c>
      <c r="G961" t="inlineStr">
        <is>
          <t>ImpMatl_SS_AISI-304</t>
        </is>
      </c>
      <c r="H961" s="7" t="inlineStr">
        <is>
          <t>Stainless Steel, AISI-304</t>
        </is>
      </c>
      <c r="I961" s="7" t="inlineStr">
        <is>
          <t>H304</t>
        </is>
      </c>
      <c r="J961" s="7" t="inlineStr">
        <is>
          <t>Stainless Steel, AISI-303</t>
        </is>
      </c>
      <c r="K961" s="7" t="inlineStr">
        <is>
          <t>Stainless Steel, AISI 316</t>
        </is>
      </c>
      <c r="L961" s="2" t="inlineStr">
        <is>
          <t>Coating_Special</t>
        </is>
      </c>
      <c r="M961" s="2" t="inlineStr">
        <is>
          <t>RTF</t>
        </is>
      </c>
      <c r="N961" s="7" t="inlineStr"/>
      <c r="O961" t="inlineStr">
        <is>
          <t>A101803</t>
        </is>
      </c>
      <c r="P961" t="n">
        <v>1920</v>
      </c>
      <c r="Q961" s="120" t="inlineStr">
        <is>
          <t>Priced</t>
        </is>
      </c>
      <c r="R961" t="inlineStr">
        <is>
          <t>LT250</t>
        </is>
      </c>
      <c r="S961" t="n">
        <v>126</v>
      </c>
      <c r="T961" t="inlineStr"/>
      <c r="U961" t="inlineStr"/>
      <c r="V961" t="inlineStr"/>
    </row>
    <row r="962">
      <c r="A962" t="inlineStr"/>
      <c r="B962" t="inlineStr"/>
      <c r="C962" t="inlineStr">
        <is>
          <t>Price_BOM_LFE_Imp_2003</t>
        </is>
      </c>
      <c r="D962" t="inlineStr"/>
      <c r="E962" s="69" t="inlineStr">
        <is>
          <t>20121-4P-15HP-LFE</t>
        </is>
      </c>
      <c r="F962" t="inlineStr">
        <is>
          <t>X3</t>
        </is>
      </c>
      <c r="G962" t="inlineStr">
        <is>
          <t>ImpMatl_SS_AISI-304</t>
        </is>
      </c>
      <c r="H962" s="7" t="inlineStr">
        <is>
          <t>Stainless Steel, AISI-304</t>
        </is>
      </c>
      <c r="I962" s="7" t="inlineStr">
        <is>
          <t>H304</t>
        </is>
      </c>
      <c r="J962" s="7" t="inlineStr">
        <is>
          <t>Stainless Steel, AISI-303</t>
        </is>
      </c>
      <c r="K962" s="7" t="inlineStr">
        <is>
          <t>Stainless Steel, AISI 316</t>
        </is>
      </c>
      <c r="L962" s="2" t="inlineStr">
        <is>
          <t>Coating_Special</t>
        </is>
      </c>
      <c r="M962" s="2" t="inlineStr">
        <is>
          <t>RTF</t>
        </is>
      </c>
      <c r="N962" s="7" t="inlineStr"/>
      <c r="O962" t="inlineStr">
        <is>
          <t>A101803</t>
        </is>
      </c>
      <c r="P962" t="n">
        <v>1920</v>
      </c>
      <c r="Q962" s="120" t="inlineStr">
        <is>
          <t>Priced</t>
        </is>
      </c>
      <c r="R962" t="inlineStr">
        <is>
          <t>LT250</t>
        </is>
      </c>
      <c r="S962" t="n">
        <v>126</v>
      </c>
      <c r="T962" t="inlineStr"/>
      <c r="U962" t="inlineStr"/>
      <c r="V962" t="inlineStr"/>
    </row>
    <row r="963">
      <c r="A963" t="inlineStr"/>
      <c r="B963" t="inlineStr"/>
      <c r="C963" t="inlineStr">
        <is>
          <t>Price_BOM_LFE_Imp_2004</t>
        </is>
      </c>
      <c r="D963" t="inlineStr"/>
      <c r="E963" s="69" t="inlineStr">
        <is>
          <t>25707-2P-7.5HP-LFE</t>
        </is>
      </c>
      <c r="F963" t="inlineStr">
        <is>
          <t>X3</t>
        </is>
      </c>
      <c r="G963" t="inlineStr">
        <is>
          <t>ImpMatl_SS_AISI-304</t>
        </is>
      </c>
      <c r="H963" s="7" t="inlineStr">
        <is>
          <t>Stainless Steel, AISI-304</t>
        </is>
      </c>
      <c r="I963" s="7" t="inlineStr">
        <is>
          <t>H304</t>
        </is>
      </c>
      <c r="J963" s="7" t="inlineStr">
        <is>
          <t>Stainless Steel, AISI-303</t>
        </is>
      </c>
      <c r="K963" s="7" t="inlineStr">
        <is>
          <t>Stainless Steel, AISI 316</t>
        </is>
      </c>
      <c r="L963" s="2" t="inlineStr">
        <is>
          <t>Coating_Special</t>
        </is>
      </c>
      <c r="M963" s="2" t="inlineStr">
        <is>
          <t>RTF</t>
        </is>
      </c>
      <c r="N963" s="7" t="inlineStr"/>
      <c r="O963" t="inlineStr">
        <is>
          <t>A101810</t>
        </is>
      </c>
      <c r="P963" t="n">
        <v>1580</v>
      </c>
      <c r="Q963" s="120" t="inlineStr">
        <is>
          <t>Priced</t>
        </is>
      </c>
      <c r="R963" t="inlineStr">
        <is>
          <t>LT250</t>
        </is>
      </c>
      <c r="S963" t="n">
        <v>126</v>
      </c>
      <c r="T963" t="inlineStr"/>
      <c r="U963" t="inlineStr"/>
      <c r="V963" t="inlineStr"/>
    </row>
    <row r="964">
      <c r="A964" t="inlineStr"/>
      <c r="B964" t="inlineStr"/>
      <c r="C964" t="inlineStr">
        <is>
          <t>Price_BOM_LFE_Imp_2005</t>
        </is>
      </c>
      <c r="D964" t="inlineStr"/>
      <c r="E964" s="2" t="inlineStr">
        <is>
          <t>25707-2P-10HP-LFE</t>
        </is>
      </c>
      <c r="F964" t="inlineStr">
        <is>
          <t>X3</t>
        </is>
      </c>
      <c r="G964" t="inlineStr">
        <is>
          <t>ImpMatl_SS_AISI-304</t>
        </is>
      </c>
      <c r="H964" s="7" t="inlineStr">
        <is>
          <t>Stainless Steel, AISI-304</t>
        </is>
      </c>
      <c r="I964" s="7" t="inlineStr">
        <is>
          <t>H304</t>
        </is>
      </c>
      <c r="J964" s="7" t="inlineStr">
        <is>
          <t>Stainless Steel, AISI-303</t>
        </is>
      </c>
      <c r="K964" s="7" t="inlineStr">
        <is>
          <t>Stainless Steel, AISI 316</t>
        </is>
      </c>
      <c r="L964" s="2" t="inlineStr">
        <is>
          <t>Coating_Special</t>
        </is>
      </c>
      <c r="M964" s="2" t="inlineStr">
        <is>
          <t>RTF</t>
        </is>
      </c>
      <c r="N964" s="7" t="inlineStr"/>
      <c r="O964" t="inlineStr">
        <is>
          <t>A101810</t>
        </is>
      </c>
      <c r="P964" t="n">
        <v>1580</v>
      </c>
      <c r="Q964" s="120" t="inlineStr">
        <is>
          <t>Priced</t>
        </is>
      </c>
      <c r="R964" t="inlineStr">
        <is>
          <t>LT250</t>
        </is>
      </c>
      <c r="S964" t="n">
        <v>126</v>
      </c>
      <c r="T964" t="inlineStr"/>
      <c r="U964" t="inlineStr"/>
      <c r="V964" t="inlineStr"/>
    </row>
    <row r="965">
      <c r="A965" t="inlineStr"/>
      <c r="B965" t="inlineStr"/>
      <c r="C965" t="inlineStr">
        <is>
          <t>Price_BOM_LFE_Imp_2006</t>
        </is>
      </c>
      <c r="D965" t="inlineStr"/>
      <c r="E965" s="2" t="inlineStr">
        <is>
          <t>25707-2P-15HP-LFE</t>
        </is>
      </c>
      <c r="F965" t="inlineStr">
        <is>
          <t>X3</t>
        </is>
      </c>
      <c r="G965" t="inlineStr">
        <is>
          <t>ImpMatl_SS_AISI-304</t>
        </is>
      </c>
      <c r="H965" s="7" t="inlineStr">
        <is>
          <t>Stainless Steel, AISI-304</t>
        </is>
      </c>
      <c r="I965" s="7" t="inlineStr">
        <is>
          <t>H304</t>
        </is>
      </c>
      <c r="J965" s="7" t="inlineStr">
        <is>
          <t>Stainless Steel, AISI-303</t>
        </is>
      </c>
      <c r="K965" s="7" t="inlineStr">
        <is>
          <t>Stainless Steel, AISI 316</t>
        </is>
      </c>
      <c r="L965" s="2" t="inlineStr">
        <is>
          <t>Coating_Special</t>
        </is>
      </c>
      <c r="M965" s="2" t="inlineStr">
        <is>
          <t>RTF</t>
        </is>
      </c>
      <c r="N965" s="7" t="inlineStr"/>
      <c r="O965" t="inlineStr">
        <is>
          <t>A101810</t>
        </is>
      </c>
      <c r="P965" t="n">
        <v>1580</v>
      </c>
      <c r="Q965" s="120" t="inlineStr">
        <is>
          <t>Priced</t>
        </is>
      </c>
      <c r="R965" t="inlineStr">
        <is>
          <t>LT250</t>
        </is>
      </c>
      <c r="S965" t="n">
        <v>126</v>
      </c>
      <c r="T965" t="inlineStr"/>
      <c r="U965" t="inlineStr"/>
      <c r="V965" t="inlineStr"/>
    </row>
    <row r="966">
      <c r="A966" t="inlineStr"/>
      <c r="B966" t="inlineStr"/>
      <c r="C966" t="inlineStr">
        <is>
          <t>Price_BOM_LFE_Imp_2007</t>
        </is>
      </c>
      <c r="D966" t="inlineStr"/>
      <c r="E966" s="2" t="inlineStr">
        <is>
          <t>25707-2P-20HP-LFE</t>
        </is>
      </c>
      <c r="F966" t="inlineStr">
        <is>
          <t>X3</t>
        </is>
      </c>
      <c r="G966" t="inlineStr">
        <is>
          <t>ImpMatl_SS_AISI-304</t>
        </is>
      </c>
      <c r="H966" s="7" t="inlineStr">
        <is>
          <t>Stainless Steel, AISI-304</t>
        </is>
      </c>
      <c r="I966" s="7" t="inlineStr">
        <is>
          <t>H304</t>
        </is>
      </c>
      <c r="J966" s="7" t="inlineStr">
        <is>
          <t>Stainless Steel, AISI-303</t>
        </is>
      </c>
      <c r="K966" s="7" t="inlineStr">
        <is>
          <t>Stainless Steel, AISI 316</t>
        </is>
      </c>
      <c r="L966" s="2" t="inlineStr">
        <is>
          <t>Coating_Special</t>
        </is>
      </c>
      <c r="M966" s="2" t="inlineStr">
        <is>
          <t>RTF</t>
        </is>
      </c>
      <c r="N966" s="7" t="inlineStr"/>
      <c r="O966" t="inlineStr">
        <is>
          <t>A101810</t>
        </is>
      </c>
      <c r="P966" t="n">
        <v>1580</v>
      </c>
      <c r="Q966" s="120" t="inlineStr">
        <is>
          <t>Priced</t>
        </is>
      </c>
      <c r="R966" t="inlineStr">
        <is>
          <t>LT250</t>
        </is>
      </c>
      <c r="S966" t="n">
        <v>126</v>
      </c>
      <c r="T966" t="inlineStr"/>
      <c r="U966" t="inlineStr"/>
      <c r="V966" t="inlineStr"/>
    </row>
    <row r="967">
      <c r="A967" t="inlineStr"/>
      <c r="B967" t="inlineStr"/>
      <c r="C967" t="inlineStr">
        <is>
          <t>Price_BOM_LFE_Imp_2008</t>
        </is>
      </c>
      <c r="D967" t="inlineStr"/>
      <c r="E967" s="2" t="inlineStr">
        <is>
          <t>25707-2P-25HP-LFE</t>
        </is>
      </c>
      <c r="F967" t="inlineStr">
        <is>
          <t>X3</t>
        </is>
      </c>
      <c r="G967" t="inlineStr">
        <is>
          <t>ImpMatl_SS_AISI-304</t>
        </is>
      </c>
      <c r="H967" s="7" t="inlineStr">
        <is>
          <t>Stainless Steel, AISI-304</t>
        </is>
      </c>
      <c r="I967" s="7" t="inlineStr">
        <is>
          <t>H304</t>
        </is>
      </c>
      <c r="J967" s="7" t="inlineStr">
        <is>
          <t>Stainless Steel, AISI-303</t>
        </is>
      </c>
      <c r="K967" s="7" t="inlineStr">
        <is>
          <t>Stainless Steel, AISI 316</t>
        </is>
      </c>
      <c r="L967" s="2" t="inlineStr">
        <is>
          <t>Coating_Special</t>
        </is>
      </c>
      <c r="M967" s="2" t="inlineStr">
        <is>
          <t>RTF</t>
        </is>
      </c>
      <c r="N967" s="7" t="inlineStr"/>
      <c r="O967" t="inlineStr">
        <is>
          <t>A101810</t>
        </is>
      </c>
      <c r="P967" t="n">
        <v>1580</v>
      </c>
      <c r="Q967" s="120" t="inlineStr">
        <is>
          <t>Priced</t>
        </is>
      </c>
      <c r="R967" t="inlineStr">
        <is>
          <t>LT250</t>
        </is>
      </c>
      <c r="S967" t="n">
        <v>126</v>
      </c>
      <c r="T967" t="inlineStr"/>
      <c r="U967" t="inlineStr"/>
      <c r="V967" t="inlineStr"/>
    </row>
    <row r="968">
      <c r="A968" t="inlineStr"/>
      <c r="B968" t="inlineStr"/>
      <c r="C968" t="inlineStr">
        <is>
          <t>Price_BOM_LFE_Imp_2009</t>
        </is>
      </c>
      <c r="D968" t="inlineStr"/>
      <c r="E968" s="2" t="inlineStr">
        <is>
          <t>25707-4P-3HP-LFE</t>
        </is>
      </c>
      <c r="F968" t="inlineStr">
        <is>
          <t>X3</t>
        </is>
      </c>
      <c r="G968" t="inlineStr">
        <is>
          <t>ImpMatl_SS_AISI-304</t>
        </is>
      </c>
      <c r="H968" s="7" t="inlineStr">
        <is>
          <t>Stainless Steel, AISI-304</t>
        </is>
      </c>
      <c r="I968" s="7" t="inlineStr">
        <is>
          <t>H304</t>
        </is>
      </c>
      <c r="J968" s="7" t="inlineStr">
        <is>
          <t>Stainless Steel, AISI-303</t>
        </is>
      </c>
      <c r="K968" s="7" t="inlineStr">
        <is>
          <t>Stainless Steel, AISI 316</t>
        </is>
      </c>
      <c r="L968" s="2" t="inlineStr">
        <is>
          <t>Coating_Special</t>
        </is>
      </c>
      <c r="M968" s="2" t="inlineStr">
        <is>
          <t>RTF</t>
        </is>
      </c>
      <c r="N968" s="7" t="inlineStr"/>
      <c r="O968" t="inlineStr">
        <is>
          <t>A101810</t>
        </is>
      </c>
      <c r="P968" t="n">
        <v>1580</v>
      </c>
      <c r="Q968" s="120" t="inlineStr">
        <is>
          <t>Priced</t>
        </is>
      </c>
      <c r="R968" t="inlineStr">
        <is>
          <t>LT250</t>
        </is>
      </c>
      <c r="S968" t="n">
        <v>126</v>
      </c>
      <c r="T968" t="inlineStr"/>
      <c r="U968" t="inlineStr"/>
      <c r="V968" t="inlineStr"/>
    </row>
    <row r="969">
      <c r="A969" t="inlineStr"/>
      <c r="B969" t="inlineStr"/>
      <c r="C969" t="inlineStr">
        <is>
          <t>Price_BOM_LFE_Imp_2010</t>
        </is>
      </c>
      <c r="D969" t="inlineStr"/>
      <c r="E969" s="2" t="inlineStr">
        <is>
          <t>25707-4P-5HP-LFE</t>
        </is>
      </c>
      <c r="F969" t="inlineStr">
        <is>
          <t>X3</t>
        </is>
      </c>
      <c r="G969" t="inlineStr">
        <is>
          <t>ImpMatl_SS_AISI-304</t>
        </is>
      </c>
      <c r="H969" s="7" t="inlineStr">
        <is>
          <t>Stainless Steel, AISI-304</t>
        </is>
      </c>
      <c r="I969" s="7" t="inlineStr">
        <is>
          <t>H304</t>
        </is>
      </c>
      <c r="J969" s="7" t="inlineStr">
        <is>
          <t>Stainless Steel, AISI-303</t>
        </is>
      </c>
      <c r="K969" s="7" t="inlineStr">
        <is>
          <t>Stainless Steel, AISI 316</t>
        </is>
      </c>
      <c r="L969" s="2" t="inlineStr">
        <is>
          <t>Coating_Special</t>
        </is>
      </c>
      <c r="M969" s="2" t="inlineStr">
        <is>
          <t>RTF</t>
        </is>
      </c>
      <c r="N969" s="7" t="inlineStr"/>
      <c r="O969" t="inlineStr">
        <is>
          <t>A101810</t>
        </is>
      </c>
      <c r="P969" t="n">
        <v>1580</v>
      </c>
      <c r="Q969" s="120" t="inlineStr">
        <is>
          <t>Priced</t>
        </is>
      </c>
      <c r="R969" t="inlineStr">
        <is>
          <t>LT250</t>
        </is>
      </c>
      <c r="S969" t="n">
        <v>126</v>
      </c>
      <c r="T969" t="inlineStr"/>
      <c r="U969" t="inlineStr"/>
      <c r="V969" t="inlineStr"/>
    </row>
    <row r="970">
      <c r="A970" t="inlineStr"/>
      <c r="B970" t="inlineStr"/>
      <c r="C970" t="inlineStr">
        <is>
          <t>Price_BOM_LFE_Imp_2011</t>
        </is>
      </c>
      <c r="D970" t="inlineStr"/>
      <c r="E970" s="69" t="inlineStr">
        <is>
          <t>25707-2P-30HP-LFE</t>
        </is>
      </c>
      <c r="F970" t="inlineStr">
        <is>
          <t>X4</t>
        </is>
      </c>
      <c r="G970" t="inlineStr">
        <is>
          <t>ImpMatl_SS_AISI-304</t>
        </is>
      </c>
      <c r="H970" s="7" t="inlineStr">
        <is>
          <t>Stainless Steel, AISI-304</t>
        </is>
      </c>
      <c r="I970" s="7" t="inlineStr">
        <is>
          <t>H304</t>
        </is>
      </c>
      <c r="J970" s="7" t="inlineStr">
        <is>
          <t>Stainless Steel, AISI-303</t>
        </is>
      </c>
      <c r="K970" s="7" t="inlineStr">
        <is>
          <t>Stainless Steel, AISI 316</t>
        </is>
      </c>
      <c r="L970" s="2" t="inlineStr">
        <is>
          <t>Coating_Special</t>
        </is>
      </c>
      <c r="M970" s="2" t="inlineStr">
        <is>
          <t>RTF</t>
        </is>
      </c>
      <c r="N970" s="7" t="inlineStr"/>
      <c r="O970" t="inlineStr">
        <is>
          <t>A101817</t>
        </is>
      </c>
      <c r="P970" t="n">
        <v>1580</v>
      </c>
      <c r="Q970" s="120" t="inlineStr">
        <is>
          <t>Priced</t>
        </is>
      </c>
      <c r="R970" t="inlineStr">
        <is>
          <t>LT250</t>
        </is>
      </c>
      <c r="S970" t="n">
        <v>126</v>
      </c>
      <c r="T970" t="inlineStr"/>
      <c r="U970" t="inlineStr"/>
      <c r="V970" t="inlineStr"/>
    </row>
    <row r="971">
      <c r="A971" t="inlineStr"/>
      <c r="B971" t="inlineStr"/>
      <c r="C971" t="inlineStr">
        <is>
          <t>Price_BOM_LFE_Imp_2012</t>
        </is>
      </c>
      <c r="D971" t="inlineStr"/>
      <c r="E971" s="2" t="inlineStr">
        <is>
          <t>25957-2P-25HP-LFE</t>
        </is>
      </c>
      <c r="F971" t="inlineStr">
        <is>
          <t>X3</t>
        </is>
      </c>
      <c r="G971" t="inlineStr">
        <is>
          <t>ImpMatl_SS_AISI-304</t>
        </is>
      </c>
      <c r="H971" s="7" t="inlineStr">
        <is>
          <t>Stainless Steel, AISI-304</t>
        </is>
      </c>
      <c r="I971" s="7" t="inlineStr">
        <is>
          <t>H304</t>
        </is>
      </c>
      <c r="J971" s="7" t="inlineStr">
        <is>
          <t>Stainless Steel, AISI-303</t>
        </is>
      </c>
      <c r="K971" s="7" t="inlineStr">
        <is>
          <t>Stainless Steel, AISI 316</t>
        </is>
      </c>
      <c r="L971" s="2" t="inlineStr">
        <is>
          <t>Coating_Special</t>
        </is>
      </c>
      <c r="M971" s="2" t="inlineStr">
        <is>
          <t>RTF</t>
        </is>
      </c>
      <c r="N971" s="7" t="inlineStr"/>
      <c r="O971" t="inlineStr">
        <is>
          <t>A101824</t>
        </is>
      </c>
      <c r="P971" t="n">
        <v>1855</v>
      </c>
      <c r="Q971" s="120" t="inlineStr">
        <is>
          <t>Priced</t>
        </is>
      </c>
      <c r="R971" t="inlineStr">
        <is>
          <t>LT250</t>
        </is>
      </c>
      <c r="S971" t="n">
        <v>126</v>
      </c>
      <c r="T971" t="inlineStr"/>
      <c r="U971" t="inlineStr"/>
      <c r="V971" t="inlineStr"/>
    </row>
    <row r="972">
      <c r="A972" t="inlineStr"/>
      <c r="B972" t="inlineStr"/>
      <c r="C972" t="inlineStr">
        <is>
          <t>Price_BOM_LFE_Imp_2013</t>
        </is>
      </c>
      <c r="D972" t="inlineStr"/>
      <c r="E972" s="2" t="inlineStr">
        <is>
          <t>25957-4P-3HP-LFE</t>
        </is>
      </c>
      <c r="F972" t="inlineStr">
        <is>
          <t>X3</t>
        </is>
      </c>
      <c r="G972" t="inlineStr">
        <is>
          <t>ImpMatl_SS_AISI-304</t>
        </is>
      </c>
      <c r="H972" s="7" t="inlineStr">
        <is>
          <t>Stainless Steel, AISI-304</t>
        </is>
      </c>
      <c r="I972" s="7" t="inlineStr">
        <is>
          <t>H304</t>
        </is>
      </c>
      <c r="J972" s="7" t="inlineStr">
        <is>
          <t>Stainless Steel, AISI-303</t>
        </is>
      </c>
      <c r="K972" s="7" t="inlineStr">
        <is>
          <t>Stainless Steel, AISI 316</t>
        </is>
      </c>
      <c r="L972" s="2" t="inlineStr">
        <is>
          <t>Coating_Special</t>
        </is>
      </c>
      <c r="M972" s="2" t="inlineStr">
        <is>
          <t>RTF</t>
        </is>
      </c>
      <c r="N972" s="7" t="inlineStr"/>
      <c r="O972" t="inlineStr">
        <is>
          <t>A101824</t>
        </is>
      </c>
      <c r="P972" t="n">
        <v>1855</v>
      </c>
      <c r="Q972" s="120" t="inlineStr">
        <is>
          <t>Priced</t>
        </is>
      </c>
      <c r="R972" t="inlineStr">
        <is>
          <t>LT250</t>
        </is>
      </c>
      <c r="S972" t="n">
        <v>126</v>
      </c>
      <c r="T972" t="inlineStr"/>
      <c r="U972" t="inlineStr"/>
      <c r="V972" t="inlineStr"/>
    </row>
    <row r="973">
      <c r="A973" t="inlineStr"/>
      <c r="B973" t="inlineStr"/>
      <c r="C973" t="inlineStr">
        <is>
          <t>Price_BOM_LFE_Imp_2014</t>
        </is>
      </c>
      <c r="D973" t="inlineStr"/>
      <c r="E973" s="69" t="inlineStr">
        <is>
          <t>25957-4P-5HP-LFE</t>
        </is>
      </c>
      <c r="F973" t="inlineStr">
        <is>
          <t>X3</t>
        </is>
      </c>
      <c r="G973" t="inlineStr">
        <is>
          <t>ImpMatl_SS_AISI-304</t>
        </is>
      </c>
      <c r="H973" s="7" t="inlineStr">
        <is>
          <t>Stainless Steel, AISI-304</t>
        </is>
      </c>
      <c r="I973" s="7" t="inlineStr">
        <is>
          <t>H304</t>
        </is>
      </c>
      <c r="J973" s="7" t="inlineStr">
        <is>
          <t>Stainless Steel, AISI-303</t>
        </is>
      </c>
      <c r="K973" s="7" t="inlineStr">
        <is>
          <t>Stainless Steel, AISI 316</t>
        </is>
      </c>
      <c r="L973" s="2" t="inlineStr">
        <is>
          <t>Coating_Special</t>
        </is>
      </c>
      <c r="M973" s="2" t="inlineStr">
        <is>
          <t>RTF</t>
        </is>
      </c>
      <c r="N973" s="7" t="inlineStr"/>
      <c r="O973" t="inlineStr">
        <is>
          <t>A101824</t>
        </is>
      </c>
      <c r="P973" t="n">
        <v>1855</v>
      </c>
      <c r="Q973" s="120" t="inlineStr">
        <is>
          <t>Priced</t>
        </is>
      </c>
      <c r="R973" t="inlineStr">
        <is>
          <t>LT250</t>
        </is>
      </c>
      <c r="S973" t="n">
        <v>126</v>
      </c>
      <c r="T973" t="inlineStr"/>
      <c r="U973" t="inlineStr"/>
      <c r="V973" t="inlineStr"/>
    </row>
    <row r="974">
      <c r="A974" t="inlineStr"/>
      <c r="B974" t="inlineStr"/>
      <c r="C974" t="inlineStr">
        <is>
          <t>Price_BOM_LFE_Imp_2015</t>
        </is>
      </c>
      <c r="D974" t="inlineStr"/>
      <c r="E974" s="69" t="inlineStr">
        <is>
          <t>25957-4P-7.5HP-LFE</t>
        </is>
      </c>
      <c r="F974" t="inlineStr">
        <is>
          <t>X3</t>
        </is>
      </c>
      <c r="G974" t="inlineStr">
        <is>
          <t>ImpMatl_SS_AISI-304</t>
        </is>
      </c>
      <c r="H974" s="7" t="inlineStr">
        <is>
          <t>Stainless Steel, AISI-304</t>
        </is>
      </c>
      <c r="I974" s="7" t="inlineStr">
        <is>
          <t>H304</t>
        </is>
      </c>
      <c r="J974" s="7" t="inlineStr">
        <is>
          <t>Stainless Steel, AISI-303</t>
        </is>
      </c>
      <c r="K974" s="7" t="inlineStr">
        <is>
          <t>Stainless Steel, AISI 316</t>
        </is>
      </c>
      <c r="L974" s="2" t="inlineStr">
        <is>
          <t>Coating_Special</t>
        </is>
      </c>
      <c r="M974" s="2" t="inlineStr">
        <is>
          <t>RTF</t>
        </is>
      </c>
      <c r="N974" s="7" t="inlineStr"/>
      <c r="O974" t="inlineStr">
        <is>
          <t>A101824</t>
        </is>
      </c>
      <c r="P974" t="n">
        <v>1855</v>
      </c>
      <c r="Q974" s="120" t="inlineStr">
        <is>
          <t>Priced</t>
        </is>
      </c>
      <c r="R974" t="inlineStr">
        <is>
          <t>LT250</t>
        </is>
      </c>
      <c r="S974" t="n">
        <v>126</v>
      </c>
      <c r="T974" t="inlineStr"/>
      <c r="U974" t="inlineStr"/>
      <c r="V974" t="inlineStr"/>
    </row>
    <row r="975">
      <c r="A975" t="inlineStr"/>
      <c r="B975" t="inlineStr"/>
      <c r="C975" t="inlineStr">
        <is>
          <t>Price_BOM_LFE_Imp_2016</t>
        </is>
      </c>
      <c r="D975" t="inlineStr"/>
      <c r="E975" s="69" t="inlineStr">
        <is>
          <t>25957-4P-10HP-LFE</t>
        </is>
      </c>
      <c r="F975" t="inlineStr">
        <is>
          <t>X3</t>
        </is>
      </c>
      <c r="G975" t="inlineStr">
        <is>
          <t>ImpMatl_SS_AISI-304</t>
        </is>
      </c>
      <c r="H975" s="7" t="inlineStr">
        <is>
          <t>Stainless Steel, AISI-304</t>
        </is>
      </c>
      <c r="I975" s="7" t="inlineStr">
        <is>
          <t>H304</t>
        </is>
      </c>
      <c r="J975" s="7" t="inlineStr">
        <is>
          <t>Stainless Steel, AISI-303</t>
        </is>
      </c>
      <c r="K975" s="7" t="inlineStr">
        <is>
          <t>Stainless Steel, AISI 316</t>
        </is>
      </c>
      <c r="L975" s="2" t="inlineStr">
        <is>
          <t>Coating_Special</t>
        </is>
      </c>
      <c r="M975" s="2" t="inlineStr">
        <is>
          <t>RTF</t>
        </is>
      </c>
      <c r="N975" s="7" t="inlineStr"/>
      <c r="O975" t="inlineStr">
        <is>
          <t>A101824</t>
        </is>
      </c>
      <c r="P975" t="n">
        <v>1855</v>
      </c>
      <c r="Q975" s="120" t="inlineStr">
        <is>
          <t>Priced</t>
        </is>
      </c>
      <c r="R975" t="inlineStr">
        <is>
          <t>LT250</t>
        </is>
      </c>
      <c r="S975" t="n">
        <v>126</v>
      </c>
      <c r="T975" t="inlineStr"/>
      <c r="U975" t="inlineStr"/>
      <c r="V975" t="inlineStr"/>
    </row>
    <row r="976">
      <c r="A976" t="inlineStr"/>
      <c r="B976" t="inlineStr"/>
      <c r="C976" t="inlineStr">
        <is>
          <t>Price_BOM_LFE_Imp_2017</t>
        </is>
      </c>
      <c r="D976" t="inlineStr"/>
      <c r="E976" s="2" t="inlineStr">
        <is>
          <t>25957-2P-30HP-LFE</t>
        </is>
      </c>
      <c r="F976" t="inlineStr">
        <is>
          <t>X4</t>
        </is>
      </c>
      <c r="G976" t="inlineStr">
        <is>
          <t>ImpMatl_SS_AISI-304</t>
        </is>
      </c>
      <c r="H976" s="7" t="inlineStr">
        <is>
          <t>Stainless Steel, AISI-304</t>
        </is>
      </c>
      <c r="I976" s="7" t="inlineStr">
        <is>
          <t>H304</t>
        </is>
      </c>
      <c r="J976" s="7" t="inlineStr">
        <is>
          <t>Stainless Steel, AISI-303</t>
        </is>
      </c>
      <c r="K976" s="7" t="inlineStr">
        <is>
          <t>Stainless Steel, AISI 316</t>
        </is>
      </c>
      <c r="L976" s="2" t="inlineStr">
        <is>
          <t>Coating_Special</t>
        </is>
      </c>
      <c r="M976" s="2" t="inlineStr">
        <is>
          <t>RTF</t>
        </is>
      </c>
      <c r="N976" s="7" t="inlineStr"/>
      <c r="O976" t="inlineStr">
        <is>
          <t>A101831</t>
        </is>
      </c>
      <c r="P976" t="n">
        <v>1855</v>
      </c>
      <c r="Q976" s="120" t="inlineStr">
        <is>
          <t>Priced</t>
        </is>
      </c>
      <c r="R976" t="inlineStr">
        <is>
          <t>LT250</t>
        </is>
      </c>
      <c r="S976" t="n">
        <v>126</v>
      </c>
      <c r="T976" t="inlineStr"/>
      <c r="U976" t="inlineStr"/>
      <c r="V976" t="inlineStr"/>
    </row>
    <row r="977">
      <c r="A977" t="inlineStr"/>
      <c r="B977" t="inlineStr"/>
      <c r="C977" t="inlineStr">
        <is>
          <t>Price_BOM_LFE_Imp_2018</t>
        </is>
      </c>
      <c r="D977" t="inlineStr"/>
      <c r="E977" s="69" t="inlineStr">
        <is>
          <t>25123-4P-7.5HP-LFE</t>
        </is>
      </c>
      <c r="F977" t="inlineStr">
        <is>
          <t>X3</t>
        </is>
      </c>
      <c r="G977" t="inlineStr">
        <is>
          <t>ImpMatl_SS_AISI-304</t>
        </is>
      </c>
      <c r="H977" s="7" t="inlineStr">
        <is>
          <t>Stainless Steel, AISI-304</t>
        </is>
      </c>
      <c r="I977" s="7" t="inlineStr">
        <is>
          <t>H304</t>
        </is>
      </c>
      <c r="J977" s="7" t="inlineStr">
        <is>
          <t>Stainless Steel, AISI-303</t>
        </is>
      </c>
      <c r="K977" s="7" t="inlineStr">
        <is>
          <t>Stainless Steel, AISI 316</t>
        </is>
      </c>
      <c r="L977" s="2" t="inlineStr">
        <is>
          <t>Coating_Special</t>
        </is>
      </c>
      <c r="M977" s="2" t="inlineStr">
        <is>
          <t>RTF</t>
        </is>
      </c>
      <c r="N977" s="7" t="inlineStr"/>
      <c r="O977" t="inlineStr">
        <is>
          <t>A101838</t>
        </is>
      </c>
      <c r="P977" t="n">
        <v>2145</v>
      </c>
      <c r="Q977" s="120" t="inlineStr">
        <is>
          <t>Priced</t>
        </is>
      </c>
      <c r="R977" t="inlineStr">
        <is>
          <t>LT250</t>
        </is>
      </c>
      <c r="S977" t="n">
        <v>126</v>
      </c>
      <c r="T977" t="inlineStr"/>
      <c r="U977" t="inlineStr"/>
      <c r="V977" t="inlineStr"/>
    </row>
    <row r="978">
      <c r="A978" t="inlineStr"/>
      <c r="B978" t="inlineStr"/>
      <c r="C978" t="inlineStr">
        <is>
          <t>Price_BOM_LFE_Imp_2019</t>
        </is>
      </c>
      <c r="D978" t="inlineStr"/>
      <c r="E978" s="69" t="inlineStr">
        <is>
          <t>25123-4P-7.5HP-LFE</t>
        </is>
      </c>
      <c r="F978" t="inlineStr">
        <is>
          <t>X3</t>
        </is>
      </c>
      <c r="G978" t="inlineStr">
        <is>
          <t>ImpMatl_SS_AISI-304</t>
        </is>
      </c>
      <c r="H978" s="7" t="inlineStr">
        <is>
          <t>Stainless Steel, AISI-304</t>
        </is>
      </c>
      <c r="I978" s="7" t="inlineStr">
        <is>
          <t>H304</t>
        </is>
      </c>
      <c r="J978" s="7" t="inlineStr">
        <is>
          <t>Stainless Steel, AISI-303</t>
        </is>
      </c>
      <c r="K978" s="7" t="inlineStr">
        <is>
          <t>Stainless Steel, AISI 316</t>
        </is>
      </c>
      <c r="L978" s="2" t="inlineStr">
        <is>
          <t>Coating_Special</t>
        </is>
      </c>
      <c r="M978" s="2" t="inlineStr">
        <is>
          <t>RTF</t>
        </is>
      </c>
      <c r="N978" s="7" t="inlineStr"/>
      <c r="O978" t="inlineStr">
        <is>
          <t>A101838</t>
        </is>
      </c>
      <c r="P978" t="n">
        <v>2145</v>
      </c>
      <c r="Q978" s="120" t="inlineStr">
        <is>
          <t>Priced</t>
        </is>
      </c>
      <c r="R978" t="inlineStr">
        <is>
          <t>LT250</t>
        </is>
      </c>
      <c r="S978" t="n">
        <v>126</v>
      </c>
      <c r="T978" t="inlineStr"/>
      <c r="U978" t="inlineStr"/>
      <c r="V978" t="inlineStr"/>
    </row>
    <row r="979">
      <c r="A979" t="inlineStr"/>
      <c r="B979" t="inlineStr"/>
      <c r="C979" t="inlineStr">
        <is>
          <t>Price_BOM_LFE_Imp_2020</t>
        </is>
      </c>
      <c r="D979" t="inlineStr"/>
      <c r="E979" s="69" t="inlineStr">
        <is>
          <t>25123-4P-10HP-LFE</t>
        </is>
      </c>
      <c r="F979" t="inlineStr">
        <is>
          <t>X3</t>
        </is>
      </c>
      <c r="G979" t="inlineStr">
        <is>
          <t>ImpMatl_SS_AISI-304</t>
        </is>
      </c>
      <c r="H979" s="7" t="inlineStr">
        <is>
          <t>Stainless Steel, AISI-304</t>
        </is>
      </c>
      <c r="I979" s="7" t="inlineStr">
        <is>
          <t>H304</t>
        </is>
      </c>
      <c r="J979" s="7" t="inlineStr">
        <is>
          <t>Stainless Steel, AISI-303</t>
        </is>
      </c>
      <c r="K979" s="7" t="inlineStr">
        <is>
          <t>Stainless Steel, AISI 316</t>
        </is>
      </c>
      <c r="L979" s="2" t="inlineStr">
        <is>
          <t>Coating_Special</t>
        </is>
      </c>
      <c r="M979" s="2" t="inlineStr">
        <is>
          <t>RTF</t>
        </is>
      </c>
      <c r="N979" s="7" t="inlineStr"/>
      <c r="O979" t="inlineStr">
        <is>
          <t>A101838</t>
        </is>
      </c>
      <c r="P979" t="n">
        <v>2145</v>
      </c>
      <c r="Q979" s="120" t="inlineStr">
        <is>
          <t>Priced</t>
        </is>
      </c>
      <c r="R979" t="inlineStr">
        <is>
          <t>LT250</t>
        </is>
      </c>
      <c r="S979" t="n">
        <v>126</v>
      </c>
      <c r="T979" t="inlineStr"/>
      <c r="U979" t="inlineStr"/>
      <c r="V979" t="inlineStr"/>
    </row>
    <row r="980">
      <c r="A980" t="inlineStr"/>
      <c r="B980" t="inlineStr"/>
      <c r="C980" t="inlineStr">
        <is>
          <t>Price_BOM_LFE_Imp_2021</t>
        </is>
      </c>
      <c r="D980" t="inlineStr"/>
      <c r="E980" s="2" t="inlineStr">
        <is>
          <t>25123-4P-15HP-LFE</t>
        </is>
      </c>
      <c r="F980" t="inlineStr">
        <is>
          <t>X3</t>
        </is>
      </c>
      <c r="G980" t="inlineStr">
        <is>
          <t>ImpMatl_SS_AISI-304</t>
        </is>
      </c>
      <c r="H980" s="7" t="inlineStr">
        <is>
          <t>Stainless Steel, AISI-304</t>
        </is>
      </c>
      <c r="I980" s="7" t="inlineStr">
        <is>
          <t>H304</t>
        </is>
      </c>
      <c r="J980" s="7" t="inlineStr">
        <is>
          <t>Stainless Steel, AISI-303</t>
        </is>
      </c>
      <c r="K980" s="7" t="inlineStr">
        <is>
          <t>Stainless Steel, AISI 316</t>
        </is>
      </c>
      <c r="L980" s="2" t="inlineStr">
        <is>
          <t>Coating_Special</t>
        </is>
      </c>
      <c r="M980" s="2" t="inlineStr">
        <is>
          <t>RTF</t>
        </is>
      </c>
      <c r="N980" s="7" t="inlineStr"/>
      <c r="O980" t="inlineStr">
        <is>
          <t>A101838</t>
        </is>
      </c>
      <c r="P980" t="n">
        <v>2145</v>
      </c>
      <c r="Q980" s="120" t="inlineStr">
        <is>
          <t>Priced</t>
        </is>
      </c>
      <c r="R980" t="inlineStr">
        <is>
          <t>LT250</t>
        </is>
      </c>
      <c r="S980" t="n">
        <v>126</v>
      </c>
      <c r="T980" t="inlineStr"/>
      <c r="U980" t="inlineStr"/>
      <c r="V980" t="inlineStr"/>
    </row>
    <row r="981">
      <c r="A981" t="inlineStr"/>
      <c r="B981" t="inlineStr"/>
      <c r="C981" t="inlineStr">
        <is>
          <t>Price_BOM_LFE_Imp_2022</t>
        </is>
      </c>
      <c r="D981" t="inlineStr"/>
      <c r="E981" s="2" t="inlineStr">
        <is>
          <t>25123-4P-20HP-LFE</t>
        </is>
      </c>
      <c r="F981" t="inlineStr">
        <is>
          <t>XA</t>
        </is>
      </c>
      <c r="G981" t="inlineStr">
        <is>
          <t>ImpMatl_SS_AISI-304</t>
        </is>
      </c>
      <c r="H981" s="7" t="inlineStr">
        <is>
          <t>Stainless Steel, AISI-304</t>
        </is>
      </c>
      <c r="I981" s="7" t="inlineStr">
        <is>
          <t>H304</t>
        </is>
      </c>
      <c r="J981" s="7" t="inlineStr">
        <is>
          <t>Stainless Steel, AISI-303</t>
        </is>
      </c>
      <c r="K981" s="7" t="inlineStr">
        <is>
          <t>Stainless Steel, AISI 316</t>
        </is>
      </c>
      <c r="L981" s="2" t="inlineStr">
        <is>
          <t>Coating_Special</t>
        </is>
      </c>
      <c r="M981" s="2" t="inlineStr">
        <is>
          <t>RTF</t>
        </is>
      </c>
      <c r="N981" s="7" t="inlineStr"/>
      <c r="O981" t="inlineStr">
        <is>
          <t>A101845</t>
        </is>
      </c>
      <c r="P981" t="n">
        <v>2145</v>
      </c>
      <c r="Q981" s="120" t="inlineStr">
        <is>
          <t>Priced</t>
        </is>
      </c>
      <c r="R981" t="inlineStr">
        <is>
          <t>LT250</t>
        </is>
      </c>
      <c r="S981" t="n">
        <v>126</v>
      </c>
      <c r="T981" t="inlineStr"/>
      <c r="U981" t="inlineStr"/>
      <c r="V981" t="inlineStr"/>
    </row>
    <row r="982">
      <c r="A982" t="inlineStr"/>
      <c r="B982" t="inlineStr"/>
      <c r="C982" t="inlineStr">
        <is>
          <t>Price_BOM_LFE_Imp_2023</t>
        </is>
      </c>
      <c r="D982" t="inlineStr"/>
      <c r="E982" s="2" t="inlineStr">
        <is>
          <t>30707-2P-10HP-LFE</t>
        </is>
      </c>
      <c r="F982" t="inlineStr">
        <is>
          <t>X3</t>
        </is>
      </c>
      <c r="G982" t="inlineStr">
        <is>
          <t>ImpMatl_SS_AISI-304</t>
        </is>
      </c>
      <c r="H982" s="7" t="inlineStr">
        <is>
          <t>Stainless Steel, AISI-304</t>
        </is>
      </c>
      <c r="I982" s="7" t="inlineStr">
        <is>
          <t>H304</t>
        </is>
      </c>
      <c r="J982" s="7" t="inlineStr">
        <is>
          <t>Stainless Steel, AISI-303</t>
        </is>
      </c>
      <c r="K982" s="7" t="inlineStr">
        <is>
          <t>Stainless Steel, AISI 316</t>
        </is>
      </c>
      <c r="L982" s="2" t="inlineStr">
        <is>
          <t>Coating_Special</t>
        </is>
      </c>
      <c r="M982" s="2" t="inlineStr">
        <is>
          <t>RTF</t>
        </is>
      </c>
      <c r="N982" s="7" t="inlineStr"/>
      <c r="O982" t="inlineStr">
        <is>
          <t>A101859</t>
        </is>
      </c>
      <c r="P982" t="n">
        <v>1695</v>
      </c>
      <c r="Q982" s="120" t="inlineStr">
        <is>
          <t>Priced</t>
        </is>
      </c>
      <c r="R982" t="inlineStr">
        <is>
          <t>LT250</t>
        </is>
      </c>
      <c r="S982" t="n">
        <v>126</v>
      </c>
      <c r="T982" t="inlineStr"/>
      <c r="U982" t="inlineStr"/>
      <c r="V982" t="inlineStr"/>
    </row>
    <row r="983">
      <c r="A983" t="inlineStr"/>
      <c r="B983" t="inlineStr"/>
      <c r="C983" t="inlineStr">
        <is>
          <t>Price_BOM_LFE_Imp_2024</t>
        </is>
      </c>
      <c r="D983" t="inlineStr"/>
      <c r="E983" s="2" t="inlineStr">
        <is>
          <t>30707-2P-15HP-LFE</t>
        </is>
      </c>
      <c r="F983" t="inlineStr">
        <is>
          <t>X3</t>
        </is>
      </c>
      <c r="G983" t="inlineStr">
        <is>
          <t>ImpMatl_SS_AISI-304</t>
        </is>
      </c>
      <c r="H983" s="7" t="inlineStr">
        <is>
          <t>Stainless Steel, AISI-304</t>
        </is>
      </c>
      <c r="I983" s="7" t="inlineStr">
        <is>
          <t>H304</t>
        </is>
      </c>
      <c r="J983" s="7" t="inlineStr">
        <is>
          <t>Stainless Steel, AISI-303</t>
        </is>
      </c>
      <c r="K983" s="7" t="inlineStr">
        <is>
          <t>Stainless Steel, AISI 316</t>
        </is>
      </c>
      <c r="L983" s="2" t="inlineStr">
        <is>
          <t>Coating_Special</t>
        </is>
      </c>
      <c r="M983" s="2" t="inlineStr">
        <is>
          <t>RTF</t>
        </is>
      </c>
      <c r="N983" s="7" t="inlineStr"/>
      <c r="O983" t="inlineStr">
        <is>
          <t>A101859</t>
        </is>
      </c>
      <c r="P983" t="n">
        <v>1695</v>
      </c>
      <c r="Q983" s="120" t="inlineStr">
        <is>
          <t>Priced</t>
        </is>
      </c>
      <c r="R983" t="inlineStr">
        <is>
          <t>LT250</t>
        </is>
      </c>
      <c r="S983" t="n">
        <v>126</v>
      </c>
      <c r="T983" t="inlineStr"/>
      <c r="U983" t="inlineStr"/>
      <c r="V983" t="inlineStr"/>
    </row>
    <row r="984">
      <c r="A984" t="inlineStr"/>
      <c r="B984" t="inlineStr"/>
      <c r="C984" t="inlineStr">
        <is>
          <t>Price_BOM_LFE_Imp_2025</t>
        </is>
      </c>
      <c r="D984" t="inlineStr"/>
      <c r="E984" s="2" t="inlineStr">
        <is>
          <t>30707-2P-20HP-LFE</t>
        </is>
      </c>
      <c r="F984" t="inlineStr">
        <is>
          <t>X3</t>
        </is>
      </c>
      <c r="G984" t="inlineStr">
        <is>
          <t>ImpMatl_SS_AISI-304</t>
        </is>
      </c>
      <c r="H984" s="7" t="inlineStr">
        <is>
          <t>Stainless Steel, AISI-304</t>
        </is>
      </c>
      <c r="I984" s="7" t="inlineStr">
        <is>
          <t>H304</t>
        </is>
      </c>
      <c r="J984" s="7" t="inlineStr">
        <is>
          <t>Stainless Steel, AISI-303</t>
        </is>
      </c>
      <c r="K984" s="7" t="inlineStr">
        <is>
          <t>Stainless Steel, AISI 316</t>
        </is>
      </c>
      <c r="L984" s="2" t="inlineStr">
        <is>
          <t>Coating_Special</t>
        </is>
      </c>
      <c r="M984" s="2" t="inlineStr">
        <is>
          <t>RTF</t>
        </is>
      </c>
      <c r="N984" s="7" t="inlineStr"/>
      <c r="O984" t="inlineStr">
        <is>
          <t>A101859</t>
        </is>
      </c>
      <c r="P984" t="n">
        <v>1695</v>
      </c>
      <c r="Q984" s="120" t="inlineStr">
        <is>
          <t>Priced</t>
        </is>
      </c>
      <c r="R984" t="inlineStr">
        <is>
          <t>LT250</t>
        </is>
      </c>
      <c r="S984" t="n">
        <v>126</v>
      </c>
      <c r="T984" t="inlineStr"/>
      <c r="U984" t="inlineStr"/>
      <c r="V984" t="inlineStr"/>
    </row>
    <row r="985">
      <c r="A985" t="inlineStr"/>
      <c r="B985" t="inlineStr"/>
      <c r="C985" t="inlineStr">
        <is>
          <t>Price_BOM_LFE_Imp_2026</t>
        </is>
      </c>
      <c r="D985" t="inlineStr"/>
      <c r="E985" s="69" t="inlineStr">
        <is>
          <t>30707-2P-25HP-LFE</t>
        </is>
      </c>
      <c r="F985" t="inlineStr">
        <is>
          <t>X3</t>
        </is>
      </c>
      <c r="G985" t="inlineStr">
        <is>
          <t>ImpMatl_SS_AISI-304</t>
        </is>
      </c>
      <c r="H985" s="7" t="inlineStr">
        <is>
          <t>Stainless Steel, AISI-304</t>
        </is>
      </c>
      <c r="I985" s="7" t="inlineStr">
        <is>
          <t>H304</t>
        </is>
      </c>
      <c r="J985" s="7" t="inlineStr">
        <is>
          <t>Stainless Steel, AISI-303</t>
        </is>
      </c>
      <c r="K985" s="7" t="inlineStr">
        <is>
          <t>Stainless Steel, AISI 316</t>
        </is>
      </c>
      <c r="L985" s="2" t="inlineStr">
        <is>
          <t>Coating_Special</t>
        </is>
      </c>
      <c r="M985" s="2" t="inlineStr">
        <is>
          <t>RTF</t>
        </is>
      </c>
      <c r="N985" s="7" t="inlineStr"/>
      <c r="O985" t="inlineStr">
        <is>
          <t>A101859</t>
        </is>
      </c>
      <c r="P985" t="n">
        <v>1695</v>
      </c>
      <c r="Q985" s="120" t="inlineStr">
        <is>
          <t>Priced</t>
        </is>
      </c>
      <c r="R985" t="inlineStr">
        <is>
          <t>LT250</t>
        </is>
      </c>
      <c r="S985" t="n">
        <v>126</v>
      </c>
      <c r="T985" t="inlineStr"/>
      <c r="U985" t="inlineStr"/>
      <c r="V985" t="inlineStr"/>
    </row>
    <row r="986">
      <c r="A986" t="inlineStr"/>
      <c r="B986" t="inlineStr"/>
      <c r="C986" t="inlineStr">
        <is>
          <t>Price_BOM_LFE_Imp_2027</t>
        </is>
      </c>
      <c r="D986" t="inlineStr"/>
      <c r="E986" s="69" t="inlineStr">
        <is>
          <t>30707-4P-3HP-LFE</t>
        </is>
      </c>
      <c r="F986" t="inlineStr">
        <is>
          <t>X3</t>
        </is>
      </c>
      <c r="G986" t="inlineStr">
        <is>
          <t>ImpMatl_SS_AISI-304</t>
        </is>
      </c>
      <c r="H986" s="7" t="inlineStr">
        <is>
          <t>Stainless Steel, AISI-304</t>
        </is>
      </c>
      <c r="I986" s="7" t="inlineStr">
        <is>
          <t>H304</t>
        </is>
      </c>
      <c r="J986" s="7" t="inlineStr">
        <is>
          <t>Stainless Steel, AISI-303</t>
        </is>
      </c>
      <c r="K986" s="7" t="inlineStr">
        <is>
          <t>Stainless Steel, AISI 316</t>
        </is>
      </c>
      <c r="L986" s="2" t="inlineStr">
        <is>
          <t>Coating_Special</t>
        </is>
      </c>
      <c r="M986" s="2" t="inlineStr">
        <is>
          <t>RTF</t>
        </is>
      </c>
      <c r="N986" s="7" t="inlineStr"/>
      <c r="O986" t="inlineStr">
        <is>
          <t>A101859</t>
        </is>
      </c>
      <c r="P986" t="n">
        <v>1695</v>
      </c>
      <c r="Q986" s="120" t="inlineStr">
        <is>
          <t>Priced</t>
        </is>
      </c>
      <c r="R986" t="inlineStr">
        <is>
          <t>LT250</t>
        </is>
      </c>
      <c r="S986" t="n">
        <v>126</v>
      </c>
      <c r="T986" t="inlineStr"/>
      <c r="U986" t="inlineStr"/>
      <c r="V986" t="inlineStr"/>
    </row>
    <row r="987">
      <c r="A987" t="inlineStr"/>
      <c r="B987" t="inlineStr"/>
      <c r="C987" t="inlineStr">
        <is>
          <t>Price_BOM_LFE_Imp_2028</t>
        </is>
      </c>
      <c r="D987" t="inlineStr"/>
      <c r="E987" s="2" t="inlineStr">
        <is>
          <t>30707-4P-5HP-LFE</t>
        </is>
      </c>
      <c r="F987" t="inlineStr">
        <is>
          <t>X3</t>
        </is>
      </c>
      <c r="G987" t="inlineStr">
        <is>
          <t>ImpMatl_SS_AISI-304</t>
        </is>
      </c>
      <c r="H987" s="7" t="inlineStr">
        <is>
          <t>Stainless Steel, AISI-304</t>
        </is>
      </c>
      <c r="I987" s="7" t="inlineStr">
        <is>
          <t>H304</t>
        </is>
      </c>
      <c r="J987" s="7" t="inlineStr">
        <is>
          <t>Stainless Steel, AISI-303</t>
        </is>
      </c>
      <c r="K987" s="7" t="inlineStr">
        <is>
          <t>Stainless Steel, AISI 316</t>
        </is>
      </c>
      <c r="L987" s="2" t="inlineStr">
        <is>
          <t>Coating_Special</t>
        </is>
      </c>
      <c r="M987" s="2" t="inlineStr">
        <is>
          <t>RTF</t>
        </is>
      </c>
      <c r="N987" s="7" t="inlineStr"/>
      <c r="O987" t="inlineStr">
        <is>
          <t>A101859</t>
        </is>
      </c>
      <c r="P987" t="n">
        <v>1695</v>
      </c>
      <c r="Q987" s="120" t="inlineStr">
        <is>
          <t>Priced</t>
        </is>
      </c>
      <c r="R987" t="inlineStr">
        <is>
          <t>LT250</t>
        </is>
      </c>
      <c r="S987" t="n">
        <v>126</v>
      </c>
      <c r="T987" t="inlineStr"/>
      <c r="U987" t="inlineStr"/>
      <c r="V987" t="inlineStr"/>
    </row>
    <row r="988">
      <c r="A988" t="inlineStr"/>
      <c r="B988" t="inlineStr"/>
      <c r="C988" t="inlineStr">
        <is>
          <t>Price_BOM_LFE_Imp_2029</t>
        </is>
      </c>
      <c r="D988" t="inlineStr"/>
      <c r="E988" s="2" t="inlineStr">
        <is>
          <t>30707-4P-7.5HP-LFE</t>
        </is>
      </c>
      <c r="F988" t="inlineStr">
        <is>
          <t>X3</t>
        </is>
      </c>
      <c r="G988" t="inlineStr">
        <is>
          <t>ImpMatl_SS_AISI-304</t>
        </is>
      </c>
      <c r="H988" s="7" t="inlineStr">
        <is>
          <t>Stainless Steel, AISI-304</t>
        </is>
      </c>
      <c r="I988" s="7" t="inlineStr">
        <is>
          <t>H304</t>
        </is>
      </c>
      <c r="J988" s="7" t="inlineStr">
        <is>
          <t>Stainless Steel, AISI-303</t>
        </is>
      </c>
      <c r="K988" s="7" t="inlineStr">
        <is>
          <t>Stainless Steel, AISI 316</t>
        </is>
      </c>
      <c r="L988" s="2" t="inlineStr">
        <is>
          <t>Coating_Special</t>
        </is>
      </c>
      <c r="M988" s="2" t="inlineStr">
        <is>
          <t>RTF</t>
        </is>
      </c>
      <c r="N988" s="7" t="inlineStr"/>
      <c r="O988" t="inlineStr">
        <is>
          <t>A101859</t>
        </is>
      </c>
      <c r="P988" t="n">
        <v>1695</v>
      </c>
      <c r="Q988" s="120" t="inlineStr">
        <is>
          <t>Priced</t>
        </is>
      </c>
      <c r="R988" t="inlineStr">
        <is>
          <t>LT250</t>
        </is>
      </c>
      <c r="S988" t="n">
        <v>126</v>
      </c>
      <c r="T988" t="inlineStr"/>
      <c r="U988" t="inlineStr"/>
      <c r="V988" t="inlineStr"/>
    </row>
    <row r="989">
      <c r="A989" t="inlineStr"/>
      <c r="B989" t="inlineStr"/>
      <c r="C989" t="inlineStr">
        <is>
          <t>Price_BOM_LFE_Imp_2030</t>
        </is>
      </c>
      <c r="D989" t="inlineStr"/>
      <c r="E989" s="69" t="inlineStr">
        <is>
          <t>30707-2P-30HP-LFE</t>
        </is>
      </c>
      <c r="F989" t="inlineStr">
        <is>
          <t>X4</t>
        </is>
      </c>
      <c r="G989" t="inlineStr">
        <is>
          <t>ImpMatl_SS_AISI-304</t>
        </is>
      </c>
      <c r="H989" s="7" t="inlineStr">
        <is>
          <t>Stainless Steel, AISI-304</t>
        </is>
      </c>
      <c r="I989" s="7" t="inlineStr">
        <is>
          <t>H304</t>
        </is>
      </c>
      <c r="J989" s="7" t="inlineStr">
        <is>
          <t>Stainless Steel, AISI-303</t>
        </is>
      </c>
      <c r="K989" s="7" t="inlineStr">
        <is>
          <t>Stainless Steel, AISI 316</t>
        </is>
      </c>
      <c r="L989" s="2" t="inlineStr">
        <is>
          <t>Coating_Special</t>
        </is>
      </c>
      <c r="M989" s="2" t="inlineStr">
        <is>
          <t>RTF</t>
        </is>
      </c>
      <c r="N989" s="7" t="inlineStr"/>
      <c r="O989" t="inlineStr">
        <is>
          <t>A101866</t>
        </is>
      </c>
      <c r="P989" t="n">
        <v>1695</v>
      </c>
      <c r="Q989" s="120" t="inlineStr">
        <is>
          <t>Priced</t>
        </is>
      </c>
      <c r="R989" t="inlineStr">
        <is>
          <t>LT250</t>
        </is>
      </c>
      <c r="S989" t="n">
        <v>126</v>
      </c>
      <c r="T989" t="inlineStr"/>
      <c r="U989" t="inlineStr"/>
      <c r="V989" t="inlineStr"/>
    </row>
    <row r="990">
      <c r="A990" t="inlineStr"/>
      <c r="B990" t="inlineStr"/>
      <c r="C990" t="inlineStr">
        <is>
          <t>Price_BOM_LFE_Imp_2031</t>
        </is>
      </c>
      <c r="D990" t="inlineStr"/>
      <c r="E990" s="69" t="inlineStr">
        <is>
          <t>30957-4P-5HP-LFE</t>
        </is>
      </c>
      <c r="F990" t="inlineStr">
        <is>
          <t>X3</t>
        </is>
      </c>
      <c r="G990" t="inlineStr">
        <is>
          <t>ImpMatl_SS_AISI-304</t>
        </is>
      </c>
      <c r="H990" s="7" t="inlineStr">
        <is>
          <t>Stainless Steel, AISI-304</t>
        </is>
      </c>
      <c r="I990" s="7" t="inlineStr">
        <is>
          <t>H304</t>
        </is>
      </c>
      <c r="J990" s="7" t="inlineStr">
        <is>
          <t>Stainless Steel, AISI-303</t>
        </is>
      </c>
      <c r="K990" s="7" t="inlineStr">
        <is>
          <t>Stainless Steel, AISI 316</t>
        </is>
      </c>
      <c r="L990" s="2" t="inlineStr">
        <is>
          <t>Coating_Special</t>
        </is>
      </c>
      <c r="M990" s="2" t="inlineStr">
        <is>
          <t>RTF</t>
        </is>
      </c>
      <c r="N990" s="7" t="inlineStr"/>
      <c r="O990" t="inlineStr">
        <is>
          <t>A101873</t>
        </is>
      </c>
      <c r="P990" t="n">
        <v>2025</v>
      </c>
      <c r="Q990" s="120" t="inlineStr">
        <is>
          <t>Priced</t>
        </is>
      </c>
      <c r="R990" t="inlineStr">
        <is>
          <t>LT250</t>
        </is>
      </c>
      <c r="S990" t="n">
        <v>126</v>
      </c>
      <c r="T990" t="inlineStr"/>
      <c r="U990" t="inlineStr"/>
      <c r="V990" t="inlineStr"/>
    </row>
    <row r="991">
      <c r="A991" t="inlineStr"/>
      <c r="B991" t="inlineStr"/>
      <c r="C991" t="inlineStr">
        <is>
          <t>Price_BOM_LFE_Imp_2032</t>
        </is>
      </c>
      <c r="D991" t="inlineStr"/>
      <c r="E991" s="69" t="inlineStr">
        <is>
          <t>30957-4P-7.5HP-LFE</t>
        </is>
      </c>
      <c r="F991" t="inlineStr">
        <is>
          <t>X3</t>
        </is>
      </c>
      <c r="G991" t="inlineStr">
        <is>
          <t>ImpMatl_SS_AISI-304</t>
        </is>
      </c>
      <c r="H991" s="7" t="inlineStr">
        <is>
          <t>Stainless Steel, AISI-304</t>
        </is>
      </c>
      <c r="I991" s="7" t="inlineStr">
        <is>
          <t>H304</t>
        </is>
      </c>
      <c r="J991" s="7" t="inlineStr">
        <is>
          <t>Stainless Steel, AISI-303</t>
        </is>
      </c>
      <c r="K991" s="7" t="inlineStr">
        <is>
          <t>Stainless Steel, AISI 316</t>
        </is>
      </c>
      <c r="L991" s="2" t="inlineStr">
        <is>
          <t>Coating_Special</t>
        </is>
      </c>
      <c r="M991" s="2" t="inlineStr">
        <is>
          <t>RTF</t>
        </is>
      </c>
      <c r="N991" s="7" t="inlineStr"/>
      <c r="O991" t="inlineStr">
        <is>
          <t>A101873</t>
        </is>
      </c>
      <c r="P991" t="n">
        <v>2025</v>
      </c>
      <c r="Q991" s="120" t="inlineStr">
        <is>
          <t>Priced</t>
        </is>
      </c>
      <c r="R991" t="inlineStr">
        <is>
          <t>LT250</t>
        </is>
      </c>
      <c r="S991" t="n">
        <v>126</v>
      </c>
      <c r="T991" t="inlineStr"/>
      <c r="U991" t="inlineStr"/>
      <c r="V991" t="inlineStr"/>
    </row>
    <row r="992">
      <c r="A992" t="inlineStr"/>
      <c r="B992" t="inlineStr"/>
      <c r="C992" t="inlineStr">
        <is>
          <t>Price_BOM_LFE_Imp_2033</t>
        </is>
      </c>
      <c r="D992" t="inlineStr"/>
      <c r="E992" s="69" t="inlineStr">
        <is>
          <t>30957-4P-10HP-LFE</t>
        </is>
      </c>
      <c r="F992" t="inlineStr">
        <is>
          <t>X3</t>
        </is>
      </c>
      <c r="G992" t="inlineStr">
        <is>
          <t>ImpMatl_SS_AISI-304</t>
        </is>
      </c>
      <c r="H992" s="7" t="inlineStr">
        <is>
          <t>Stainless Steel, AISI-304</t>
        </is>
      </c>
      <c r="I992" s="7" t="inlineStr">
        <is>
          <t>H304</t>
        </is>
      </c>
      <c r="J992" s="7" t="inlineStr">
        <is>
          <t>Stainless Steel, AISI-303</t>
        </is>
      </c>
      <c r="K992" s="7" t="inlineStr">
        <is>
          <t>Stainless Steel, AISI 316</t>
        </is>
      </c>
      <c r="L992" s="2" t="inlineStr">
        <is>
          <t>Coating_Special</t>
        </is>
      </c>
      <c r="M992" s="2" t="inlineStr">
        <is>
          <t>RTF</t>
        </is>
      </c>
      <c r="N992" s="7" t="inlineStr"/>
      <c r="O992" t="inlineStr">
        <is>
          <t>A101873</t>
        </is>
      </c>
      <c r="P992" t="n">
        <v>2025</v>
      </c>
      <c r="Q992" s="120" t="inlineStr">
        <is>
          <t>Priced</t>
        </is>
      </c>
      <c r="R992" t="inlineStr">
        <is>
          <t>LT250</t>
        </is>
      </c>
      <c r="S992" t="n">
        <v>126</v>
      </c>
      <c r="T992" t="inlineStr"/>
      <c r="U992" t="inlineStr"/>
      <c r="V992" t="inlineStr"/>
    </row>
    <row r="993">
      <c r="A993" t="inlineStr"/>
      <c r="B993" t="inlineStr"/>
      <c r="C993" t="inlineStr">
        <is>
          <t>Price_BOM_LFE_Imp_2034</t>
        </is>
      </c>
      <c r="D993" t="inlineStr"/>
      <c r="E993" s="2" t="inlineStr">
        <is>
          <t>30957-4P-15HP-LFE</t>
        </is>
      </c>
      <c r="F993" t="inlineStr">
        <is>
          <t>X3</t>
        </is>
      </c>
      <c r="G993" t="inlineStr">
        <is>
          <t>ImpMatl_SS_AISI-304</t>
        </is>
      </c>
      <c r="H993" s="7" t="inlineStr">
        <is>
          <t>Stainless Steel, AISI-304</t>
        </is>
      </c>
      <c r="I993" s="7" t="inlineStr">
        <is>
          <t>H304</t>
        </is>
      </c>
      <c r="J993" s="7" t="inlineStr">
        <is>
          <t>Stainless Steel, AISI-303</t>
        </is>
      </c>
      <c r="K993" s="7" t="inlineStr">
        <is>
          <t>Stainless Steel, AISI 316</t>
        </is>
      </c>
      <c r="L993" s="2" t="inlineStr">
        <is>
          <t>Coating_Special</t>
        </is>
      </c>
      <c r="M993" s="2" t="inlineStr">
        <is>
          <t>RTF</t>
        </is>
      </c>
      <c r="N993" s="7" t="inlineStr"/>
      <c r="O993" t="inlineStr">
        <is>
          <t>A101873</t>
        </is>
      </c>
      <c r="P993" t="n">
        <v>2025</v>
      </c>
      <c r="Q993" s="120" t="inlineStr">
        <is>
          <t>Priced</t>
        </is>
      </c>
      <c r="R993" t="inlineStr">
        <is>
          <t>LT250</t>
        </is>
      </c>
      <c r="S993" t="n">
        <v>126</v>
      </c>
      <c r="T993" t="inlineStr"/>
      <c r="U993" t="inlineStr"/>
      <c r="V993" t="inlineStr"/>
    </row>
    <row r="994">
      <c r="A994" t="inlineStr"/>
      <c r="B994" t="inlineStr"/>
      <c r="C994" t="inlineStr">
        <is>
          <t>Price_BOM_LFE_Imp_2035</t>
        </is>
      </c>
      <c r="D994" t="inlineStr"/>
      <c r="E994" s="69" t="inlineStr">
        <is>
          <t>30121-4P-15HP-LFE</t>
        </is>
      </c>
      <c r="F994" t="inlineStr">
        <is>
          <t>XA</t>
        </is>
      </c>
      <c r="G994" t="inlineStr">
        <is>
          <t>ImpMatl_SS_AISI-304</t>
        </is>
      </c>
      <c r="H994" s="7" t="inlineStr">
        <is>
          <t>Stainless Steel, AISI-304</t>
        </is>
      </c>
      <c r="I994" s="7" t="inlineStr">
        <is>
          <t>H304</t>
        </is>
      </c>
      <c r="J994" s="7" t="inlineStr">
        <is>
          <t>Stainless Steel, AISI-303</t>
        </is>
      </c>
      <c r="K994" s="7" t="inlineStr">
        <is>
          <t>Stainless Steel, AISI 316</t>
        </is>
      </c>
      <c r="L994" s="2" t="inlineStr">
        <is>
          <t>Coating_Special</t>
        </is>
      </c>
      <c r="M994" s="2" t="inlineStr">
        <is>
          <t>RTF</t>
        </is>
      </c>
      <c r="N994" s="7" t="inlineStr"/>
      <c r="O994" t="inlineStr">
        <is>
          <t>A101887</t>
        </is>
      </c>
      <c r="P994" t="n">
        <v>2375</v>
      </c>
      <c r="Q994" s="120" t="inlineStr">
        <is>
          <t>Priced</t>
        </is>
      </c>
      <c r="R994" t="inlineStr">
        <is>
          <t>LT250</t>
        </is>
      </c>
      <c r="S994" t="n">
        <v>126</v>
      </c>
      <c r="T994" t="inlineStr"/>
      <c r="U994" t="inlineStr"/>
      <c r="V994" t="inlineStr"/>
    </row>
    <row r="995">
      <c r="A995" t="inlineStr"/>
      <c r="B995" t="inlineStr"/>
      <c r="C995" t="inlineStr">
        <is>
          <t>Price_BOM_LFE_Imp_2036</t>
        </is>
      </c>
      <c r="D995" t="inlineStr"/>
      <c r="E995" s="69" t="inlineStr">
        <is>
          <t>30121-4P-20HP-LFE</t>
        </is>
      </c>
      <c r="F995" t="inlineStr">
        <is>
          <t>XA</t>
        </is>
      </c>
      <c r="G995" t="inlineStr">
        <is>
          <t>ImpMatl_SS_AISI-304</t>
        </is>
      </c>
      <c r="H995" s="7" t="inlineStr">
        <is>
          <t>Stainless Steel, AISI-304</t>
        </is>
      </c>
      <c r="I995" s="7" t="inlineStr">
        <is>
          <t>H304</t>
        </is>
      </c>
      <c r="J995" s="7" t="inlineStr">
        <is>
          <t>Stainless Steel, AISI-303</t>
        </is>
      </c>
      <c r="K995" s="7" t="inlineStr">
        <is>
          <t>Stainless Steel, AISI 316</t>
        </is>
      </c>
      <c r="L995" s="2" t="inlineStr">
        <is>
          <t>Coating_Special</t>
        </is>
      </c>
      <c r="M995" s="2" t="inlineStr">
        <is>
          <t>RTF</t>
        </is>
      </c>
      <c r="N995" s="7" t="inlineStr"/>
      <c r="O995" t="inlineStr">
        <is>
          <t>A101887</t>
        </is>
      </c>
      <c r="P995" t="n">
        <v>2375</v>
      </c>
      <c r="Q995" s="120" t="inlineStr">
        <is>
          <t>Priced</t>
        </is>
      </c>
      <c r="R995" t="inlineStr">
        <is>
          <t>LT250</t>
        </is>
      </c>
      <c r="S995" t="n">
        <v>126</v>
      </c>
      <c r="T995" t="inlineStr"/>
      <c r="U995" t="inlineStr"/>
      <c r="V995" t="inlineStr"/>
    </row>
    <row r="996">
      <c r="A996" t="inlineStr"/>
      <c r="B996" t="inlineStr"/>
      <c r="C996" t="inlineStr">
        <is>
          <t>Price_BOM_LFE_Imp_2037</t>
        </is>
      </c>
      <c r="D996" t="inlineStr"/>
      <c r="E996" s="69" t="inlineStr">
        <is>
          <t>30121-4P-25HP-LFE</t>
        </is>
      </c>
      <c r="F996" t="inlineStr">
        <is>
          <t>XA</t>
        </is>
      </c>
      <c r="G996" t="inlineStr">
        <is>
          <t>ImpMatl_SS_AISI-304</t>
        </is>
      </c>
      <c r="H996" s="7" t="inlineStr">
        <is>
          <t>Stainless Steel, AISI-304</t>
        </is>
      </c>
      <c r="I996" s="7" t="inlineStr">
        <is>
          <t>H304</t>
        </is>
      </c>
      <c r="J996" s="7" t="inlineStr">
        <is>
          <t>Stainless Steel, AISI-303</t>
        </is>
      </c>
      <c r="K996" s="7" t="inlineStr">
        <is>
          <t>Stainless Steel, AISI 316</t>
        </is>
      </c>
      <c r="L996" s="2" t="inlineStr">
        <is>
          <t>Coating_Special</t>
        </is>
      </c>
      <c r="M996" s="2" t="inlineStr">
        <is>
          <t>RTF</t>
        </is>
      </c>
      <c r="N996" s="7" t="inlineStr"/>
      <c r="O996" t="inlineStr">
        <is>
          <t>A101887</t>
        </is>
      </c>
      <c r="P996" t="n">
        <v>2375</v>
      </c>
      <c r="Q996" s="120" t="inlineStr">
        <is>
          <t>Priced</t>
        </is>
      </c>
      <c r="R996" t="inlineStr">
        <is>
          <t>LT250</t>
        </is>
      </c>
      <c r="S996" t="n">
        <v>126</v>
      </c>
      <c r="T996" t="inlineStr"/>
      <c r="U996" t="inlineStr"/>
      <c r="V996" t="inlineStr"/>
    </row>
    <row r="997">
      <c r="A997" t="inlineStr"/>
      <c r="B997" t="inlineStr"/>
      <c r="C997" t="inlineStr">
        <is>
          <t>Price_BOM_LFE_Imp_2038</t>
        </is>
      </c>
      <c r="D997" t="inlineStr"/>
      <c r="E997" s="69" t="inlineStr">
        <is>
          <t>30127-4P-15HP-LFE</t>
        </is>
      </c>
      <c r="F997" t="inlineStr">
        <is>
          <t>XA</t>
        </is>
      </c>
      <c r="G997" t="inlineStr">
        <is>
          <t>ImpMatl_SS_AISI-304</t>
        </is>
      </c>
      <c r="H997" s="7" t="inlineStr">
        <is>
          <t>Stainless Steel, AISI-304</t>
        </is>
      </c>
      <c r="I997" s="7" t="inlineStr">
        <is>
          <t>H304</t>
        </is>
      </c>
      <c r="J997" s="7" t="inlineStr">
        <is>
          <t>Stainless Steel, AISI-303</t>
        </is>
      </c>
      <c r="K997" s="7" t="inlineStr">
        <is>
          <t>Stainless Steel, AISI 316</t>
        </is>
      </c>
      <c r="L997" s="2" t="inlineStr">
        <is>
          <t>Coating_Special</t>
        </is>
      </c>
      <c r="M997" s="2" t="inlineStr">
        <is>
          <t>RTF</t>
        </is>
      </c>
      <c r="N997" s="7" t="inlineStr"/>
      <c r="O997" t="inlineStr">
        <is>
          <t>A101894</t>
        </is>
      </c>
      <c r="P997" t="n">
        <v>2375</v>
      </c>
      <c r="Q997" s="120" t="inlineStr">
        <is>
          <t>Priced</t>
        </is>
      </c>
      <c r="R997" t="inlineStr">
        <is>
          <t>LT250</t>
        </is>
      </c>
      <c r="S997" t="n">
        <v>126</v>
      </c>
      <c r="T997" t="inlineStr"/>
      <c r="U997" t="inlineStr"/>
      <c r="V997" t="inlineStr"/>
    </row>
    <row r="998">
      <c r="A998" t="inlineStr"/>
      <c r="B998" t="inlineStr"/>
      <c r="C998" t="inlineStr">
        <is>
          <t>Price_BOM_LFE_Imp_2039</t>
        </is>
      </c>
      <c r="D998" t="inlineStr"/>
      <c r="E998" s="69" t="inlineStr">
        <is>
          <t>30127-4P-20HP-LFE</t>
        </is>
      </c>
      <c r="F998" t="inlineStr">
        <is>
          <t>XA</t>
        </is>
      </c>
      <c r="G998" t="inlineStr">
        <is>
          <t>ImpMatl_SS_AISI-304</t>
        </is>
      </c>
      <c r="H998" s="7" t="inlineStr">
        <is>
          <t>Stainless Steel, AISI-304</t>
        </is>
      </c>
      <c r="I998" s="7" t="inlineStr">
        <is>
          <t>H304</t>
        </is>
      </c>
      <c r="J998" s="7" t="inlineStr">
        <is>
          <t>Stainless Steel, AISI-303</t>
        </is>
      </c>
      <c r="K998" s="7" t="inlineStr">
        <is>
          <t>Stainless Steel, AISI 316</t>
        </is>
      </c>
      <c r="L998" s="2" t="inlineStr">
        <is>
          <t>Coating_Special</t>
        </is>
      </c>
      <c r="M998" s="2" t="inlineStr">
        <is>
          <t>RTF</t>
        </is>
      </c>
      <c r="N998" s="7" t="inlineStr"/>
      <c r="O998" t="inlineStr">
        <is>
          <t>A101894</t>
        </is>
      </c>
      <c r="P998" t="n">
        <v>2375</v>
      </c>
      <c r="Q998" s="120" t="inlineStr">
        <is>
          <t>Priced</t>
        </is>
      </c>
      <c r="R998" t="inlineStr">
        <is>
          <t>LT250</t>
        </is>
      </c>
      <c r="S998" t="n">
        <v>126</v>
      </c>
      <c r="T998" t="inlineStr"/>
      <c r="U998" t="inlineStr"/>
      <c r="V998" t="inlineStr"/>
    </row>
    <row r="999">
      <c r="A999" t="inlineStr"/>
      <c r="B999" t="inlineStr"/>
      <c r="C999" t="inlineStr">
        <is>
          <t>Price_BOM_LFE_Imp_2040</t>
        </is>
      </c>
      <c r="D999" t="inlineStr"/>
      <c r="E999" s="2" t="inlineStr">
        <is>
          <t>30127-4P-25HP-LFE</t>
        </is>
      </c>
      <c r="F999" t="inlineStr">
        <is>
          <t>XA</t>
        </is>
      </c>
      <c r="G999" t="inlineStr">
        <is>
          <t>ImpMatl_SS_AISI-304</t>
        </is>
      </c>
      <c r="H999" s="7" t="inlineStr">
        <is>
          <t>Stainless Steel, AISI-304</t>
        </is>
      </c>
      <c r="I999" s="7" t="inlineStr">
        <is>
          <t>H304</t>
        </is>
      </c>
      <c r="J999" s="7" t="inlineStr">
        <is>
          <t>Stainless Steel, AISI-303</t>
        </is>
      </c>
      <c r="K999" s="7" t="inlineStr">
        <is>
          <t>Stainless Steel, AISI 316</t>
        </is>
      </c>
      <c r="L999" s="2" t="inlineStr">
        <is>
          <t>Coating_Special</t>
        </is>
      </c>
      <c r="M999" s="2" t="inlineStr">
        <is>
          <t>RTF</t>
        </is>
      </c>
      <c r="N999" s="7" t="inlineStr"/>
      <c r="O999" t="inlineStr">
        <is>
          <t>A101894</t>
        </is>
      </c>
      <c r="P999" t="n">
        <v>2375</v>
      </c>
      <c r="Q999" s="120" t="inlineStr">
        <is>
          <t>Priced</t>
        </is>
      </c>
      <c r="R999" t="inlineStr">
        <is>
          <t>LT250</t>
        </is>
      </c>
      <c r="S999" t="n">
        <v>126</v>
      </c>
      <c r="T999" t="inlineStr"/>
      <c r="U999" t="inlineStr"/>
      <c r="V999" t="inlineStr"/>
    </row>
    <row r="1000">
      <c r="A1000" t="inlineStr"/>
      <c r="B1000" t="inlineStr"/>
      <c r="C1000" t="inlineStr">
        <is>
          <t>Price_BOM_LFE_Imp_2041</t>
        </is>
      </c>
      <c r="D1000" t="inlineStr"/>
      <c r="E1000" s="2" t="inlineStr">
        <is>
          <t>40707-2P-25HP-LFE</t>
        </is>
      </c>
      <c r="F1000" t="inlineStr">
        <is>
          <t>X3</t>
        </is>
      </c>
      <c r="G1000" t="inlineStr">
        <is>
          <t>ImpMatl_SS_AISI-304</t>
        </is>
      </c>
      <c r="H1000" s="7" t="inlineStr">
        <is>
          <t>Stainless Steel, AISI-304</t>
        </is>
      </c>
      <c r="I1000" s="7" t="inlineStr">
        <is>
          <t>H304</t>
        </is>
      </c>
      <c r="J1000" s="7" t="inlineStr">
        <is>
          <t>Stainless Steel, AISI-303</t>
        </is>
      </c>
      <c r="K1000" s="7" t="inlineStr">
        <is>
          <t>Stainless Steel, AISI 316</t>
        </is>
      </c>
      <c r="L1000" s="2" t="inlineStr">
        <is>
          <t>Coating_Special</t>
        </is>
      </c>
      <c r="M1000" s="2" t="inlineStr">
        <is>
          <t>RTF</t>
        </is>
      </c>
      <c r="N1000" s="7" t="inlineStr"/>
      <c r="O1000" t="inlineStr">
        <is>
          <t>A101908</t>
        </is>
      </c>
      <c r="P1000" t="n">
        <v>1925</v>
      </c>
      <c r="Q1000" s="120" t="inlineStr">
        <is>
          <t>Priced</t>
        </is>
      </c>
      <c r="R1000" t="inlineStr">
        <is>
          <t>LT250</t>
        </is>
      </c>
      <c r="S1000" t="n">
        <v>126</v>
      </c>
      <c r="T1000" t="inlineStr"/>
      <c r="U1000" t="inlineStr"/>
      <c r="V1000" t="inlineStr"/>
    </row>
    <row r="1001">
      <c r="A1001" t="inlineStr"/>
      <c r="B1001" t="inlineStr"/>
      <c r="C1001" t="inlineStr">
        <is>
          <t>Price_BOM_LFE_Imp_2042</t>
        </is>
      </c>
      <c r="D1001" t="inlineStr"/>
      <c r="E1001" s="2" t="inlineStr">
        <is>
          <t>40707-4P-3HP-LFE</t>
        </is>
      </c>
      <c r="F1001" t="inlineStr">
        <is>
          <t>X3</t>
        </is>
      </c>
      <c r="G1001" t="inlineStr">
        <is>
          <t>ImpMatl_SS_AISI-304</t>
        </is>
      </c>
      <c r="H1001" s="7" t="inlineStr">
        <is>
          <t>Stainless Steel, AISI-304</t>
        </is>
      </c>
      <c r="I1001" s="7" t="inlineStr">
        <is>
          <t>H304</t>
        </is>
      </c>
      <c r="J1001" s="7" t="inlineStr">
        <is>
          <t>Stainless Steel, AISI-303</t>
        </is>
      </c>
      <c r="K1001" s="7" t="inlineStr">
        <is>
          <t>Stainless Steel, AISI 316</t>
        </is>
      </c>
      <c r="L1001" s="2" t="inlineStr">
        <is>
          <t>Coating_Special</t>
        </is>
      </c>
      <c r="M1001" s="2" t="inlineStr">
        <is>
          <t>RTF</t>
        </is>
      </c>
      <c r="N1001" s="7" t="inlineStr"/>
      <c r="O1001" t="inlineStr">
        <is>
          <t>A101908</t>
        </is>
      </c>
      <c r="P1001" t="n">
        <v>1925</v>
      </c>
      <c r="Q1001" s="120" t="inlineStr">
        <is>
          <t>Priced</t>
        </is>
      </c>
      <c r="R1001" t="inlineStr">
        <is>
          <t>LT250</t>
        </is>
      </c>
      <c r="S1001" t="n">
        <v>126</v>
      </c>
      <c r="T1001" t="inlineStr"/>
      <c r="U1001" t="inlineStr"/>
      <c r="V1001" t="inlineStr"/>
    </row>
    <row r="1002">
      <c r="A1002" t="inlineStr"/>
      <c r="B1002" t="inlineStr"/>
      <c r="C1002" t="inlineStr">
        <is>
          <t>Price_BOM_LFE_Imp_2043</t>
        </is>
      </c>
      <c r="D1002" t="inlineStr"/>
      <c r="E1002" s="2" t="inlineStr">
        <is>
          <t>40707-4P-5HP-LFE</t>
        </is>
      </c>
      <c r="F1002" t="inlineStr">
        <is>
          <t>X3</t>
        </is>
      </c>
      <c r="G1002" t="inlineStr">
        <is>
          <t>ImpMatl_SS_AISI-304</t>
        </is>
      </c>
      <c r="H1002" s="7" t="inlineStr">
        <is>
          <t>Stainless Steel, AISI-304</t>
        </is>
      </c>
      <c r="I1002" s="7" t="inlineStr">
        <is>
          <t>H304</t>
        </is>
      </c>
      <c r="J1002" s="7" t="inlineStr">
        <is>
          <t>Stainless Steel, AISI-303</t>
        </is>
      </c>
      <c r="K1002" s="7" t="inlineStr">
        <is>
          <t>Stainless Steel, AISI 316</t>
        </is>
      </c>
      <c r="L1002" s="2" t="inlineStr">
        <is>
          <t>Coating_Special</t>
        </is>
      </c>
      <c r="M1002" s="2" t="inlineStr">
        <is>
          <t>RTF</t>
        </is>
      </c>
      <c r="N1002" s="7" t="inlineStr"/>
      <c r="O1002" t="inlineStr">
        <is>
          <t>A101908</t>
        </is>
      </c>
      <c r="P1002" t="n">
        <v>1925</v>
      </c>
      <c r="Q1002" s="120" t="inlineStr">
        <is>
          <t>Priced</t>
        </is>
      </c>
      <c r="R1002" t="inlineStr">
        <is>
          <t>LT250</t>
        </is>
      </c>
      <c r="S1002" t="n">
        <v>126</v>
      </c>
      <c r="T1002" t="inlineStr"/>
      <c r="U1002" t="inlineStr"/>
      <c r="V1002" t="inlineStr"/>
    </row>
    <row r="1003">
      <c r="A1003" t="inlineStr"/>
      <c r="B1003" t="inlineStr"/>
      <c r="C1003" t="inlineStr">
        <is>
          <t>Price_BOM_LFE_Imp_2044</t>
        </is>
      </c>
      <c r="D1003" t="inlineStr"/>
      <c r="E1003" s="69" t="inlineStr">
        <is>
          <t>40707-4P-7.5HP-LFE</t>
        </is>
      </c>
      <c r="F1003" t="inlineStr">
        <is>
          <t>X3</t>
        </is>
      </c>
      <c r="G1003" t="inlineStr">
        <is>
          <t>ImpMatl_SS_AISI-304</t>
        </is>
      </c>
      <c r="H1003" s="7" t="inlineStr">
        <is>
          <t>Stainless Steel, AISI-304</t>
        </is>
      </c>
      <c r="I1003" s="7" t="inlineStr">
        <is>
          <t>H304</t>
        </is>
      </c>
      <c r="J1003" s="7" t="inlineStr">
        <is>
          <t>Stainless Steel, AISI-303</t>
        </is>
      </c>
      <c r="K1003" s="7" t="inlineStr">
        <is>
          <t>Stainless Steel, AISI 316</t>
        </is>
      </c>
      <c r="L1003" s="2" t="inlineStr">
        <is>
          <t>Coating_Special</t>
        </is>
      </c>
      <c r="M1003" s="2" t="inlineStr">
        <is>
          <t>RTF</t>
        </is>
      </c>
      <c r="N1003" s="7" t="inlineStr"/>
      <c r="O1003" t="inlineStr">
        <is>
          <t>A101908</t>
        </is>
      </c>
      <c r="P1003" t="n">
        <v>1925</v>
      </c>
      <c r="Q1003" s="120" t="inlineStr">
        <is>
          <t>Priced</t>
        </is>
      </c>
      <c r="R1003" t="inlineStr">
        <is>
          <t>LT250</t>
        </is>
      </c>
      <c r="S1003" t="n">
        <v>126</v>
      </c>
      <c r="T1003" t="inlineStr"/>
      <c r="U1003" t="inlineStr"/>
      <c r="V1003" t="inlineStr"/>
    </row>
    <row r="1004">
      <c r="A1004" t="inlineStr"/>
      <c r="B1004" t="inlineStr"/>
      <c r="C1004" t="inlineStr">
        <is>
          <t>Price_BOM_LFE_Imp_2045</t>
        </is>
      </c>
      <c r="D1004" t="inlineStr"/>
      <c r="E1004" s="69" t="inlineStr">
        <is>
          <t>40707-2P-30HP-LFE</t>
        </is>
      </c>
      <c r="F1004" t="inlineStr">
        <is>
          <t>X4</t>
        </is>
      </c>
      <c r="G1004" t="inlineStr">
        <is>
          <t>ImpMatl_SS_AISI-304</t>
        </is>
      </c>
      <c r="H1004" s="7" t="inlineStr">
        <is>
          <t>Stainless Steel, AISI-304</t>
        </is>
      </c>
      <c r="I1004" s="7" t="inlineStr">
        <is>
          <t>H304</t>
        </is>
      </c>
      <c r="J1004" s="7" t="inlineStr">
        <is>
          <t>Stainless Steel, AISI-303</t>
        </is>
      </c>
      <c r="K1004" s="7" t="inlineStr">
        <is>
          <t>Stainless Steel, AISI 316</t>
        </is>
      </c>
      <c r="L1004" s="2" t="inlineStr">
        <is>
          <t>Coating_Special</t>
        </is>
      </c>
      <c r="M1004" s="2" t="inlineStr">
        <is>
          <t>RTF</t>
        </is>
      </c>
      <c r="N1004" s="7" t="inlineStr"/>
      <c r="O1004" t="inlineStr">
        <is>
          <t>A101915</t>
        </is>
      </c>
      <c r="P1004" t="n">
        <v>1925</v>
      </c>
      <c r="Q1004" s="120" t="inlineStr">
        <is>
          <t>Priced</t>
        </is>
      </c>
      <c r="R1004" t="inlineStr">
        <is>
          <t>LT250</t>
        </is>
      </c>
      <c r="S1004" t="n">
        <v>126</v>
      </c>
      <c r="T1004" t="inlineStr"/>
      <c r="U1004" t="inlineStr"/>
      <c r="V1004" t="inlineStr"/>
    </row>
    <row r="1005">
      <c r="A1005" t="inlineStr"/>
      <c r="B1005" t="inlineStr"/>
      <c r="C1005" t="inlineStr">
        <is>
          <t>Price_BOM_LFE_Imp_2046</t>
        </is>
      </c>
      <c r="D1005" t="inlineStr"/>
      <c r="E1005" s="69" t="inlineStr">
        <is>
          <t>40957-4P-10HP-LFE</t>
        </is>
      </c>
      <c r="F1005" t="inlineStr">
        <is>
          <t>X3</t>
        </is>
      </c>
      <c r="G1005" t="inlineStr">
        <is>
          <t>ImpMatl_SS_AISI-304</t>
        </is>
      </c>
      <c r="H1005" s="7" t="inlineStr">
        <is>
          <t>Stainless Steel, AISI-304</t>
        </is>
      </c>
      <c r="I1005" s="7" t="inlineStr">
        <is>
          <t>H304</t>
        </is>
      </c>
      <c r="J1005" s="7" t="inlineStr">
        <is>
          <t>Stainless Steel, AISI-303</t>
        </is>
      </c>
      <c r="K1005" s="7" t="inlineStr">
        <is>
          <t>Stainless Steel, AISI 316</t>
        </is>
      </c>
      <c r="L1005" s="2" t="inlineStr">
        <is>
          <t>Coating_Special</t>
        </is>
      </c>
      <c r="M1005" s="2" t="inlineStr">
        <is>
          <t>RTF</t>
        </is>
      </c>
      <c r="N1005" s="7" t="inlineStr"/>
      <c r="O1005" t="inlineStr">
        <is>
          <t>A101922</t>
        </is>
      </c>
      <c r="P1005" t="n">
        <v>2365</v>
      </c>
      <c r="Q1005" s="120" t="inlineStr">
        <is>
          <t>Priced</t>
        </is>
      </c>
      <c r="R1005" t="inlineStr">
        <is>
          <t>LT250</t>
        </is>
      </c>
      <c r="S1005" t="n">
        <v>126</v>
      </c>
      <c r="T1005" t="inlineStr"/>
      <c r="U1005" t="inlineStr"/>
      <c r="V1005" t="inlineStr"/>
    </row>
    <row r="1006">
      <c r="A1006" t="inlineStr"/>
      <c r="B1006" t="inlineStr"/>
      <c r="C1006" t="inlineStr">
        <is>
          <t>Price_BOM_LFE_Imp_2047</t>
        </is>
      </c>
      <c r="D1006" t="inlineStr"/>
      <c r="E1006" s="2" t="inlineStr">
        <is>
          <t>40957-4P-15HP-LFE</t>
        </is>
      </c>
      <c r="F1006" t="inlineStr">
        <is>
          <t>X3</t>
        </is>
      </c>
      <c r="G1006" t="inlineStr">
        <is>
          <t>ImpMatl_SS_AISI-304</t>
        </is>
      </c>
      <c r="H1006" s="7" t="inlineStr">
        <is>
          <t>Stainless Steel, AISI-304</t>
        </is>
      </c>
      <c r="I1006" s="7" t="inlineStr">
        <is>
          <t>H304</t>
        </is>
      </c>
      <c r="J1006" s="7" t="inlineStr">
        <is>
          <t>Stainless Steel, AISI-303</t>
        </is>
      </c>
      <c r="K1006" s="7" t="inlineStr">
        <is>
          <t>Stainless Steel, AISI 316</t>
        </is>
      </c>
      <c r="L1006" s="2" t="inlineStr">
        <is>
          <t>Coating_Special</t>
        </is>
      </c>
      <c r="M1006" s="2" t="inlineStr">
        <is>
          <t>RTF</t>
        </is>
      </c>
      <c r="N1006" s="7" t="inlineStr"/>
      <c r="O1006" t="inlineStr">
        <is>
          <t>A101922</t>
        </is>
      </c>
      <c r="P1006" t="n">
        <v>2365</v>
      </c>
      <c r="Q1006" s="120" t="inlineStr">
        <is>
          <t>Priced</t>
        </is>
      </c>
      <c r="R1006" t="inlineStr">
        <is>
          <t>LT250</t>
        </is>
      </c>
      <c r="S1006" t="n">
        <v>126</v>
      </c>
      <c r="T1006" t="inlineStr"/>
      <c r="U1006" t="inlineStr"/>
      <c r="V1006" t="inlineStr"/>
    </row>
    <row r="1007">
      <c r="A1007" t="inlineStr"/>
      <c r="B1007" t="inlineStr"/>
      <c r="C1007" t="inlineStr">
        <is>
          <t>Price_BOM_LFE_Imp_2048</t>
        </is>
      </c>
      <c r="D1007" t="inlineStr"/>
      <c r="E1007" s="69" t="inlineStr">
        <is>
          <t>40957-4P-20HP-LFE</t>
        </is>
      </c>
      <c r="F1007" t="inlineStr">
        <is>
          <t>X4</t>
        </is>
      </c>
      <c r="G1007" t="inlineStr">
        <is>
          <t>ImpMatl_SS_AISI-304</t>
        </is>
      </c>
      <c r="H1007" s="7" t="inlineStr">
        <is>
          <t>Stainless Steel, AISI-304</t>
        </is>
      </c>
      <c r="I1007" s="7" t="inlineStr">
        <is>
          <t>H304</t>
        </is>
      </c>
      <c r="J1007" s="7" t="inlineStr">
        <is>
          <t>Stainless Steel, AISI-303</t>
        </is>
      </c>
      <c r="K1007" s="7" t="inlineStr">
        <is>
          <t>Stainless Steel, AISI 316</t>
        </is>
      </c>
      <c r="L1007" s="2" t="inlineStr">
        <is>
          <t>Coating_Special</t>
        </is>
      </c>
      <c r="M1007" s="2" t="inlineStr">
        <is>
          <t>RTF</t>
        </is>
      </c>
      <c r="N1007" s="7" t="inlineStr"/>
      <c r="O1007" t="inlineStr">
        <is>
          <t>A101929</t>
        </is>
      </c>
      <c r="P1007" t="n">
        <v>2365</v>
      </c>
      <c r="Q1007" s="120" t="inlineStr">
        <is>
          <t>Priced</t>
        </is>
      </c>
      <c r="R1007" t="inlineStr">
        <is>
          <t>LT250</t>
        </is>
      </c>
      <c r="S1007" t="n">
        <v>126</v>
      </c>
      <c r="T1007" t="inlineStr"/>
      <c r="U1007" t="inlineStr"/>
      <c r="V1007" t="inlineStr"/>
    </row>
    <row r="1008">
      <c r="A1008" t="inlineStr"/>
      <c r="B1008" t="inlineStr"/>
      <c r="C1008" t="inlineStr">
        <is>
          <t>Price_BOM_LFE_Imp_2049</t>
        </is>
      </c>
      <c r="D1008" t="inlineStr"/>
      <c r="E1008" s="69" t="inlineStr">
        <is>
          <t>40129-4P-15HP-LFE</t>
        </is>
      </c>
      <c r="F1008" t="inlineStr">
        <is>
          <t>XA</t>
        </is>
      </c>
      <c r="G1008" t="inlineStr">
        <is>
          <t>ImpMatl_SS_AISI-304</t>
        </is>
      </c>
      <c r="H1008" s="7" t="inlineStr">
        <is>
          <t>Stainless Steel, AISI-304</t>
        </is>
      </c>
      <c r="I1008" s="7" t="inlineStr">
        <is>
          <t>H304</t>
        </is>
      </c>
      <c r="J1008" s="7" t="inlineStr">
        <is>
          <t>Stainless Steel, AISI-303</t>
        </is>
      </c>
      <c r="K1008" s="7" t="inlineStr">
        <is>
          <t>Stainless Steel, AISI 316</t>
        </is>
      </c>
      <c r="L1008" s="2" t="inlineStr">
        <is>
          <t>Coating_Special</t>
        </is>
      </c>
      <c r="M1008" s="2" t="inlineStr">
        <is>
          <t>RTF</t>
        </is>
      </c>
      <c r="N1008" s="7" t="inlineStr"/>
      <c r="O1008" t="inlineStr">
        <is>
          <t>A101943</t>
        </is>
      </c>
      <c r="P1008" t="n">
        <v>2835</v>
      </c>
      <c r="Q1008" s="120" t="inlineStr">
        <is>
          <t>Priced</t>
        </is>
      </c>
      <c r="R1008" t="inlineStr">
        <is>
          <t>LT250</t>
        </is>
      </c>
      <c r="S1008" t="n">
        <v>126</v>
      </c>
      <c r="T1008" t="inlineStr"/>
      <c r="U1008" t="inlineStr"/>
      <c r="V1008" t="inlineStr"/>
    </row>
    <row r="1009">
      <c r="A1009" t="inlineStr"/>
      <c r="B1009" t="inlineStr"/>
      <c r="C1009" t="inlineStr">
        <is>
          <t>Price_BOM_LFE_Imp_2050</t>
        </is>
      </c>
      <c r="D1009" t="inlineStr"/>
      <c r="E1009" s="69" t="inlineStr">
        <is>
          <t>40129-4P-20HP-LFE</t>
        </is>
      </c>
      <c r="F1009" t="inlineStr">
        <is>
          <t>XA</t>
        </is>
      </c>
      <c r="G1009" t="inlineStr">
        <is>
          <t>ImpMatl_SS_AISI-304</t>
        </is>
      </c>
      <c r="H1009" s="7" t="inlineStr">
        <is>
          <t>Stainless Steel, AISI-304</t>
        </is>
      </c>
      <c r="I1009" s="7" t="inlineStr">
        <is>
          <t>H304</t>
        </is>
      </c>
      <c r="J1009" s="7" t="inlineStr">
        <is>
          <t>Stainless Steel, AISI-303</t>
        </is>
      </c>
      <c r="K1009" s="7" t="inlineStr">
        <is>
          <t>Stainless Steel, AISI 316</t>
        </is>
      </c>
      <c r="L1009" s="2" t="inlineStr">
        <is>
          <t>Coating_Special</t>
        </is>
      </c>
      <c r="M1009" s="2" t="inlineStr">
        <is>
          <t>RTF</t>
        </is>
      </c>
      <c r="N1009" s="7" t="inlineStr"/>
      <c r="O1009" t="inlineStr">
        <is>
          <t>A101943</t>
        </is>
      </c>
      <c r="P1009" t="n">
        <v>2835</v>
      </c>
      <c r="Q1009" s="120" t="inlineStr">
        <is>
          <t>Priced</t>
        </is>
      </c>
      <c r="R1009" t="inlineStr">
        <is>
          <t>LT250</t>
        </is>
      </c>
      <c r="S1009" t="n">
        <v>126</v>
      </c>
      <c r="T1009" t="inlineStr"/>
      <c r="U1009" t="inlineStr"/>
      <c r="V1009" t="inlineStr"/>
    </row>
    <row r="1010">
      <c r="A1010" t="inlineStr"/>
      <c r="B1010" t="inlineStr"/>
      <c r="C1010" t="inlineStr">
        <is>
          <t>Price_BOM_LFE_Imp_2051</t>
        </is>
      </c>
      <c r="D1010" t="inlineStr"/>
      <c r="E1010" s="69" t="inlineStr">
        <is>
          <t>40129-4P-25HP-LFE</t>
        </is>
      </c>
      <c r="F1010" t="inlineStr">
        <is>
          <t>XA</t>
        </is>
      </c>
      <c r="G1010" t="inlineStr">
        <is>
          <t>ImpMatl_SS_AISI-304</t>
        </is>
      </c>
      <c r="H1010" s="7" t="inlineStr">
        <is>
          <t>Stainless Steel, AISI-304</t>
        </is>
      </c>
      <c r="I1010" s="7" t="inlineStr">
        <is>
          <t>H304</t>
        </is>
      </c>
      <c r="J1010" s="7" t="inlineStr">
        <is>
          <t>Stainless Steel, AISI-303</t>
        </is>
      </c>
      <c r="K1010" s="7" t="inlineStr">
        <is>
          <t>Stainless Steel, AISI 316</t>
        </is>
      </c>
      <c r="L1010" s="2" t="inlineStr">
        <is>
          <t>Coating_Special</t>
        </is>
      </c>
      <c r="M1010" s="2" t="inlineStr">
        <is>
          <t>RTF</t>
        </is>
      </c>
      <c r="N1010" s="7" t="inlineStr"/>
      <c r="O1010" t="inlineStr">
        <is>
          <t>A101943</t>
        </is>
      </c>
      <c r="P1010" t="n">
        <v>2835</v>
      </c>
      <c r="Q1010" s="120" t="inlineStr">
        <is>
          <t>Priced</t>
        </is>
      </c>
      <c r="R1010" t="inlineStr">
        <is>
          <t>LT250</t>
        </is>
      </c>
      <c r="S1010" t="n">
        <v>126</v>
      </c>
      <c r="T1010" t="inlineStr"/>
      <c r="U1010" t="inlineStr"/>
      <c r="V1010" t="inlineStr"/>
    </row>
    <row r="1011">
      <c r="A1011" t="inlineStr"/>
      <c r="B1011" t="inlineStr"/>
      <c r="C1011" t="inlineStr">
        <is>
          <t>Price_BOM_LFE_Imp_2052</t>
        </is>
      </c>
      <c r="D1011" t="inlineStr"/>
      <c r="E1011" s="69" t="inlineStr">
        <is>
          <t>4012A-4P-15HP-LFE</t>
        </is>
      </c>
      <c r="F1011" t="inlineStr">
        <is>
          <t>XA</t>
        </is>
      </c>
      <c r="G1011" t="inlineStr">
        <is>
          <t>ImpMatl_SS_AISI-304</t>
        </is>
      </c>
      <c r="H1011" s="7" t="inlineStr">
        <is>
          <t>Stainless Steel, AISI-304</t>
        </is>
      </c>
      <c r="I1011" s="7" t="inlineStr">
        <is>
          <t>H304</t>
        </is>
      </c>
      <c r="J1011" s="7" t="inlineStr">
        <is>
          <t>Stainless Steel, AISI-303</t>
        </is>
      </c>
      <c r="K1011" s="7" t="inlineStr">
        <is>
          <t>Stainless Steel, AISI 316</t>
        </is>
      </c>
      <c r="L1011" s="2" t="inlineStr">
        <is>
          <t>Coating_Special</t>
        </is>
      </c>
      <c r="M1011" s="2" t="inlineStr">
        <is>
          <t>RTF</t>
        </is>
      </c>
      <c r="N1011" s="7" t="inlineStr"/>
      <c r="O1011" t="inlineStr">
        <is>
          <t>A101950</t>
        </is>
      </c>
      <c r="P1011" t="n">
        <v>2835</v>
      </c>
      <c r="Q1011" s="120" t="inlineStr">
        <is>
          <t>Priced</t>
        </is>
      </c>
      <c r="R1011" t="inlineStr">
        <is>
          <t>LT250</t>
        </is>
      </c>
      <c r="S1011" t="n">
        <v>126</v>
      </c>
      <c r="T1011" t="inlineStr"/>
      <c r="U1011" t="inlineStr"/>
      <c r="V1011" t="inlineStr"/>
    </row>
    <row r="1012">
      <c r="A1012" t="inlineStr"/>
      <c r="B1012" t="inlineStr"/>
      <c r="C1012" t="inlineStr">
        <is>
          <t>Price_BOM_LFE_Imp_2053</t>
        </is>
      </c>
      <c r="D1012" t="inlineStr"/>
      <c r="E1012" s="69" t="inlineStr">
        <is>
          <t>4012A-4P-20HP-LFE</t>
        </is>
      </c>
      <c r="F1012" t="inlineStr">
        <is>
          <t>XA</t>
        </is>
      </c>
      <c r="G1012" t="inlineStr">
        <is>
          <t>ImpMatl_SS_AISI-304</t>
        </is>
      </c>
      <c r="H1012" s="7" t="inlineStr">
        <is>
          <t>Stainless Steel, AISI-304</t>
        </is>
      </c>
      <c r="I1012" s="7" t="inlineStr">
        <is>
          <t>H304</t>
        </is>
      </c>
      <c r="J1012" s="7" t="inlineStr">
        <is>
          <t>Stainless Steel, AISI-303</t>
        </is>
      </c>
      <c r="K1012" s="7" t="inlineStr">
        <is>
          <t>Stainless Steel, AISI 316</t>
        </is>
      </c>
      <c r="L1012" s="2" t="inlineStr">
        <is>
          <t>Coating_Special</t>
        </is>
      </c>
      <c r="M1012" s="2" t="inlineStr">
        <is>
          <t>RTF</t>
        </is>
      </c>
      <c r="N1012" s="7" t="inlineStr"/>
      <c r="O1012" t="inlineStr">
        <is>
          <t>A101950</t>
        </is>
      </c>
      <c r="P1012" t="n">
        <v>2835</v>
      </c>
      <c r="Q1012" s="120" t="inlineStr">
        <is>
          <t>Priced</t>
        </is>
      </c>
      <c r="R1012" t="inlineStr">
        <is>
          <t>LT250</t>
        </is>
      </c>
      <c r="S1012" t="n">
        <v>126</v>
      </c>
      <c r="T1012" t="inlineStr"/>
      <c r="U1012" t="inlineStr"/>
      <c r="V1012" t="inlineStr"/>
    </row>
    <row r="1013">
      <c r="A1013" t="inlineStr"/>
      <c r="B1013" t="inlineStr"/>
      <c r="C1013" t="inlineStr">
        <is>
          <t>Price_BOM_LFE_Imp_2054</t>
        </is>
      </c>
      <c r="D1013" t="inlineStr"/>
      <c r="E1013" s="69" t="inlineStr">
        <is>
          <t>4012A-4P-25HP-LFE</t>
        </is>
      </c>
      <c r="F1013" t="inlineStr">
        <is>
          <t>XA</t>
        </is>
      </c>
      <c r="G1013" t="inlineStr">
        <is>
          <t>ImpMatl_SS_AISI-304</t>
        </is>
      </c>
      <c r="H1013" s="7" t="inlineStr">
        <is>
          <t>Stainless Steel, AISI-304</t>
        </is>
      </c>
      <c r="I1013" s="7" t="inlineStr">
        <is>
          <t>H304</t>
        </is>
      </c>
      <c r="J1013" s="7" t="inlineStr">
        <is>
          <t>Stainless Steel, AISI-303</t>
        </is>
      </c>
      <c r="K1013" s="7" t="inlineStr">
        <is>
          <t>Stainless Steel, AISI 316</t>
        </is>
      </c>
      <c r="L1013" s="2" t="inlineStr">
        <is>
          <t>Coating_Special</t>
        </is>
      </c>
      <c r="M1013" s="2" t="inlineStr">
        <is>
          <t>RTF</t>
        </is>
      </c>
      <c r="N1013" s="7" t="inlineStr"/>
      <c r="O1013" t="inlineStr">
        <is>
          <t>A101950</t>
        </is>
      </c>
      <c r="P1013" t="n">
        <v>2835</v>
      </c>
      <c r="Q1013" s="120" t="inlineStr">
        <is>
          <t>Priced</t>
        </is>
      </c>
      <c r="R1013" t="inlineStr">
        <is>
          <t>LT250</t>
        </is>
      </c>
      <c r="S1013" t="n">
        <v>126</v>
      </c>
      <c r="T1013" t="inlineStr"/>
      <c r="U1013" t="inlineStr"/>
      <c r="V1013" t="inlineStr"/>
    </row>
    <row r="1014">
      <c r="A1014" t="inlineStr"/>
      <c r="B1014" t="inlineStr"/>
      <c r="C1014" t="inlineStr">
        <is>
          <t>Price_BOM_LFE_Imp_2055</t>
        </is>
      </c>
      <c r="D1014" t="inlineStr"/>
      <c r="E1014" s="69" t="inlineStr">
        <is>
          <t>50957-4P-15HP-LFE</t>
        </is>
      </c>
      <c r="F1014" t="inlineStr">
        <is>
          <t>X4</t>
        </is>
      </c>
      <c r="G1014" t="inlineStr">
        <is>
          <t>ImpMatl_SS_AISI-304</t>
        </is>
      </c>
      <c r="H1014" s="7" t="inlineStr">
        <is>
          <t>Stainless Steel, AISI-304</t>
        </is>
      </c>
      <c r="I1014" s="7" t="inlineStr">
        <is>
          <t>H304</t>
        </is>
      </c>
      <c r="J1014" s="7" t="inlineStr">
        <is>
          <t>Stainless Steel, AISI-303</t>
        </is>
      </c>
      <c r="K1014" s="7" t="inlineStr">
        <is>
          <t>Stainless Steel, AISI 316</t>
        </is>
      </c>
      <c r="L1014" s="2" t="inlineStr">
        <is>
          <t>Coating_Special</t>
        </is>
      </c>
      <c r="M1014" s="2" t="inlineStr">
        <is>
          <t>RTF</t>
        </is>
      </c>
      <c r="N1014" s="7" t="inlineStr"/>
      <c r="O1014" t="inlineStr">
        <is>
          <t>A101971</t>
        </is>
      </c>
      <c r="P1014" t="n">
        <v>2705</v>
      </c>
      <c r="Q1014" s="120" t="inlineStr">
        <is>
          <t>Priced</t>
        </is>
      </c>
      <c r="R1014" t="inlineStr">
        <is>
          <t>LT250</t>
        </is>
      </c>
      <c r="S1014" t="n">
        <v>126</v>
      </c>
      <c r="T1014" t="inlineStr"/>
      <c r="U1014" t="inlineStr"/>
      <c r="V1014" t="inlineStr"/>
    </row>
    <row r="1015">
      <c r="A1015" t="inlineStr"/>
      <c r="B1015" t="inlineStr"/>
      <c r="C1015" t="inlineStr">
        <is>
          <t>Price_BOM_LFE_Imp_2056</t>
        </is>
      </c>
      <c r="D1015" t="inlineStr"/>
      <c r="E1015" s="69" t="inlineStr">
        <is>
          <t>50957-4P-20HP-LFE</t>
        </is>
      </c>
      <c r="F1015" t="inlineStr">
        <is>
          <t>X4</t>
        </is>
      </c>
      <c r="G1015" t="inlineStr">
        <is>
          <t>ImpMatl_SS_AISI-304</t>
        </is>
      </c>
      <c r="H1015" s="7" t="inlineStr">
        <is>
          <t>Stainless Steel, AISI-304</t>
        </is>
      </c>
      <c r="I1015" s="7" t="inlineStr">
        <is>
          <t>H304</t>
        </is>
      </c>
      <c r="J1015" s="7" t="inlineStr">
        <is>
          <t>Stainless Steel, AISI-303</t>
        </is>
      </c>
      <c r="K1015" s="7" t="inlineStr">
        <is>
          <t>Stainless Steel, AISI 316</t>
        </is>
      </c>
      <c r="L1015" s="2" t="inlineStr">
        <is>
          <t>Coating_Special</t>
        </is>
      </c>
      <c r="M1015" s="2" t="inlineStr">
        <is>
          <t>RTF</t>
        </is>
      </c>
      <c r="N1015" s="7" t="inlineStr"/>
      <c r="O1015" t="inlineStr">
        <is>
          <t>A101971</t>
        </is>
      </c>
      <c r="P1015" t="n">
        <v>2705</v>
      </c>
      <c r="Q1015" s="120" t="inlineStr">
        <is>
          <t>Priced</t>
        </is>
      </c>
      <c r="R1015" t="inlineStr">
        <is>
          <t>LT250</t>
        </is>
      </c>
      <c r="S1015" t="n">
        <v>126</v>
      </c>
      <c r="T1015" t="inlineStr"/>
      <c r="U1015" t="inlineStr"/>
      <c r="V1015" t="inlineStr"/>
    </row>
    <row r="1016">
      <c r="A1016" t="inlineStr"/>
      <c r="B1016" t="inlineStr"/>
      <c r="C1016" t="inlineStr">
        <is>
          <t>Price_BOM_LFE_Imp_2057</t>
        </is>
      </c>
      <c r="D1016" t="inlineStr"/>
      <c r="E1016" s="69" t="inlineStr">
        <is>
          <t>50957-4P-25HP-LFE</t>
        </is>
      </c>
      <c r="F1016" t="inlineStr">
        <is>
          <t>X4</t>
        </is>
      </c>
      <c r="G1016" t="inlineStr">
        <is>
          <t>ImpMatl_SS_AISI-304</t>
        </is>
      </c>
      <c r="H1016" s="7" t="inlineStr">
        <is>
          <t>Stainless Steel, AISI-304</t>
        </is>
      </c>
      <c r="I1016" s="7" t="inlineStr">
        <is>
          <t>H304</t>
        </is>
      </c>
      <c r="J1016" s="7" t="inlineStr">
        <is>
          <t>Stainless Steel, AISI-303</t>
        </is>
      </c>
      <c r="K1016" s="7" t="inlineStr">
        <is>
          <t>Stainless Steel, AISI 316</t>
        </is>
      </c>
      <c r="L1016" s="2" t="inlineStr">
        <is>
          <t>Coating_Special</t>
        </is>
      </c>
      <c r="M1016" s="2" t="inlineStr">
        <is>
          <t>RTF</t>
        </is>
      </c>
      <c r="N1016" s="7" t="inlineStr"/>
      <c r="O1016" t="inlineStr">
        <is>
          <t>A101971</t>
        </is>
      </c>
      <c r="P1016" t="n">
        <v>2705</v>
      </c>
      <c r="Q1016" s="120" t="inlineStr">
        <is>
          <t>Priced</t>
        </is>
      </c>
      <c r="R1016" t="inlineStr">
        <is>
          <t>LT250</t>
        </is>
      </c>
      <c r="S1016" t="n">
        <v>126</v>
      </c>
      <c r="T1016" t="inlineStr"/>
      <c r="U1016" t="inlineStr"/>
      <c r="V1016" t="inlineStr"/>
    </row>
    <row r="1017">
      <c r="A1017" t="inlineStr"/>
      <c r="B1017" t="inlineStr"/>
      <c r="C1017" t="inlineStr">
        <is>
          <t>Price_BOM_LFE_Imp_2058</t>
        </is>
      </c>
      <c r="D1017" t="inlineStr"/>
      <c r="E1017" s="2" t="inlineStr">
        <is>
          <t>50123-4P-25HP-LFE</t>
        </is>
      </c>
      <c r="F1017" t="inlineStr">
        <is>
          <t>XA</t>
        </is>
      </c>
      <c r="G1017" t="inlineStr">
        <is>
          <t>ImpMatl_SS_AISI-304</t>
        </is>
      </c>
      <c r="H1017" s="7" t="inlineStr">
        <is>
          <t>Stainless Steel, AISI-304</t>
        </is>
      </c>
      <c r="I1017" s="7" t="inlineStr">
        <is>
          <t>H304</t>
        </is>
      </c>
      <c r="J1017" s="7" t="inlineStr">
        <is>
          <t>Stainless Steel, AISI-303</t>
        </is>
      </c>
      <c r="K1017" s="7" t="inlineStr">
        <is>
          <t>Stainless Steel, AISI 316</t>
        </is>
      </c>
      <c r="L1017" s="2" t="inlineStr">
        <is>
          <t>Coating_Special</t>
        </is>
      </c>
      <c r="M1017" s="2" t="inlineStr">
        <is>
          <t>RTF</t>
        </is>
      </c>
      <c r="N1017" s="7" t="inlineStr"/>
      <c r="O1017" t="inlineStr">
        <is>
          <t>A101978</t>
        </is>
      </c>
      <c r="P1017" t="n">
        <v>3295</v>
      </c>
      <c r="Q1017" s="120" t="inlineStr">
        <is>
          <t>Priced</t>
        </is>
      </c>
      <c r="R1017" t="inlineStr">
        <is>
          <t>LT250</t>
        </is>
      </c>
      <c r="S1017" t="n">
        <v>126</v>
      </c>
      <c r="T1017" t="inlineStr"/>
      <c r="U1017" t="inlineStr"/>
      <c r="V1017" t="inlineStr"/>
    </row>
    <row r="1018">
      <c r="A1018" t="inlineStr"/>
      <c r="B1018" t="inlineStr"/>
      <c r="C1018" t="inlineStr">
        <is>
          <t>Price_BOM_LFE_Imp_2059</t>
        </is>
      </c>
      <c r="D1018" t="inlineStr"/>
      <c r="E1018" s="69" t="inlineStr">
        <is>
          <t>60951-4P-20HP-LFE</t>
        </is>
      </c>
      <c r="F1018" t="inlineStr">
        <is>
          <t>XA</t>
        </is>
      </c>
      <c r="G1018" t="inlineStr">
        <is>
          <t>ImpMatl_SS_AISI-304</t>
        </is>
      </c>
      <c r="H1018" s="7" t="inlineStr">
        <is>
          <t>Stainless Steel, AISI-304</t>
        </is>
      </c>
      <c r="I1018" s="7" t="inlineStr">
        <is>
          <t>H304</t>
        </is>
      </c>
      <c r="J1018" s="7" t="inlineStr">
        <is>
          <t>Stainless Steel, AISI-303</t>
        </is>
      </c>
      <c r="K1018" s="7" t="inlineStr">
        <is>
          <t>Stainless Steel, AISI 316</t>
        </is>
      </c>
      <c r="L1018" s="2" t="inlineStr">
        <is>
          <t>Coating_Special</t>
        </is>
      </c>
      <c r="M1018" s="2" t="inlineStr">
        <is>
          <t>RTF</t>
        </is>
      </c>
      <c r="N1018" s="7" t="inlineStr"/>
      <c r="O1018" t="inlineStr">
        <is>
          <t>A101999</t>
        </is>
      </c>
      <c r="P1018" t="n">
        <v>3045</v>
      </c>
      <c r="Q1018" s="120" t="inlineStr">
        <is>
          <t>Priced</t>
        </is>
      </c>
      <c r="R1018" t="inlineStr">
        <is>
          <t>LT250</t>
        </is>
      </c>
      <c r="S1018" t="n">
        <v>126</v>
      </c>
      <c r="T1018" t="inlineStr"/>
      <c r="U1018" t="inlineStr"/>
      <c r="V1018" t="inlineStr"/>
    </row>
    <row r="1019">
      <c r="A1019" t="inlineStr"/>
      <c r="B1019" t="inlineStr"/>
      <c r="C1019" t="inlineStr">
        <is>
          <t>Price_BOM_LFE_Imp_2060</t>
        </is>
      </c>
      <c r="D1019" t="inlineStr"/>
      <c r="E1019" s="69" t="inlineStr">
        <is>
          <t>60951-4P-25HP-LFE</t>
        </is>
      </c>
      <c r="F1019" t="inlineStr">
        <is>
          <t>XA</t>
        </is>
      </c>
      <c r="G1019" t="inlineStr">
        <is>
          <t>ImpMatl_SS_AISI-304</t>
        </is>
      </c>
      <c r="H1019" s="7" t="inlineStr">
        <is>
          <t>Stainless Steel, AISI-304</t>
        </is>
      </c>
      <c r="I1019" s="7" t="inlineStr">
        <is>
          <t>H304</t>
        </is>
      </c>
      <c r="J1019" s="7" t="inlineStr">
        <is>
          <t>Stainless Steel, AISI-303</t>
        </is>
      </c>
      <c r="K1019" s="7" t="inlineStr">
        <is>
          <t>Stainless Steel, AISI 316</t>
        </is>
      </c>
      <c r="L1019" s="2" t="inlineStr">
        <is>
          <t>Coating_Special</t>
        </is>
      </c>
      <c r="M1019" s="2" t="inlineStr">
        <is>
          <t>RTF</t>
        </is>
      </c>
      <c r="N1019" s="7" t="inlineStr"/>
      <c r="O1019" t="inlineStr">
        <is>
          <t>A101999</t>
        </is>
      </c>
      <c r="P1019" t="n">
        <v>3045</v>
      </c>
      <c r="Q1019" s="120" t="inlineStr">
        <is>
          <t>Priced</t>
        </is>
      </c>
      <c r="R1019" t="inlineStr">
        <is>
          <t>LT250</t>
        </is>
      </c>
      <c r="S1019" t="n">
        <v>126</v>
      </c>
      <c r="T1019" t="inlineStr"/>
      <c r="U1019" t="inlineStr"/>
      <c r="V1019" t="inlineStr"/>
    </row>
    <row r="1020">
      <c r="A1020" t="inlineStr"/>
      <c r="B1020" t="inlineStr"/>
      <c r="C1020" t="inlineStr">
        <is>
          <t>Price_BOM_LFE_Imp_2070</t>
        </is>
      </c>
      <c r="D1020" t="inlineStr"/>
      <c r="E1020" s="69" t="inlineStr">
        <is>
          <t>15705-2P-5HP-LFE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Coating_Special</t>
        </is>
      </c>
      <c r="M1020" s="2" t="inlineStr">
        <is>
          <t>RTF</t>
        </is>
      </c>
      <c r="N1020" s="7" t="inlineStr"/>
      <c r="O1020" t="inlineStr">
        <is>
          <t>A102216</t>
        </is>
      </c>
      <c r="P1020" t="n">
        <v>86</v>
      </c>
      <c r="Q1020" s="120" t="inlineStr">
        <is>
          <t>Priced</t>
        </is>
      </c>
      <c r="R1020" t="inlineStr">
        <is>
          <t>LT250</t>
        </is>
      </c>
      <c r="S1020" t="inlineStr"/>
      <c r="T1020" t="inlineStr"/>
      <c r="U1020" t="inlineStr"/>
      <c r="V1020" t="inlineStr"/>
    </row>
    <row r="1021">
      <c r="A1021" t="inlineStr"/>
      <c r="B1021" t="inlineStr"/>
      <c r="C1021" t="inlineStr">
        <is>
          <t>Price_BOM_LFE_Imp_2071</t>
        </is>
      </c>
      <c r="D1021" t="inlineStr"/>
      <c r="E1021" s="2" t="inlineStr">
        <is>
          <t>15705-2P-7.5HP-LFE</t>
        </is>
      </c>
      <c r="F1021" t="inlineStr">
        <is>
          <t>X3</t>
        </is>
      </c>
      <c r="G1021" t="inlineStr">
        <is>
          <t>ImpMatl_NiAl-Bronze_ASTM-B148_C95400</t>
        </is>
      </c>
      <c r="H1021" s="7" t="inlineStr">
        <is>
          <t>Nickel Aluminum Bronze ASTM B148 UNS C95400</t>
        </is>
      </c>
      <c r="I1021" s="7" t="inlineStr">
        <is>
          <t>B22</t>
        </is>
      </c>
      <c r="J1021" s="7" t="inlineStr">
        <is>
          <t>Stainless Steel, AISI-303</t>
        </is>
      </c>
      <c r="K1021" s="7" t="inlineStr">
        <is>
          <t>Steel, Cold Drawn C1018</t>
        </is>
      </c>
      <c r="L1021" s="2" t="inlineStr">
        <is>
          <t>Coating_Special</t>
        </is>
      </c>
      <c r="M1021" s="2" t="inlineStr">
        <is>
          <t>RTF</t>
        </is>
      </c>
      <c r="N1021" s="7" t="inlineStr"/>
      <c r="O1021" t="inlineStr">
        <is>
          <t>A102216</t>
        </is>
      </c>
      <c r="P1021" t="n">
        <v>86</v>
      </c>
      <c r="Q1021" s="120" t="inlineStr">
        <is>
          <t>Priced</t>
        </is>
      </c>
      <c r="R1021" t="inlineStr">
        <is>
          <t>LT250</t>
        </is>
      </c>
      <c r="S1021" t="inlineStr"/>
      <c r="T1021" t="inlineStr"/>
      <c r="U1021" t="inlineStr"/>
      <c r="V1021" t="inlineStr"/>
    </row>
    <row r="1022">
      <c r="A1022" t="inlineStr"/>
      <c r="B1022" t="inlineStr"/>
      <c r="C1022" t="inlineStr">
        <is>
          <t>Price_BOM_LFE_Imp_2072</t>
        </is>
      </c>
      <c r="D1022" t="inlineStr"/>
      <c r="E1022" s="69" t="inlineStr">
        <is>
          <t>15705-2P-10HP-LFE</t>
        </is>
      </c>
      <c r="F1022" t="inlineStr">
        <is>
          <t>X3</t>
        </is>
      </c>
      <c r="G1022" t="inlineStr">
        <is>
          <t>ImpMatl_NiAl-Bronze_ASTM-B148_C95400</t>
        </is>
      </c>
      <c r="H1022" s="7" t="inlineStr">
        <is>
          <t>Nickel Aluminum Bronze ASTM B148 UNS C95400</t>
        </is>
      </c>
      <c r="I1022" s="7" t="inlineStr">
        <is>
          <t>B22</t>
        </is>
      </c>
      <c r="J1022" s="7" t="inlineStr">
        <is>
          <t>Stainless Steel, AISI-303</t>
        </is>
      </c>
      <c r="K1022" s="7" t="inlineStr">
        <is>
          <t>Steel, Cold Drawn C1018</t>
        </is>
      </c>
      <c r="L1022" s="2" t="inlineStr">
        <is>
          <t>Coating_Special</t>
        </is>
      </c>
      <c r="M1022" s="2" t="inlineStr">
        <is>
          <t>RTF</t>
        </is>
      </c>
      <c r="N1022" s="7" t="inlineStr"/>
      <c r="O1022" t="inlineStr">
        <is>
          <t>A102216</t>
        </is>
      </c>
      <c r="P1022" t="n">
        <v>86</v>
      </c>
      <c r="Q1022" s="120" t="inlineStr">
        <is>
          <t>Priced</t>
        </is>
      </c>
      <c r="R1022" t="inlineStr">
        <is>
          <t>LT250</t>
        </is>
      </c>
      <c r="S1022" t="inlineStr"/>
      <c r="T1022" t="inlineStr"/>
      <c r="U1022" t="inlineStr"/>
      <c r="V1022" t="inlineStr"/>
    </row>
    <row r="1023">
      <c r="A1023" t="inlineStr"/>
      <c r="B1023" t="inlineStr"/>
      <c r="C1023" t="inlineStr">
        <is>
          <t>Price_BOM_LFE_Imp_2073</t>
        </is>
      </c>
      <c r="D1023" t="inlineStr"/>
      <c r="E1023" s="69" t="inlineStr">
        <is>
          <t>15705-2P-15HP-LFE</t>
        </is>
      </c>
      <c r="F1023" t="inlineStr">
        <is>
          <t>X3</t>
        </is>
      </c>
      <c r="G1023" t="inlineStr">
        <is>
          <t>ImpMatl_NiAl-Bronze_ASTM-B148_C95400</t>
        </is>
      </c>
      <c r="H1023" s="7" t="inlineStr">
        <is>
          <t>Nickel Aluminum Bronze ASTM B148 UNS C95400</t>
        </is>
      </c>
      <c r="I1023" s="7" t="inlineStr">
        <is>
          <t>B22</t>
        </is>
      </c>
      <c r="J1023" s="7" t="inlineStr">
        <is>
          <t>Stainless Steel, AISI-303</t>
        </is>
      </c>
      <c r="K1023" s="7" t="inlineStr">
        <is>
          <t>Steel, Cold Drawn C1018</t>
        </is>
      </c>
      <c r="L1023" s="2" t="inlineStr">
        <is>
          <t>Coating_Special</t>
        </is>
      </c>
      <c r="M1023" s="2" t="inlineStr">
        <is>
          <t>RTF</t>
        </is>
      </c>
      <c r="N1023" s="7" t="inlineStr"/>
      <c r="O1023" t="inlineStr">
        <is>
          <t>A102216</t>
        </is>
      </c>
      <c r="P1023" t="n">
        <v>86</v>
      </c>
      <c r="Q1023" s="120" t="inlineStr">
        <is>
          <t>Priced</t>
        </is>
      </c>
      <c r="R1023" t="inlineStr">
        <is>
          <t>LT250</t>
        </is>
      </c>
      <c r="S1023" t="inlineStr"/>
      <c r="T1023" t="inlineStr"/>
      <c r="U1023" t="inlineStr"/>
      <c r="V1023" t="inlineStr"/>
    </row>
    <row r="1024">
      <c r="A1024" t="inlineStr"/>
      <c r="B1024" t="inlineStr"/>
      <c r="C1024" t="inlineStr">
        <is>
          <t>Price_BOM_LFE_Imp_2074</t>
        </is>
      </c>
      <c r="D1024" t="inlineStr"/>
      <c r="E1024" s="69" t="inlineStr">
        <is>
          <t>15705-2P-20HP-LFE</t>
        </is>
      </c>
      <c r="F1024" t="inlineStr">
        <is>
          <t>X3</t>
        </is>
      </c>
      <c r="G1024" t="inlineStr">
        <is>
          <t>ImpMatl_NiAl-Bronze_ASTM-B148_C95400</t>
        </is>
      </c>
      <c r="H1024" s="7" t="inlineStr">
        <is>
          <t>Nickel Aluminum Bronze ASTM B148 UNS C95400</t>
        </is>
      </c>
      <c r="I1024" s="7" t="inlineStr">
        <is>
          <t>B22</t>
        </is>
      </c>
      <c r="J1024" s="7" t="inlineStr">
        <is>
          <t>Stainless Steel, AISI-303</t>
        </is>
      </c>
      <c r="K1024" s="7" t="inlineStr">
        <is>
          <t>Steel, Cold Drawn C1018</t>
        </is>
      </c>
      <c r="L1024" s="2" t="inlineStr">
        <is>
          <t>Coating_Special</t>
        </is>
      </c>
      <c r="M1024" s="2" t="inlineStr">
        <is>
          <t>RTF</t>
        </is>
      </c>
      <c r="N1024" s="7" t="inlineStr"/>
      <c r="O1024" t="inlineStr">
        <is>
          <t>A102216</t>
        </is>
      </c>
      <c r="P1024" t="n">
        <v>86</v>
      </c>
      <c r="Q1024" s="120" t="inlineStr">
        <is>
          <t>Priced</t>
        </is>
      </c>
      <c r="R1024" t="inlineStr">
        <is>
          <t>LT250</t>
        </is>
      </c>
      <c r="S1024" t="inlineStr"/>
      <c r="T1024" t="inlineStr"/>
      <c r="U1024" t="inlineStr"/>
      <c r="V1024" t="inlineStr"/>
    </row>
    <row r="1025">
      <c r="A1025" t="inlineStr"/>
      <c r="B1025" t="inlineStr"/>
      <c r="C1025" t="inlineStr">
        <is>
          <t>Price_BOM_LFE_Imp_2075</t>
        </is>
      </c>
      <c r="D1025" t="inlineStr"/>
      <c r="E1025" s="69" t="inlineStr">
        <is>
          <t>15951-2P-10HP-LFE</t>
        </is>
      </c>
      <c r="F1025" t="inlineStr">
        <is>
          <t>X3</t>
        </is>
      </c>
      <c r="G1025" t="inlineStr">
        <is>
          <t>ImpMatl_NiAl-Bronze_ASTM-B148_C95400</t>
        </is>
      </c>
      <c r="H1025" s="7" t="inlineStr">
        <is>
          <t>Nickel Aluminum Bronze ASTM B148 UNS C95400</t>
        </is>
      </c>
      <c r="I1025" s="7" t="inlineStr">
        <is>
          <t>B22</t>
        </is>
      </c>
      <c r="J1025" s="7" t="inlineStr">
        <is>
          <t>Stainless Steel, AISI-303</t>
        </is>
      </c>
      <c r="K1025" s="7" t="inlineStr">
        <is>
          <t>Steel, Cold Drawn C1018</t>
        </is>
      </c>
      <c r="L1025" s="2" t="inlineStr">
        <is>
          <t>Coating_Special</t>
        </is>
      </c>
      <c r="M1025" s="2" t="inlineStr">
        <is>
          <t>RTF</t>
        </is>
      </c>
      <c r="N1025" s="7" t="inlineStr"/>
      <c r="O1025" t="inlineStr">
        <is>
          <t>A102217</t>
        </is>
      </c>
      <c r="P1025" t="n">
        <v>203</v>
      </c>
      <c r="Q1025" s="120" t="inlineStr">
        <is>
          <t>Priced</t>
        </is>
      </c>
      <c r="R1025" t="inlineStr">
        <is>
          <t>LT250</t>
        </is>
      </c>
      <c r="S1025" t="inlineStr"/>
      <c r="T1025" t="inlineStr"/>
      <c r="U1025" t="inlineStr"/>
      <c r="V1025" t="inlineStr"/>
    </row>
    <row r="1026">
      <c r="A1026" t="inlineStr"/>
      <c r="B1026" t="inlineStr"/>
      <c r="C1026" t="inlineStr">
        <is>
          <t>Price_BOM_LFE_Imp_2076</t>
        </is>
      </c>
      <c r="D1026" t="inlineStr"/>
      <c r="E1026" s="69" t="inlineStr">
        <is>
          <t>15951-2P-15HP-LFE</t>
        </is>
      </c>
      <c r="F1026" t="inlineStr">
        <is>
          <t>X3</t>
        </is>
      </c>
      <c r="G1026" t="inlineStr">
        <is>
          <t>ImpMatl_NiAl-Bronze_ASTM-B148_C95400</t>
        </is>
      </c>
      <c r="H1026" s="7" t="inlineStr">
        <is>
          <t>Nickel Aluminum Bronze ASTM B148 UNS C95400</t>
        </is>
      </c>
      <c r="I1026" s="7" t="inlineStr">
        <is>
          <t>B22</t>
        </is>
      </c>
      <c r="J1026" s="7" t="inlineStr">
        <is>
          <t>Stainless Steel, AISI-303</t>
        </is>
      </c>
      <c r="K1026" s="7" t="inlineStr">
        <is>
          <t>Steel, Cold Drawn C1018</t>
        </is>
      </c>
      <c r="L1026" s="2" t="inlineStr">
        <is>
          <t>Coating_Special</t>
        </is>
      </c>
      <c r="M1026" s="2" t="inlineStr">
        <is>
          <t>RTF</t>
        </is>
      </c>
      <c r="N1026" s="7" t="inlineStr"/>
      <c r="O1026" t="inlineStr">
        <is>
          <t>A102217</t>
        </is>
      </c>
      <c r="P1026" t="n">
        <v>203</v>
      </c>
      <c r="Q1026" s="120" t="inlineStr">
        <is>
          <t>Priced</t>
        </is>
      </c>
      <c r="R1026" t="inlineStr">
        <is>
          <t>LT250</t>
        </is>
      </c>
      <c r="S1026" t="inlineStr"/>
      <c r="T1026" t="inlineStr"/>
      <c r="U1026" t="inlineStr"/>
      <c r="V1026" t="inlineStr"/>
    </row>
    <row r="1027">
      <c r="A1027" t="inlineStr"/>
      <c r="B1027" t="inlineStr"/>
      <c r="C1027" t="inlineStr">
        <is>
          <t>Price_BOM_LFE_Imp_2077</t>
        </is>
      </c>
      <c r="D1027" t="inlineStr"/>
      <c r="E1027" s="69" t="inlineStr">
        <is>
          <t>15951-2P-20HP-LFE</t>
        </is>
      </c>
      <c r="F1027" t="inlineStr">
        <is>
          <t>X3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Coating_Special</t>
        </is>
      </c>
      <c r="M1027" s="2" t="inlineStr">
        <is>
          <t>RTF</t>
        </is>
      </c>
      <c r="N1027" s="7" t="inlineStr"/>
      <c r="O1027" t="inlineStr">
        <is>
          <t>A102217</t>
        </is>
      </c>
      <c r="P1027" t="n">
        <v>203</v>
      </c>
      <c r="Q1027" s="120" t="inlineStr">
        <is>
          <t>Priced</t>
        </is>
      </c>
      <c r="R1027" t="inlineStr">
        <is>
          <t>LT250</t>
        </is>
      </c>
      <c r="S1027" t="inlineStr"/>
      <c r="T1027" t="inlineStr"/>
      <c r="U1027" t="inlineStr"/>
      <c r="V1027" t="inlineStr"/>
    </row>
    <row r="1028">
      <c r="A1028" t="inlineStr"/>
      <c r="B1028" t="inlineStr"/>
      <c r="C1028" t="inlineStr">
        <is>
          <t>Price_BOM_LFE_Imp_2078</t>
        </is>
      </c>
      <c r="D1028" t="inlineStr"/>
      <c r="E1028" s="69" t="inlineStr">
        <is>
          <t>15951-2P-25HP-LFE</t>
        </is>
      </c>
      <c r="F1028" t="inlineStr">
        <is>
          <t>X3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Coating_Special</t>
        </is>
      </c>
      <c r="M1028" s="2" t="inlineStr">
        <is>
          <t>RTF</t>
        </is>
      </c>
      <c r="N1028" s="7" t="inlineStr"/>
      <c r="O1028" t="inlineStr">
        <is>
          <t>A102217</t>
        </is>
      </c>
      <c r="P1028" t="n">
        <v>203</v>
      </c>
      <c r="Q1028" s="120" t="inlineStr">
        <is>
          <t>Priced</t>
        </is>
      </c>
      <c r="R1028" t="inlineStr">
        <is>
          <t>LT250</t>
        </is>
      </c>
      <c r="S1028" t="inlineStr"/>
      <c r="T1028" t="inlineStr"/>
      <c r="U1028" t="inlineStr"/>
      <c r="V1028" t="inlineStr"/>
    </row>
    <row r="1029">
      <c r="A1029" t="inlineStr"/>
      <c r="B1029" t="inlineStr"/>
      <c r="C1029" t="inlineStr">
        <is>
          <t>Price_BOM_LFE_Imp_2079</t>
        </is>
      </c>
      <c r="D1029" t="inlineStr"/>
      <c r="E1029" s="69" t="inlineStr">
        <is>
          <t>15951-4P-3HP-LFE</t>
        </is>
      </c>
      <c r="F1029" t="inlineStr">
        <is>
          <t>X3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Coating_Special</t>
        </is>
      </c>
      <c r="M1029" s="2" t="inlineStr">
        <is>
          <t>RTF</t>
        </is>
      </c>
      <c r="N1029" s="7" t="inlineStr"/>
      <c r="O1029" t="inlineStr">
        <is>
          <t>A102217</t>
        </is>
      </c>
      <c r="P1029" t="n">
        <v>203</v>
      </c>
      <c r="Q1029" s="120" t="inlineStr">
        <is>
          <t>Priced</t>
        </is>
      </c>
      <c r="R1029" t="inlineStr">
        <is>
          <t>LT250</t>
        </is>
      </c>
      <c r="S1029" t="inlineStr"/>
      <c r="T1029" t="inlineStr"/>
      <c r="U1029" t="inlineStr"/>
      <c r="V1029" t="inlineStr"/>
    </row>
    <row r="1030">
      <c r="A1030" t="inlineStr"/>
      <c r="B1030" t="inlineStr"/>
      <c r="C1030" t="inlineStr">
        <is>
          <t>Price_BOM_LFE_Imp_2080</t>
        </is>
      </c>
      <c r="D1030" t="inlineStr"/>
      <c r="E1030" s="69" t="inlineStr">
        <is>
          <t>15955-2P-15HP-LFE</t>
        </is>
      </c>
      <c r="F1030" t="inlineStr">
        <is>
          <t>X3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Coating_Special</t>
        </is>
      </c>
      <c r="M1030" s="2" t="inlineStr">
        <is>
          <t>RTF</t>
        </is>
      </c>
      <c r="N1030" s="7" t="inlineStr"/>
      <c r="O1030" t="inlineStr">
        <is>
          <t>A102219</t>
        </is>
      </c>
      <c r="P1030" t="n">
        <v>136</v>
      </c>
      <c r="Q1030" s="120" t="inlineStr">
        <is>
          <t>Priced</t>
        </is>
      </c>
      <c r="R1030" t="inlineStr">
        <is>
          <t>LT250</t>
        </is>
      </c>
      <c r="S1030" t="inlineStr"/>
      <c r="T1030" t="inlineStr"/>
      <c r="U1030" t="inlineStr"/>
      <c r="V1030" t="inlineStr"/>
    </row>
    <row r="1031">
      <c r="A1031" t="inlineStr"/>
      <c r="B1031" t="inlineStr"/>
      <c r="C1031" t="inlineStr">
        <is>
          <t>Price_BOM_LFE_Imp_2081</t>
        </is>
      </c>
      <c r="D1031" t="inlineStr"/>
      <c r="E1031" s="69" t="inlineStr">
        <is>
          <t>15955-2P-20HP-LFE</t>
        </is>
      </c>
      <c r="F1031" t="inlineStr">
        <is>
          <t>X3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Coating_Special</t>
        </is>
      </c>
      <c r="M1031" s="2" t="inlineStr">
        <is>
          <t>RTF</t>
        </is>
      </c>
      <c r="N1031" s="7" t="inlineStr"/>
      <c r="O1031" t="inlineStr">
        <is>
          <t>A102219</t>
        </is>
      </c>
      <c r="P1031" t="n">
        <v>136</v>
      </c>
      <c r="Q1031" s="120" t="inlineStr">
        <is>
          <t>Priced</t>
        </is>
      </c>
      <c r="R1031" t="inlineStr">
        <is>
          <t>LT250</t>
        </is>
      </c>
      <c r="S1031" t="inlineStr"/>
      <c r="T1031" t="inlineStr"/>
      <c r="U1031" t="inlineStr"/>
      <c r="V1031" t="inlineStr"/>
    </row>
    <row r="1032">
      <c r="A1032" t="inlineStr"/>
      <c r="B1032" t="inlineStr"/>
      <c r="C1032" t="inlineStr">
        <is>
          <t>Price_BOM_LFE_Imp_2082</t>
        </is>
      </c>
      <c r="D1032" t="inlineStr"/>
      <c r="E1032" s="69" t="inlineStr">
        <is>
          <t>15955-2P-25HP-LFE</t>
        </is>
      </c>
      <c r="F1032" t="inlineStr">
        <is>
          <t>X3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Coating_Special</t>
        </is>
      </c>
      <c r="M1032" s="2" t="inlineStr">
        <is>
          <t>RTF</t>
        </is>
      </c>
      <c r="N1032" s="7" t="inlineStr"/>
      <c r="O1032" t="inlineStr">
        <is>
          <t>A102219</t>
        </is>
      </c>
      <c r="P1032" t="n">
        <v>136</v>
      </c>
      <c r="Q1032" s="120" t="inlineStr">
        <is>
          <t>Priced</t>
        </is>
      </c>
      <c r="R1032" t="inlineStr">
        <is>
          <t>LT250</t>
        </is>
      </c>
      <c r="S1032" t="inlineStr"/>
      <c r="T1032" t="inlineStr"/>
      <c r="U1032" t="inlineStr"/>
      <c r="V1032" t="inlineStr"/>
    </row>
    <row r="1033">
      <c r="A1033" t="inlineStr"/>
      <c r="B1033" t="inlineStr"/>
      <c r="C1033" t="inlineStr">
        <is>
          <t>Price_BOM_LFE_Imp_2083</t>
        </is>
      </c>
      <c r="D1033" t="inlineStr"/>
      <c r="E1033" s="69" t="inlineStr">
        <is>
          <t>15955-4P-3HP-LFE</t>
        </is>
      </c>
      <c r="F1033" t="inlineStr">
        <is>
          <t>X3</t>
        </is>
      </c>
      <c r="G1033" t="inlineStr">
        <is>
          <t>ImpMatl_NiAl-Bronze_ASTM-B148_C95400</t>
        </is>
      </c>
      <c r="H1033" s="7" t="inlineStr">
        <is>
          <t>Nickel Aluminum Bronze ASTM B148 UNS C95400</t>
        </is>
      </c>
      <c r="I1033" s="7" t="inlineStr">
        <is>
          <t>B22</t>
        </is>
      </c>
      <c r="J1033" s="7" t="inlineStr">
        <is>
          <t>Stainless Steel, AISI-303</t>
        </is>
      </c>
      <c r="K1033" s="7" t="inlineStr">
        <is>
          <t>Steel, Cold Drawn C1018</t>
        </is>
      </c>
      <c r="L1033" s="2" t="inlineStr">
        <is>
          <t>Coating_Special</t>
        </is>
      </c>
      <c r="M1033" s="2" t="inlineStr">
        <is>
          <t>RTF</t>
        </is>
      </c>
      <c r="N1033" s="7" t="inlineStr"/>
      <c r="O1033" t="inlineStr">
        <is>
          <t>A102219</t>
        </is>
      </c>
      <c r="P1033" t="n">
        <v>136</v>
      </c>
      <c r="Q1033" s="120" t="inlineStr">
        <is>
          <t>Priced</t>
        </is>
      </c>
      <c r="R1033" t="inlineStr">
        <is>
          <t>LT250</t>
        </is>
      </c>
      <c r="S1033" t="inlineStr"/>
      <c r="T1033" t="inlineStr"/>
      <c r="U1033" t="inlineStr"/>
      <c r="V1033" t="inlineStr"/>
    </row>
    <row r="1034">
      <c r="A1034" t="inlineStr"/>
      <c r="B1034" t="inlineStr"/>
      <c r="C1034" t="inlineStr">
        <is>
          <t>Price_BOM_LFE_Imp_2084</t>
        </is>
      </c>
      <c r="D1034" t="inlineStr"/>
      <c r="E1034" s="69" t="inlineStr">
        <is>
          <t>15955-4P-5HP-LFE</t>
        </is>
      </c>
      <c r="F1034" t="inlineStr">
        <is>
          <t>X3</t>
        </is>
      </c>
      <c r="G1034" t="inlineStr">
        <is>
          <t>ImpMatl_NiAl-Bronze_ASTM-B148_C95400</t>
        </is>
      </c>
      <c r="H1034" s="7" t="inlineStr">
        <is>
          <t>Nickel Aluminum Bronze ASTM B148 UNS C95400</t>
        </is>
      </c>
      <c r="I1034" s="7" t="inlineStr">
        <is>
          <t>B22</t>
        </is>
      </c>
      <c r="J1034" s="7" t="inlineStr">
        <is>
          <t>Stainless Steel, AISI-303</t>
        </is>
      </c>
      <c r="K1034" s="7" t="inlineStr">
        <is>
          <t>Steel, Cold Drawn C1018</t>
        </is>
      </c>
      <c r="L1034" s="2" t="inlineStr">
        <is>
          <t>Coating_Special</t>
        </is>
      </c>
      <c r="M1034" s="2" t="inlineStr">
        <is>
          <t>RTF</t>
        </is>
      </c>
      <c r="N1034" s="7" t="inlineStr"/>
      <c r="O1034" t="inlineStr">
        <is>
          <t>A102219</t>
        </is>
      </c>
      <c r="P1034" t="n">
        <v>136</v>
      </c>
      <c r="Q1034" s="120" t="inlineStr">
        <is>
          <t>Priced</t>
        </is>
      </c>
      <c r="R1034" t="inlineStr">
        <is>
          <t>LT250</t>
        </is>
      </c>
      <c r="S1034" t="inlineStr"/>
      <c r="T1034" t="inlineStr"/>
      <c r="U1034" t="inlineStr"/>
      <c r="V1034" t="inlineStr"/>
    </row>
    <row r="1035">
      <c r="A1035" t="inlineStr"/>
      <c r="B1035" t="inlineStr"/>
      <c r="C1035" t="inlineStr">
        <is>
          <t>Price_BOM_LFE_Imp_2085</t>
        </is>
      </c>
      <c r="D1035" t="inlineStr"/>
      <c r="E1035" s="69" t="inlineStr">
        <is>
          <t>15955-2P-30HP-LFE</t>
        </is>
      </c>
      <c r="F1035" t="inlineStr">
        <is>
          <t>X4</t>
        </is>
      </c>
      <c r="G1035" t="inlineStr">
        <is>
          <t>ImpMatl_NiAl-Bronze_ASTM-B148_C95400</t>
        </is>
      </c>
      <c r="H1035" s="7" t="inlineStr">
        <is>
          <t>Nickel Aluminum Bronze ASTM B148 UNS C95400</t>
        </is>
      </c>
      <c r="I1035" s="7" t="inlineStr">
        <is>
          <t>B22</t>
        </is>
      </c>
      <c r="J1035" s="7" t="inlineStr">
        <is>
          <t>Stainless Steel, AISI-303</t>
        </is>
      </c>
      <c r="K1035" s="7" t="inlineStr">
        <is>
          <t>Steel, Cold Drawn C1018</t>
        </is>
      </c>
      <c r="L1035" s="2" t="inlineStr">
        <is>
          <t>Coating_Special</t>
        </is>
      </c>
      <c r="M1035" s="2" t="inlineStr">
        <is>
          <t>RTF</t>
        </is>
      </c>
      <c r="N1035" s="7" t="inlineStr"/>
      <c r="O1035" t="inlineStr">
        <is>
          <t>A102220</t>
        </is>
      </c>
      <c r="P1035" t="n">
        <v>136</v>
      </c>
      <c r="Q1035" s="120" t="inlineStr">
        <is>
          <t>Priced</t>
        </is>
      </c>
      <c r="R1035" t="inlineStr">
        <is>
          <t>LT250</t>
        </is>
      </c>
      <c r="S1035" t="inlineStr"/>
      <c r="T1035" t="inlineStr"/>
      <c r="U1035" t="inlineStr"/>
      <c r="V1035" t="inlineStr"/>
    </row>
    <row r="1036">
      <c r="A1036" t="inlineStr"/>
      <c r="B1036" t="inlineStr"/>
      <c r="C1036" t="inlineStr">
        <is>
          <t>Price_BOM_LFE_Imp_2086</t>
        </is>
      </c>
      <c r="D1036" t="inlineStr"/>
      <c r="E1036" s="69" t="inlineStr">
        <is>
          <t>15959-2P-20HP-LFE</t>
        </is>
      </c>
      <c r="F1036" t="inlineStr">
        <is>
          <t>X3</t>
        </is>
      </c>
      <c r="G1036" t="inlineStr">
        <is>
          <t>ImpMatl_NiAl-Bronze_ASTM-B148_C95400</t>
        </is>
      </c>
      <c r="H1036" s="7" t="inlineStr">
        <is>
          <t>Nickel Aluminum Bronze ASTM B148 UNS C95400</t>
        </is>
      </c>
      <c r="I1036" s="7" t="inlineStr">
        <is>
          <t>B22</t>
        </is>
      </c>
      <c r="J1036" s="7" t="inlineStr">
        <is>
          <t>Stainless Steel, AISI-303</t>
        </is>
      </c>
      <c r="K1036" s="7" t="inlineStr">
        <is>
          <t>Steel, Cold Drawn C1018</t>
        </is>
      </c>
      <c r="L1036" s="2" t="inlineStr">
        <is>
          <t>Coating_Special</t>
        </is>
      </c>
      <c r="M1036" s="2" t="inlineStr">
        <is>
          <t>RTF</t>
        </is>
      </c>
      <c r="N1036" s="7" t="inlineStr"/>
      <c r="O1036" t="inlineStr">
        <is>
          <t>A102221</t>
        </is>
      </c>
      <c r="P1036" t="n">
        <v>136</v>
      </c>
      <c r="Q1036" s="120" t="inlineStr">
        <is>
          <t>Priced</t>
        </is>
      </c>
      <c r="R1036" t="inlineStr">
        <is>
          <t>LT250</t>
        </is>
      </c>
      <c r="S1036" t="inlineStr"/>
      <c r="T1036" t="inlineStr"/>
      <c r="U1036" t="inlineStr"/>
      <c r="V1036" t="inlineStr"/>
    </row>
    <row r="1037">
      <c r="A1037" t="inlineStr"/>
      <c r="B1037" t="inlineStr"/>
      <c r="C1037" t="inlineStr">
        <is>
          <t>Price_BOM_LFE_Imp_2087</t>
        </is>
      </c>
      <c r="D1037" t="inlineStr"/>
      <c r="E1037" s="2" t="inlineStr">
        <is>
          <t>15959-2P-25HP-LFE</t>
        </is>
      </c>
      <c r="F1037" t="inlineStr">
        <is>
          <t>X3</t>
        </is>
      </c>
      <c r="G1037" s="2" t="inlineStr">
        <is>
          <t>ImpMatl_NiAl-Bronze_ASTM-B148_C95400</t>
        </is>
      </c>
      <c r="H1037" s="7" t="inlineStr">
        <is>
          <t>Nickel Aluminum Bronze ASTM B148 UNS C95400</t>
        </is>
      </c>
      <c r="I1037" s="7" t="inlineStr">
        <is>
          <t>B22</t>
        </is>
      </c>
      <c r="J1037" s="7" t="inlineStr">
        <is>
          <t>Stainless Steel, AISI-303</t>
        </is>
      </c>
      <c r="K1037" s="7" t="inlineStr">
        <is>
          <t>Steel, Cold Drawn C1018</t>
        </is>
      </c>
      <c r="L1037" s="2" t="inlineStr">
        <is>
          <t>Coating_Special</t>
        </is>
      </c>
      <c r="M1037" s="2" t="inlineStr">
        <is>
          <t>RTF</t>
        </is>
      </c>
      <c r="N1037" s="7" t="inlineStr"/>
      <c r="O1037" t="inlineStr">
        <is>
          <t>A102221</t>
        </is>
      </c>
      <c r="P1037" t="n">
        <v>136</v>
      </c>
      <c r="Q1037" t="inlineStr">
        <is>
          <t>Priced</t>
        </is>
      </c>
      <c r="R1037" t="inlineStr">
        <is>
          <t>LT250</t>
        </is>
      </c>
      <c r="S1037" s="7" t="inlineStr"/>
      <c r="T1037" t="inlineStr"/>
      <c r="U1037" t="inlineStr"/>
      <c r="V1037" t="inlineStr"/>
    </row>
    <row r="1038">
      <c r="A1038" t="inlineStr"/>
      <c r="B1038" t="inlineStr"/>
      <c r="C1038" t="inlineStr">
        <is>
          <t>Price_BOM_LFE_Imp_2088</t>
        </is>
      </c>
      <c r="D1038" t="inlineStr"/>
      <c r="E1038" s="2" t="inlineStr">
        <is>
          <t>15959-4P-3HP-LFE</t>
        </is>
      </c>
      <c r="F1038" t="inlineStr">
        <is>
          <t>X3</t>
        </is>
      </c>
      <c r="G1038" s="2" t="inlineStr">
        <is>
          <t>ImpMatl_NiAl-Bronze_ASTM-B148_C95400</t>
        </is>
      </c>
      <c r="H1038" s="7" t="inlineStr">
        <is>
          <t>Nickel Aluminum Bronze ASTM B148 UNS C95400</t>
        </is>
      </c>
      <c r="I1038" s="7" t="inlineStr">
        <is>
          <t>B22</t>
        </is>
      </c>
      <c r="J1038" s="7" t="inlineStr">
        <is>
          <t>Stainless Steel, AISI-303</t>
        </is>
      </c>
      <c r="K1038" s="7" t="inlineStr">
        <is>
          <t>Steel, Cold Drawn C1018</t>
        </is>
      </c>
      <c r="L1038" s="2" t="inlineStr">
        <is>
          <t>Coating_Special</t>
        </is>
      </c>
      <c r="M1038" s="2" t="inlineStr">
        <is>
          <t>RTF</t>
        </is>
      </c>
      <c r="N1038" s="7" t="inlineStr"/>
      <c r="O1038" t="inlineStr">
        <is>
          <t>A102221</t>
        </is>
      </c>
      <c r="P1038" t="n">
        <v>136</v>
      </c>
      <c r="Q1038" t="inlineStr">
        <is>
          <t>Priced</t>
        </is>
      </c>
      <c r="R1038" t="inlineStr">
        <is>
          <t>LT250</t>
        </is>
      </c>
      <c r="S1038" s="7" t="inlineStr"/>
      <c r="T1038" t="inlineStr"/>
      <c r="U1038" t="inlineStr"/>
      <c r="V1038" t="inlineStr"/>
    </row>
    <row r="1039">
      <c r="A1039" t="inlineStr"/>
      <c r="B1039" t="inlineStr"/>
      <c r="C1039" t="inlineStr">
        <is>
          <t>Price_BOM_LFE_Imp_2089</t>
        </is>
      </c>
      <c r="D1039" t="inlineStr"/>
      <c r="E1039" s="2" t="inlineStr">
        <is>
          <t>15959-4P-5HP-LFE</t>
        </is>
      </c>
      <c r="F1039" t="inlineStr">
        <is>
          <t>X3</t>
        </is>
      </c>
      <c r="G1039" s="2" t="inlineStr">
        <is>
          <t>ImpMatl_NiAl-Bronze_ASTM-B148_C95400</t>
        </is>
      </c>
      <c r="H1039" s="7" t="inlineStr">
        <is>
          <t>Nickel Aluminum Bronze ASTM B148 UNS C95400</t>
        </is>
      </c>
      <c r="I1039" s="7" t="inlineStr">
        <is>
          <t>B22</t>
        </is>
      </c>
      <c r="J1039" s="7" t="inlineStr">
        <is>
          <t>Stainless Steel, AISI-303</t>
        </is>
      </c>
      <c r="K1039" s="7" t="inlineStr">
        <is>
          <t>Steel, Cold Drawn C1018</t>
        </is>
      </c>
      <c r="L1039" s="2" t="inlineStr">
        <is>
          <t>Coating_Special</t>
        </is>
      </c>
      <c r="M1039" s="2" t="inlineStr">
        <is>
          <t>RTF</t>
        </is>
      </c>
      <c r="N1039" s="7" t="inlineStr"/>
      <c r="O1039" t="inlineStr">
        <is>
          <t>A102221</t>
        </is>
      </c>
      <c r="P1039" t="n">
        <v>136</v>
      </c>
      <c r="Q1039" t="inlineStr">
        <is>
          <t>Priced</t>
        </is>
      </c>
      <c r="R1039" t="inlineStr">
        <is>
          <t>LT250</t>
        </is>
      </c>
      <c r="S1039" s="7" t="inlineStr"/>
      <c r="T1039" t="inlineStr"/>
      <c r="U1039" t="inlineStr"/>
      <c r="V1039" t="inlineStr"/>
    </row>
    <row r="1040">
      <c r="A1040" t="inlineStr"/>
      <c r="B1040" t="inlineStr"/>
      <c r="C1040" t="inlineStr">
        <is>
          <t>Price_BOM_LFE_Imp_2090</t>
        </is>
      </c>
      <c r="D1040" t="inlineStr"/>
      <c r="E1040" s="2" t="inlineStr">
        <is>
          <t>15959-4P-7.5HP-LFE</t>
        </is>
      </c>
      <c r="F1040" t="inlineStr">
        <is>
          <t>X3</t>
        </is>
      </c>
      <c r="G1040" s="2" t="inlineStr">
        <is>
          <t>ImpMatl_NiAl-Bronze_ASTM-B148_C95400</t>
        </is>
      </c>
      <c r="H1040" s="7" t="inlineStr">
        <is>
          <t>Nickel Aluminum Bronze ASTM B148 UNS C95400</t>
        </is>
      </c>
      <c r="I1040" s="7" t="inlineStr">
        <is>
          <t>B22</t>
        </is>
      </c>
      <c r="J1040" s="7" t="inlineStr">
        <is>
          <t>Stainless Steel, AISI-303</t>
        </is>
      </c>
      <c r="K1040" s="7" t="inlineStr">
        <is>
          <t>Steel, Cold Drawn C1018</t>
        </is>
      </c>
      <c r="L1040" s="2" t="inlineStr">
        <is>
          <t>Coating_Special</t>
        </is>
      </c>
      <c r="M1040" s="2" t="inlineStr">
        <is>
          <t>RTF</t>
        </is>
      </c>
      <c r="N1040" s="7" t="inlineStr"/>
      <c r="O1040" t="inlineStr">
        <is>
          <t>A102221</t>
        </is>
      </c>
      <c r="P1040" t="n">
        <v>136</v>
      </c>
      <c r="Q1040" t="inlineStr">
        <is>
          <t>Priced</t>
        </is>
      </c>
      <c r="R1040" t="inlineStr">
        <is>
          <t>LT250</t>
        </is>
      </c>
      <c r="S1040" s="7" t="inlineStr"/>
      <c r="T1040" t="inlineStr"/>
      <c r="U1040" t="inlineStr"/>
      <c r="V1040" t="inlineStr"/>
    </row>
    <row r="1041">
      <c r="A1041" t="inlineStr"/>
      <c r="B1041" t="inlineStr"/>
      <c r="C1041" t="inlineStr">
        <is>
          <t>Price_BOM_LFE_Imp_2091</t>
        </is>
      </c>
      <c r="D1041" t="inlineStr"/>
      <c r="E1041" s="2" t="inlineStr">
        <is>
          <t>15959-2P-30HP-LFE</t>
        </is>
      </c>
      <c r="F1041" t="inlineStr">
        <is>
          <t>X4</t>
        </is>
      </c>
      <c r="G1041" s="2" t="inlineStr">
        <is>
          <t>ImpMatl_NiAl-Bronze_ASTM-B148_C95400</t>
        </is>
      </c>
      <c r="H1041" s="7" t="inlineStr">
        <is>
          <t>Nickel Aluminum Bronze ASTM B148 UNS C95400</t>
        </is>
      </c>
      <c r="I1041" s="7" t="inlineStr">
        <is>
          <t>B22</t>
        </is>
      </c>
      <c r="J1041" s="7" t="inlineStr">
        <is>
          <t>Stainless Steel, AISI-303</t>
        </is>
      </c>
      <c r="K1041" s="7" t="inlineStr">
        <is>
          <t>Steel, Cold Drawn C1018</t>
        </is>
      </c>
      <c r="L1041" s="2" t="inlineStr">
        <is>
          <t>Coating_Special</t>
        </is>
      </c>
      <c r="M1041" s="2" t="inlineStr">
        <is>
          <t>RTF</t>
        </is>
      </c>
      <c r="N1041" s="7" t="inlineStr"/>
      <c r="O1041" t="inlineStr">
        <is>
          <t>A102222</t>
        </is>
      </c>
      <c r="P1041" t="n">
        <v>136</v>
      </c>
      <c r="Q1041" t="inlineStr">
        <is>
          <t>Priced</t>
        </is>
      </c>
      <c r="R1041" t="inlineStr">
        <is>
          <t>LT250</t>
        </is>
      </c>
      <c r="S1041" s="7" t="inlineStr"/>
      <c r="T1041" t="inlineStr"/>
      <c r="U1041" t="inlineStr"/>
      <c r="V1041" t="inlineStr"/>
    </row>
    <row r="1042">
      <c r="A1042" t="inlineStr"/>
      <c r="B1042" t="inlineStr"/>
      <c r="C1042" t="inlineStr">
        <is>
          <t>Price_BOM_LFE_Imp_2092</t>
        </is>
      </c>
      <c r="D1042" t="inlineStr"/>
      <c r="E1042" s="2" t="inlineStr">
        <is>
          <t>20709-2P-7.5HP-LFE</t>
        </is>
      </c>
      <c r="F1042" t="inlineStr">
        <is>
          <t>X3</t>
        </is>
      </c>
      <c r="G1042" s="2" t="inlineStr">
        <is>
          <t>ImpMatl_NiAl-Bronze_ASTM-B148_C95400</t>
        </is>
      </c>
      <c r="H1042" s="7" t="inlineStr">
        <is>
          <t>Nickel Aluminum Bronze ASTM B148 UNS C95400</t>
        </is>
      </c>
      <c r="I1042" s="7" t="inlineStr">
        <is>
          <t>B22</t>
        </is>
      </c>
      <c r="J1042" s="7" t="inlineStr">
        <is>
          <t>Stainless Steel, AISI-303</t>
        </is>
      </c>
      <c r="K1042" s="7" t="inlineStr">
        <is>
          <t>Steel, Cold Drawn C1018</t>
        </is>
      </c>
      <c r="L1042" s="2" t="inlineStr">
        <is>
          <t>Coating_Special</t>
        </is>
      </c>
      <c r="M1042" s="2" t="inlineStr">
        <is>
          <t>RTF</t>
        </is>
      </c>
      <c r="N1042" s="7" t="inlineStr"/>
      <c r="O1042" t="inlineStr">
        <is>
          <t>A102224</t>
        </is>
      </c>
      <c r="P1042" t="n">
        <v>88</v>
      </c>
      <c r="Q1042" t="inlineStr">
        <is>
          <t>Priced</t>
        </is>
      </c>
      <c r="R1042" t="inlineStr">
        <is>
          <t>LT250</t>
        </is>
      </c>
      <c r="S1042" t="inlineStr"/>
      <c r="T1042" t="inlineStr"/>
      <c r="U1042" t="inlineStr"/>
      <c r="V1042" t="inlineStr"/>
    </row>
    <row r="1043">
      <c r="A1043" t="inlineStr"/>
      <c r="B1043" t="inlineStr"/>
      <c r="C1043" t="inlineStr">
        <is>
          <t>Price_BOM_LFE_Imp_2093</t>
        </is>
      </c>
      <c r="D1043" t="inlineStr"/>
      <c r="E1043" s="2" t="inlineStr">
        <is>
          <t>20709-2P-10HP-LFE</t>
        </is>
      </c>
      <c r="F1043" t="inlineStr">
        <is>
          <t>X3</t>
        </is>
      </c>
      <c r="G1043" s="2" t="inlineStr">
        <is>
          <t>ImpMatl_NiAl-Bronze_ASTM-B148_C95400</t>
        </is>
      </c>
      <c r="H1043" s="7" t="inlineStr">
        <is>
          <t>Nickel Aluminum Bronze ASTM B148 UNS C95400</t>
        </is>
      </c>
      <c r="I1043" s="7" t="inlineStr">
        <is>
          <t>B22</t>
        </is>
      </c>
      <c r="J1043" s="7" t="inlineStr">
        <is>
          <t>Stainless Steel, AISI-303</t>
        </is>
      </c>
      <c r="K1043" s="7" t="inlineStr">
        <is>
          <t>Steel, Cold Drawn C1018</t>
        </is>
      </c>
      <c r="L1043" s="2" t="inlineStr">
        <is>
          <t>Coating_Special</t>
        </is>
      </c>
      <c r="M1043" s="2" t="inlineStr">
        <is>
          <t>RTF</t>
        </is>
      </c>
      <c r="N1043" s="7" t="inlineStr"/>
      <c r="O1043" t="inlineStr">
        <is>
          <t>A102224</t>
        </is>
      </c>
      <c r="P1043" t="n">
        <v>88</v>
      </c>
      <c r="Q1043" t="inlineStr">
        <is>
          <t>Priced</t>
        </is>
      </c>
      <c r="R1043" t="inlineStr">
        <is>
          <t>LT250</t>
        </is>
      </c>
      <c r="S1043" t="inlineStr"/>
      <c r="T1043" t="inlineStr"/>
      <c r="U1043" t="inlineStr"/>
      <c r="V1043" t="inlineStr"/>
    </row>
    <row r="1044">
      <c r="A1044" t="inlineStr"/>
      <c r="B1044" t="inlineStr"/>
      <c r="C1044" t="inlineStr">
        <is>
          <t>Price_BOM_LFE_Imp_2094</t>
        </is>
      </c>
      <c r="D1044" t="inlineStr"/>
      <c r="E1044" s="2" t="inlineStr">
        <is>
          <t>20709-2P-15HP-LFE</t>
        </is>
      </c>
      <c r="F1044" t="inlineStr">
        <is>
          <t>X3</t>
        </is>
      </c>
      <c r="G1044" s="2" t="inlineStr">
        <is>
          <t>ImpMatl_NiAl-Bronze_ASTM-B148_C95400</t>
        </is>
      </c>
      <c r="H1044" s="7" t="inlineStr">
        <is>
          <t>Nickel Aluminum Bronze ASTM B148 UNS C95400</t>
        </is>
      </c>
      <c r="I1044" s="7" t="inlineStr">
        <is>
          <t>B22</t>
        </is>
      </c>
      <c r="J1044" s="7" t="inlineStr">
        <is>
          <t>Stainless Steel, AISI-303</t>
        </is>
      </c>
      <c r="K1044" s="7" t="inlineStr">
        <is>
          <t>Steel, Cold Drawn C1018</t>
        </is>
      </c>
      <c r="L1044" s="2" t="inlineStr">
        <is>
          <t>Coating_Special</t>
        </is>
      </c>
      <c r="M1044" s="2" t="inlineStr">
        <is>
          <t>RTF</t>
        </is>
      </c>
      <c r="N1044" s="7" t="inlineStr"/>
      <c r="O1044" t="inlineStr">
        <is>
          <t>A102224</t>
        </is>
      </c>
      <c r="P1044" t="n">
        <v>88</v>
      </c>
      <c r="Q1044" t="inlineStr">
        <is>
          <t>Priced</t>
        </is>
      </c>
      <c r="R1044" t="inlineStr">
        <is>
          <t>LT250</t>
        </is>
      </c>
      <c r="S1044" t="inlineStr"/>
      <c r="T1044" t="inlineStr"/>
      <c r="U1044" t="inlineStr"/>
      <c r="V1044" t="inlineStr"/>
    </row>
    <row r="1045">
      <c r="A1045" t="inlineStr"/>
      <c r="B1045" t="inlineStr"/>
      <c r="C1045" t="inlineStr">
        <is>
          <t>Price_BOM_LFE_Imp_2095</t>
        </is>
      </c>
      <c r="D1045" t="inlineStr"/>
      <c r="E1045" s="2" t="inlineStr">
        <is>
          <t>20709-2P-20HP-LFE</t>
        </is>
      </c>
      <c r="F1045" t="inlineStr">
        <is>
          <t>X3</t>
        </is>
      </c>
      <c r="G1045" s="2" t="inlineStr">
        <is>
          <t>ImpMatl_NiAl-Bronze_ASTM-B148_C95400</t>
        </is>
      </c>
      <c r="H1045" s="7" t="inlineStr">
        <is>
          <t>Nickel Aluminum Bronze ASTM B148 UNS C95400</t>
        </is>
      </c>
      <c r="I1045" s="7" t="inlineStr">
        <is>
          <t>B22</t>
        </is>
      </c>
      <c r="J1045" s="7" t="inlineStr">
        <is>
          <t>Stainless Steel, AISI-303</t>
        </is>
      </c>
      <c r="K1045" s="7" t="inlineStr">
        <is>
          <t>Steel, Cold Drawn C1018</t>
        </is>
      </c>
      <c r="L1045" s="2" t="inlineStr">
        <is>
          <t>Coating_Special</t>
        </is>
      </c>
      <c r="M1045" s="2" t="inlineStr">
        <is>
          <t>RTF</t>
        </is>
      </c>
      <c r="N1045" s="7" t="inlineStr"/>
      <c r="O1045" t="inlineStr">
        <is>
          <t>A102224</t>
        </is>
      </c>
      <c r="P1045" t="n">
        <v>88</v>
      </c>
      <c r="Q1045" t="inlineStr">
        <is>
          <t>Priced</t>
        </is>
      </c>
      <c r="R1045" t="inlineStr">
        <is>
          <t>LT250</t>
        </is>
      </c>
      <c r="S1045" t="inlineStr"/>
      <c r="T1045" t="inlineStr"/>
      <c r="U1045" t="inlineStr"/>
      <c r="V1045" t="inlineStr"/>
    </row>
    <row r="1046">
      <c r="A1046" t="inlineStr"/>
      <c r="B1046" t="inlineStr"/>
      <c r="C1046" t="inlineStr">
        <is>
          <t>Price_BOM_LFE_Imp_2096</t>
        </is>
      </c>
      <c r="D1046" t="inlineStr"/>
      <c r="E1046" s="2" t="inlineStr">
        <is>
          <t>20709-2P-25HP-LFE</t>
        </is>
      </c>
      <c r="F1046" t="inlineStr">
        <is>
          <t>X3</t>
        </is>
      </c>
      <c r="G1046" s="2" t="inlineStr">
        <is>
          <t>ImpMatl_NiAl-Bronze_ASTM-B148_C95400</t>
        </is>
      </c>
      <c r="H1046" s="7" t="inlineStr">
        <is>
          <t>Nickel Aluminum Bronze ASTM B148 UNS C95400</t>
        </is>
      </c>
      <c r="I1046" s="7" t="inlineStr">
        <is>
          <t>B22</t>
        </is>
      </c>
      <c r="J1046" s="7" t="inlineStr">
        <is>
          <t>Stainless Steel, AISI-303</t>
        </is>
      </c>
      <c r="K1046" s="7" t="inlineStr">
        <is>
          <t>Steel, Cold Drawn C1018</t>
        </is>
      </c>
      <c r="L1046" s="2" t="inlineStr">
        <is>
          <t>Coating_Special</t>
        </is>
      </c>
      <c r="M1046" s="2" t="inlineStr">
        <is>
          <t>RTF</t>
        </is>
      </c>
      <c r="N1046" s="7" t="inlineStr"/>
      <c r="O1046" s="7" t="inlineStr">
        <is>
          <t>A102224</t>
        </is>
      </c>
      <c r="P1046" t="n">
        <v>88</v>
      </c>
      <c r="Q1046" t="inlineStr">
        <is>
          <t>Priced</t>
        </is>
      </c>
      <c r="R1046" t="inlineStr">
        <is>
          <t>LT250</t>
        </is>
      </c>
      <c r="S1046" s="7" t="inlineStr"/>
      <c r="T1046" t="inlineStr"/>
      <c r="U1046" t="inlineStr"/>
      <c r="V1046" t="inlineStr"/>
    </row>
    <row r="1047">
      <c r="A1047" t="inlineStr"/>
      <c r="B1047" t="inlineStr"/>
      <c r="C1047" t="inlineStr">
        <is>
          <t>Price_BOM_LFE_Imp_2097</t>
        </is>
      </c>
      <c r="D1047" t="inlineStr"/>
      <c r="E1047" s="2" t="inlineStr">
        <is>
          <t>20709-4P-3HP-LFE</t>
        </is>
      </c>
      <c r="F1047" t="inlineStr">
        <is>
          <t>X3</t>
        </is>
      </c>
      <c r="G1047" s="2" t="inlineStr">
        <is>
          <t>ImpMatl_NiAl-Bronze_ASTM-B148_C95400</t>
        </is>
      </c>
      <c r="H1047" s="7" t="inlineStr">
        <is>
          <t>Nickel Aluminum Bronze ASTM B148 UNS C95400</t>
        </is>
      </c>
      <c r="I1047" s="7" t="inlineStr">
        <is>
          <t>B22</t>
        </is>
      </c>
      <c r="J1047" s="7" t="inlineStr">
        <is>
          <t>Stainless Steel, AISI-303</t>
        </is>
      </c>
      <c r="K1047" s="7" t="inlineStr">
        <is>
          <t>Steel, Cold Drawn C1018</t>
        </is>
      </c>
      <c r="L1047" s="2" t="inlineStr">
        <is>
          <t>Coating_Special</t>
        </is>
      </c>
      <c r="M1047" s="2" t="inlineStr">
        <is>
          <t>RTF</t>
        </is>
      </c>
      <c r="N1047" s="7" t="inlineStr"/>
      <c r="O1047" s="7" t="inlineStr">
        <is>
          <t>A102224</t>
        </is>
      </c>
      <c r="P1047" t="n">
        <v>88</v>
      </c>
      <c r="Q1047" t="inlineStr">
        <is>
          <t>Priced</t>
        </is>
      </c>
      <c r="R1047" t="inlineStr">
        <is>
          <t>LT250</t>
        </is>
      </c>
      <c r="S1047" s="7" t="inlineStr"/>
      <c r="T1047" t="inlineStr"/>
      <c r="U1047" t="inlineStr"/>
      <c r="V1047" t="inlineStr"/>
    </row>
    <row r="1048">
      <c r="A1048" t="inlineStr"/>
      <c r="B1048" t="inlineStr"/>
      <c r="C1048" t="inlineStr">
        <is>
          <t>Price_BOM_LFE_Imp_2098</t>
        </is>
      </c>
      <c r="D1048" t="inlineStr"/>
      <c r="E1048" s="2" t="inlineStr">
        <is>
          <t>20953-2P-20HP-LFE</t>
        </is>
      </c>
      <c r="F1048" t="inlineStr">
        <is>
          <t>X3</t>
        </is>
      </c>
      <c r="G1048" s="2" t="inlineStr">
        <is>
          <t>ImpMatl_NiAl-Bronze_ASTM-B148_C95400</t>
        </is>
      </c>
      <c r="H1048" s="7" t="inlineStr">
        <is>
          <t>Nickel Aluminum Bronze ASTM B148 UNS C95400</t>
        </is>
      </c>
      <c r="I1048" s="7" t="inlineStr">
        <is>
          <t>B22</t>
        </is>
      </c>
      <c r="J1048" s="7" t="inlineStr">
        <is>
          <t>Stainless Steel, AISI-303</t>
        </is>
      </c>
      <c r="K1048" s="7" t="inlineStr">
        <is>
          <t>Steel, Cold Drawn C1018</t>
        </is>
      </c>
      <c r="L1048" s="2" t="inlineStr">
        <is>
          <t>Coating_Special</t>
        </is>
      </c>
      <c r="M1048" s="2" t="inlineStr">
        <is>
          <t>RTF</t>
        </is>
      </c>
      <c r="N1048" s="7" t="inlineStr"/>
      <c r="O1048" s="7" t="inlineStr">
        <is>
          <t>A102226</t>
        </is>
      </c>
      <c r="P1048" t="n">
        <v>151</v>
      </c>
      <c r="Q1048" t="inlineStr">
        <is>
          <t>Priced</t>
        </is>
      </c>
      <c r="R1048" t="inlineStr">
        <is>
          <t>LT250</t>
        </is>
      </c>
      <c r="S1048" s="7" t="inlineStr"/>
      <c r="T1048" t="inlineStr"/>
      <c r="U1048" t="inlineStr"/>
      <c r="V1048" t="inlineStr"/>
    </row>
    <row r="1049">
      <c r="A1049" t="inlineStr"/>
      <c r="B1049" t="inlineStr"/>
      <c r="C1049" t="inlineStr">
        <is>
          <t>Price_BOM_LFE_Imp_2099</t>
        </is>
      </c>
      <c r="D1049" t="inlineStr"/>
      <c r="E1049" s="2" t="inlineStr">
        <is>
          <t>20953-2P-25HP-LFE</t>
        </is>
      </c>
      <c r="F1049" t="inlineStr">
        <is>
          <t>X3</t>
        </is>
      </c>
      <c r="G1049" s="2" t="inlineStr">
        <is>
          <t>ImpMatl_NiAl-Bronze_ASTM-B148_C95400</t>
        </is>
      </c>
      <c r="H1049" s="7" t="inlineStr">
        <is>
          <t>Nickel Aluminum Bronze ASTM B148 UNS C95400</t>
        </is>
      </c>
      <c r="I1049" s="7" t="inlineStr">
        <is>
          <t>B22</t>
        </is>
      </c>
      <c r="J1049" s="7" t="inlineStr">
        <is>
          <t>Stainless Steel, AISI-303</t>
        </is>
      </c>
      <c r="K1049" s="7" t="inlineStr">
        <is>
          <t>Steel, Cold Drawn C1018</t>
        </is>
      </c>
      <c r="L1049" s="2" t="inlineStr">
        <is>
          <t>Coating_Special</t>
        </is>
      </c>
      <c r="M1049" s="2" t="inlineStr">
        <is>
          <t>RTF</t>
        </is>
      </c>
      <c r="N1049" s="7" t="inlineStr"/>
      <c r="O1049" s="7" t="inlineStr">
        <is>
          <t>A102226</t>
        </is>
      </c>
      <c r="P1049" t="n">
        <v>151</v>
      </c>
      <c r="Q1049" t="inlineStr">
        <is>
          <t>Priced</t>
        </is>
      </c>
      <c r="R1049" t="inlineStr">
        <is>
          <t>LT250</t>
        </is>
      </c>
      <c r="S1049" s="7" t="inlineStr"/>
      <c r="T1049" t="inlineStr"/>
      <c r="U1049" t="inlineStr"/>
      <c r="V1049" t="inlineStr"/>
    </row>
    <row r="1050">
      <c r="A1050" t="inlineStr"/>
      <c r="B1050" t="inlineStr"/>
      <c r="C1050" t="inlineStr">
        <is>
          <t>Price_BOM_LFE_Imp_2100</t>
        </is>
      </c>
      <c r="D1050" t="inlineStr"/>
      <c r="E1050" s="2" t="inlineStr">
        <is>
          <t>20953-4P-3HP-LFE</t>
        </is>
      </c>
      <c r="F1050" t="inlineStr">
        <is>
          <t>X3</t>
        </is>
      </c>
      <c r="G1050" s="2" t="inlineStr">
        <is>
          <t>ImpMatl_NiAl-Bronze_ASTM-B148_C95400</t>
        </is>
      </c>
      <c r="H1050" s="7" t="inlineStr">
        <is>
          <t>Nickel Aluminum Bronze ASTM B148 UNS C95400</t>
        </is>
      </c>
      <c r="I1050" s="7" t="inlineStr">
        <is>
          <t>B22</t>
        </is>
      </c>
      <c r="J1050" s="7" t="inlineStr">
        <is>
          <t>Stainless Steel, AISI-303</t>
        </is>
      </c>
      <c r="K1050" s="7" t="inlineStr">
        <is>
          <t>Steel, Cold Drawn C1018</t>
        </is>
      </c>
      <c r="L1050" s="2" t="inlineStr">
        <is>
          <t>Coating_Special</t>
        </is>
      </c>
      <c r="M1050" s="2" t="inlineStr">
        <is>
          <t>RTF</t>
        </is>
      </c>
      <c r="N1050" s="7" t="inlineStr"/>
      <c r="O1050" s="7" t="inlineStr">
        <is>
          <t>A102226</t>
        </is>
      </c>
      <c r="P1050" t="n">
        <v>151</v>
      </c>
      <c r="Q1050" t="inlineStr">
        <is>
          <t>Priced</t>
        </is>
      </c>
      <c r="R1050" t="inlineStr">
        <is>
          <t>LT250</t>
        </is>
      </c>
      <c r="S1050" s="7" t="inlineStr"/>
      <c r="T1050" t="inlineStr"/>
      <c r="U1050" t="inlineStr"/>
      <c r="V1050" t="inlineStr"/>
    </row>
    <row r="1051">
      <c r="A1051" t="inlineStr"/>
      <c r="B1051" t="inlineStr"/>
      <c r="C1051" t="inlineStr">
        <is>
          <t>Price_BOM_LFE_Imp_2101</t>
        </is>
      </c>
      <c r="D1051" t="inlineStr"/>
      <c r="E1051" s="2" t="inlineStr">
        <is>
          <t>20953-4P-5HP-LFE</t>
        </is>
      </c>
      <c r="F1051" t="inlineStr">
        <is>
          <t>X3</t>
        </is>
      </c>
      <c r="G1051" s="2" t="inlineStr">
        <is>
          <t>ImpMatl_NiAl-Bronze_ASTM-B148_C95400</t>
        </is>
      </c>
      <c r="H1051" s="7" t="inlineStr">
        <is>
          <t>Nickel Aluminum Bronze ASTM B148 UNS C95400</t>
        </is>
      </c>
      <c r="I1051" s="7" t="inlineStr">
        <is>
          <t>B22</t>
        </is>
      </c>
      <c r="J1051" s="7" t="inlineStr">
        <is>
          <t>Stainless Steel, AISI-303</t>
        </is>
      </c>
      <c r="K1051" s="7" t="inlineStr">
        <is>
          <t>Steel, Cold Drawn C1018</t>
        </is>
      </c>
      <c r="L1051" s="2" t="inlineStr">
        <is>
          <t>Coating_Special</t>
        </is>
      </c>
      <c r="M1051" s="2" t="inlineStr">
        <is>
          <t>RTF</t>
        </is>
      </c>
      <c r="N1051" s="7" t="inlineStr"/>
      <c r="O1051" t="inlineStr">
        <is>
          <t>A102226</t>
        </is>
      </c>
      <c r="P1051" t="n">
        <v>151</v>
      </c>
      <c r="Q1051" t="inlineStr">
        <is>
          <t>Priced</t>
        </is>
      </c>
      <c r="R1051" t="inlineStr">
        <is>
          <t>LT250</t>
        </is>
      </c>
      <c r="S1051" s="7" t="inlineStr"/>
      <c r="T1051" t="inlineStr"/>
      <c r="U1051" t="inlineStr"/>
      <c r="V1051" t="inlineStr"/>
    </row>
    <row r="1052">
      <c r="A1052" t="inlineStr"/>
      <c r="B1052" t="inlineStr"/>
      <c r="C1052" t="inlineStr">
        <is>
          <t>Price_BOM_LFE_Imp_2102</t>
        </is>
      </c>
      <c r="D1052" t="inlineStr"/>
      <c r="E1052" s="2" t="inlineStr">
        <is>
          <t>20953-4P-7.5HP-LFE</t>
        </is>
      </c>
      <c r="F1052" t="inlineStr">
        <is>
          <t>X3</t>
        </is>
      </c>
      <c r="G1052" s="2" t="inlineStr">
        <is>
          <t>ImpMatl_NiAl-Bronze_ASTM-B148_C95400</t>
        </is>
      </c>
      <c r="H1052" s="7" t="inlineStr">
        <is>
          <t>Nickel Aluminum Bronze ASTM B148 UNS C95400</t>
        </is>
      </c>
      <c r="I1052" s="7" t="inlineStr">
        <is>
          <t>B22</t>
        </is>
      </c>
      <c r="J1052" s="7" t="inlineStr">
        <is>
          <t>Stainless Steel, AISI-303</t>
        </is>
      </c>
      <c r="K1052" s="7" t="inlineStr">
        <is>
          <t>Steel, Cold Drawn C1018</t>
        </is>
      </c>
      <c r="L1052" s="2" t="inlineStr">
        <is>
          <t>Coating_Special</t>
        </is>
      </c>
      <c r="M1052" s="2" t="inlineStr">
        <is>
          <t>RTF</t>
        </is>
      </c>
      <c r="N1052" s="7" t="inlineStr"/>
      <c r="O1052" t="inlineStr">
        <is>
          <t>A102226</t>
        </is>
      </c>
      <c r="P1052" t="n">
        <v>151</v>
      </c>
      <c r="Q1052" t="inlineStr">
        <is>
          <t>Priced</t>
        </is>
      </c>
      <c r="R1052" t="inlineStr">
        <is>
          <t>LT250</t>
        </is>
      </c>
      <c r="S1052" s="7" t="inlineStr"/>
      <c r="T1052" t="inlineStr"/>
      <c r="U1052" t="inlineStr"/>
      <c r="V1052" t="inlineStr"/>
    </row>
    <row r="1053">
      <c r="A1053" t="inlineStr"/>
      <c r="B1053" t="inlineStr"/>
      <c r="C1053" t="inlineStr">
        <is>
          <t>Price_BOM_LFE_Imp_2103</t>
        </is>
      </c>
      <c r="D1053" t="inlineStr"/>
      <c r="E1053" s="2" t="inlineStr">
        <is>
          <t>20953-2P-30HP-LFE</t>
        </is>
      </c>
      <c r="F1053" t="inlineStr">
        <is>
          <t>X4</t>
        </is>
      </c>
      <c r="G1053" s="2" t="inlineStr">
        <is>
          <t>ImpMatl_NiAl-Bronze_ASTM-B148_C95400</t>
        </is>
      </c>
      <c r="H1053" s="7" t="inlineStr">
        <is>
          <t>Nickel Aluminum Bronze ASTM B148 UNS C95400</t>
        </is>
      </c>
      <c r="I1053" s="7" t="inlineStr">
        <is>
          <t>B22</t>
        </is>
      </c>
      <c r="J1053" s="7" t="inlineStr">
        <is>
          <t>Stainless Steel, AISI-303</t>
        </is>
      </c>
      <c r="K1053" s="7" t="inlineStr">
        <is>
          <t>Steel, Cold Drawn C1018</t>
        </is>
      </c>
      <c r="L1053" s="2" t="inlineStr">
        <is>
          <t>Coating_Special</t>
        </is>
      </c>
      <c r="M1053" s="2" t="inlineStr">
        <is>
          <t>RTF</t>
        </is>
      </c>
      <c r="N1053" s="7" t="inlineStr"/>
      <c r="O1053" t="inlineStr">
        <is>
          <t>A102227</t>
        </is>
      </c>
      <c r="P1053" t="n">
        <v>151</v>
      </c>
      <c r="Q1053" t="inlineStr">
        <is>
          <t>Priced</t>
        </is>
      </c>
      <c r="R1053" t="inlineStr">
        <is>
          <t>LT250</t>
        </is>
      </c>
      <c r="S1053" s="7" t="inlineStr"/>
      <c r="T1053" t="inlineStr"/>
      <c r="U1053" t="inlineStr"/>
      <c r="V1053" t="inlineStr"/>
    </row>
    <row r="1054">
      <c r="A1054" t="inlineStr"/>
      <c r="B1054" t="inlineStr"/>
      <c r="C1054" t="inlineStr">
        <is>
          <t>Price_BOM_LFE_Imp_2104</t>
        </is>
      </c>
      <c r="D1054" t="inlineStr"/>
      <c r="E1054" s="2" t="inlineStr">
        <is>
          <t>20121-4P-7.5HP-LFE</t>
        </is>
      </c>
      <c r="F1054" t="inlineStr">
        <is>
          <t>X3</t>
        </is>
      </c>
      <c r="G1054" s="2" t="inlineStr">
        <is>
          <t>ImpMatl_NiAl-Bronze_ASTM-B148_C95400</t>
        </is>
      </c>
      <c r="H1054" s="7" t="inlineStr">
        <is>
          <t>Nickel Aluminum Bronze ASTM B148 UNS C95400</t>
        </is>
      </c>
      <c r="I1054" s="7" t="inlineStr">
        <is>
          <t>B22</t>
        </is>
      </c>
      <c r="J1054" s="7" t="inlineStr">
        <is>
          <t>Stainless Steel, AISI-303</t>
        </is>
      </c>
      <c r="K1054" s="7" t="inlineStr">
        <is>
          <t>Steel, Cold Drawn C1018</t>
        </is>
      </c>
      <c r="L1054" s="2" t="inlineStr">
        <is>
          <t>Coating_Special</t>
        </is>
      </c>
      <c r="M1054" s="2" t="inlineStr">
        <is>
          <t>RTF</t>
        </is>
      </c>
      <c r="N1054" s="7" t="inlineStr"/>
      <c r="O1054" t="inlineStr">
        <is>
          <t>A102228</t>
        </is>
      </c>
      <c r="P1054" t="n">
        <v>307</v>
      </c>
      <c r="Q1054" t="inlineStr">
        <is>
          <t>Priced</t>
        </is>
      </c>
      <c r="R1054" t="inlineStr">
        <is>
          <t>LT250</t>
        </is>
      </c>
      <c r="S1054" s="7" t="inlineStr"/>
      <c r="T1054" t="inlineStr"/>
      <c r="U1054" t="inlineStr"/>
      <c r="V1054" t="inlineStr"/>
    </row>
    <row r="1055">
      <c r="A1055" t="inlineStr"/>
      <c r="B1055" t="inlineStr"/>
      <c r="C1055" t="inlineStr">
        <is>
          <t>Price_BOM_LFE_Imp_2105</t>
        </is>
      </c>
      <c r="D1055" t="inlineStr"/>
      <c r="E1055" s="69" t="inlineStr">
        <is>
          <t>20121-4P-10HP-LFE</t>
        </is>
      </c>
      <c r="F1055" t="inlineStr">
        <is>
          <t>X3</t>
        </is>
      </c>
      <c r="G1055" s="2" t="inlineStr">
        <is>
          <t>ImpMatl_NiAl-Bronze_ASTM-B148_C95400</t>
        </is>
      </c>
      <c r="H1055" s="7" t="inlineStr">
        <is>
          <t>Nickel Aluminum Bronze ASTM B148 UNS C95400</t>
        </is>
      </c>
      <c r="I1055" s="7" t="inlineStr">
        <is>
          <t>B22</t>
        </is>
      </c>
      <c r="J1055" s="7" t="inlineStr">
        <is>
          <t>Stainless Steel, AISI-303</t>
        </is>
      </c>
      <c r="K1055" s="7" t="inlineStr">
        <is>
          <t>Steel, Cold Drawn C1018</t>
        </is>
      </c>
      <c r="L1055" s="2" t="inlineStr">
        <is>
          <t>Coating_Special</t>
        </is>
      </c>
      <c r="M1055" s="2" t="inlineStr">
        <is>
          <t>RTF</t>
        </is>
      </c>
      <c r="N1055" s="7" t="inlineStr"/>
      <c r="O1055" t="inlineStr">
        <is>
          <t>A102228</t>
        </is>
      </c>
      <c r="P1055" t="n">
        <v>307</v>
      </c>
      <c r="Q1055" t="inlineStr">
        <is>
          <t>Priced</t>
        </is>
      </c>
      <c r="R1055" t="inlineStr">
        <is>
          <t>LT250</t>
        </is>
      </c>
      <c r="S1055" s="7" t="inlineStr"/>
      <c r="T1055" t="inlineStr"/>
      <c r="U1055" t="inlineStr"/>
      <c r="V1055" t="inlineStr"/>
    </row>
    <row r="1056">
      <c r="A1056" t="inlineStr"/>
      <c r="B1056" t="inlineStr"/>
      <c r="C1056" t="inlineStr">
        <is>
          <t>Price_BOM_LFE_Imp_2106</t>
        </is>
      </c>
      <c r="D1056" t="inlineStr"/>
      <c r="E1056" s="2" t="inlineStr">
        <is>
          <t>20121-4P-15HP-LFE</t>
        </is>
      </c>
      <c r="F1056" t="inlineStr">
        <is>
          <t>X3</t>
        </is>
      </c>
      <c r="G1056" s="2" t="inlineStr">
        <is>
          <t>ImpMatl_NiAl-Bronze_ASTM-B148_C95400</t>
        </is>
      </c>
      <c r="H1056" s="7" t="inlineStr">
        <is>
          <t>Nickel Aluminum Bronze ASTM B148 UNS C95400</t>
        </is>
      </c>
      <c r="I1056" s="7" t="inlineStr">
        <is>
          <t>B22</t>
        </is>
      </c>
      <c r="J1056" s="7" t="inlineStr">
        <is>
          <t>Stainless Steel, AISI-303</t>
        </is>
      </c>
      <c r="K1056" s="7" t="inlineStr">
        <is>
          <t>Steel, Cold Drawn C1018</t>
        </is>
      </c>
      <c r="L1056" s="2" t="inlineStr">
        <is>
          <t>Coating_Special</t>
        </is>
      </c>
      <c r="M1056" s="2" t="inlineStr">
        <is>
          <t>RTF</t>
        </is>
      </c>
      <c r="N1056" s="7" t="inlineStr"/>
      <c r="O1056" t="inlineStr">
        <is>
          <t>A102228</t>
        </is>
      </c>
      <c r="P1056" t="n">
        <v>307</v>
      </c>
      <c r="Q1056" t="inlineStr">
        <is>
          <t>Priced</t>
        </is>
      </c>
      <c r="R1056" t="inlineStr">
        <is>
          <t>LT250</t>
        </is>
      </c>
      <c r="S1056" s="7" t="inlineStr"/>
      <c r="T1056" t="inlineStr"/>
      <c r="U1056" t="inlineStr"/>
      <c r="V1056" t="inlineStr"/>
    </row>
    <row r="1057">
      <c r="A1057" t="inlineStr"/>
      <c r="B1057" t="inlineStr"/>
      <c r="C1057" t="inlineStr">
        <is>
          <t>Price_BOM_LFE_Imp_2114</t>
        </is>
      </c>
      <c r="D1057" t="inlineStr"/>
      <c r="E1057" s="2" t="inlineStr">
        <is>
          <t>25707-2P-30HP-LFE</t>
        </is>
      </c>
      <c r="F1057" t="inlineStr">
        <is>
          <t>X4</t>
        </is>
      </c>
      <c r="G1057" s="2" t="inlineStr">
        <is>
          <t>ImpMatl_NiAl-Bronze_ASTM-B148_C95400</t>
        </is>
      </c>
      <c r="H1057" s="7" t="inlineStr">
        <is>
          <t>Nickel Aluminum Bronze ASTM B148 UNS C95400</t>
        </is>
      </c>
      <c r="I1057" s="7" t="inlineStr">
        <is>
          <t>B22</t>
        </is>
      </c>
      <c r="J1057" s="7" t="inlineStr">
        <is>
          <t>Stainless Steel, AISI-303</t>
        </is>
      </c>
      <c r="K1057" s="7" t="inlineStr">
        <is>
          <t>Steel, Cold Drawn C1018</t>
        </is>
      </c>
      <c r="L1057" s="2" t="inlineStr">
        <is>
          <t>Coating_Special</t>
        </is>
      </c>
      <c r="M1057" s="2" t="inlineStr">
        <is>
          <t>RTF</t>
        </is>
      </c>
      <c r="N1057" s="7" t="inlineStr"/>
      <c r="O1057" t="inlineStr">
        <is>
          <t>A102231</t>
        </is>
      </c>
      <c r="P1057" t="n">
        <v>98</v>
      </c>
      <c r="Q1057" t="inlineStr">
        <is>
          <t>Priced</t>
        </is>
      </c>
      <c r="R1057" t="inlineStr">
        <is>
          <t>LT250</t>
        </is>
      </c>
      <c r="S1057" s="7" t="inlineStr"/>
      <c r="T1057" t="inlineStr"/>
      <c r="U1057" t="inlineStr"/>
      <c r="V1057" t="inlineStr"/>
    </row>
    <row r="1058">
      <c r="A1058" t="inlineStr"/>
      <c r="B1058" t="inlineStr"/>
      <c r="C1058" t="inlineStr">
        <is>
          <t>Price_BOM_LFE_Imp_2115</t>
        </is>
      </c>
      <c r="D1058" t="inlineStr"/>
      <c r="E1058" s="2" t="inlineStr">
        <is>
          <t>25957-2P-25HP-LFE</t>
        </is>
      </c>
      <c r="F1058" t="inlineStr">
        <is>
          <t>X3</t>
        </is>
      </c>
      <c r="G1058" s="2" t="inlineStr">
        <is>
          <t>ImpMatl_NiAl-Bronze_ASTM-B148_C95400</t>
        </is>
      </c>
      <c r="H1058" s="7" t="inlineStr">
        <is>
          <t>Nickel Aluminum Bronze ASTM B148 UNS C95400</t>
        </is>
      </c>
      <c r="I1058" s="7" t="inlineStr">
        <is>
          <t>B22</t>
        </is>
      </c>
      <c r="J1058" s="7" t="inlineStr">
        <is>
          <t>Stainless Steel, AISI-303</t>
        </is>
      </c>
      <c r="K1058" s="7" t="inlineStr">
        <is>
          <t>Steel, Cold Drawn C1018</t>
        </is>
      </c>
      <c r="L1058" s="2" t="inlineStr">
        <is>
          <t>Coating_Special</t>
        </is>
      </c>
      <c r="M1058" s="2" t="inlineStr">
        <is>
          <t>RTF</t>
        </is>
      </c>
      <c r="N1058" s="7" t="inlineStr"/>
      <c r="O1058" t="inlineStr">
        <is>
          <t>A102232</t>
        </is>
      </c>
      <c r="P1058" t="n">
        <v>158</v>
      </c>
      <c r="Q1058" t="inlineStr">
        <is>
          <t>Priced</t>
        </is>
      </c>
      <c r="R1058" t="inlineStr">
        <is>
          <t>LT250</t>
        </is>
      </c>
      <c r="S1058" s="7" t="inlineStr"/>
      <c r="T1058" t="inlineStr"/>
      <c r="U1058" t="inlineStr"/>
      <c r="V1058" t="inlineStr"/>
    </row>
    <row r="1059">
      <c r="A1059" t="inlineStr"/>
      <c r="B1059" t="inlineStr"/>
      <c r="C1059" t="inlineStr">
        <is>
          <t>Price_BOM_LFE_Imp_2116</t>
        </is>
      </c>
      <c r="D1059" t="inlineStr"/>
      <c r="E1059" s="69" t="inlineStr">
        <is>
          <t>25957-4P-3HP-LFE</t>
        </is>
      </c>
      <c r="F1059" t="inlineStr">
        <is>
          <t>X3</t>
        </is>
      </c>
      <c r="G1059" s="2" t="inlineStr">
        <is>
          <t>ImpMatl_NiAl-Bronze_ASTM-B148_C95400</t>
        </is>
      </c>
      <c r="H1059" s="7" t="inlineStr">
        <is>
          <t>Nickel Aluminum Bronze ASTM B148 UNS C95400</t>
        </is>
      </c>
      <c r="I1059" s="7" t="inlineStr">
        <is>
          <t>B22</t>
        </is>
      </c>
      <c r="J1059" s="7" t="inlineStr">
        <is>
          <t>Stainless Steel, AISI-303</t>
        </is>
      </c>
      <c r="K1059" s="7" t="inlineStr">
        <is>
          <t>Steel, Cold Drawn C1018</t>
        </is>
      </c>
      <c r="L1059" s="2" t="inlineStr">
        <is>
          <t>Coating_Special</t>
        </is>
      </c>
      <c r="M1059" s="2" t="inlineStr">
        <is>
          <t>RTF</t>
        </is>
      </c>
      <c r="N1059" s="7" t="inlineStr"/>
      <c r="O1059" t="inlineStr">
        <is>
          <t>A102232</t>
        </is>
      </c>
      <c r="P1059" t="n">
        <v>158</v>
      </c>
      <c r="Q1059" t="inlineStr">
        <is>
          <t>Priced</t>
        </is>
      </c>
      <c r="R1059" t="inlineStr">
        <is>
          <t>LT250</t>
        </is>
      </c>
      <c r="S1059" s="7" t="inlineStr"/>
      <c r="T1059" t="inlineStr"/>
      <c r="U1059" t="inlineStr"/>
      <c r="V1059" t="inlineStr"/>
    </row>
    <row r="1060">
      <c r="A1060" t="inlineStr"/>
      <c r="B1060" t="inlineStr"/>
      <c r="C1060" t="inlineStr">
        <is>
          <t>Price_BOM_LFE_Imp_2117</t>
        </is>
      </c>
      <c r="D1060" t="inlineStr"/>
      <c r="E1060" s="69" t="inlineStr">
        <is>
          <t>25957-4P-5HP-LFE</t>
        </is>
      </c>
      <c r="F1060" t="inlineStr">
        <is>
          <t>X3</t>
        </is>
      </c>
      <c r="G1060" s="2" t="inlineStr">
        <is>
          <t>ImpMatl_NiAl-Bronze_ASTM-B148_C95400</t>
        </is>
      </c>
      <c r="H1060" s="7" t="inlineStr">
        <is>
          <t>Nickel Aluminum Bronze ASTM B148 UNS C95400</t>
        </is>
      </c>
      <c r="I1060" s="7" t="inlineStr">
        <is>
          <t>B22</t>
        </is>
      </c>
      <c r="J1060" s="7" t="inlineStr">
        <is>
          <t>Stainless Steel, AISI-303</t>
        </is>
      </c>
      <c r="K1060" s="7" t="inlineStr">
        <is>
          <t>Steel, Cold Drawn C1018</t>
        </is>
      </c>
      <c r="L1060" s="2" t="inlineStr">
        <is>
          <t>Coating_Special</t>
        </is>
      </c>
      <c r="M1060" s="2" t="inlineStr">
        <is>
          <t>RTF</t>
        </is>
      </c>
      <c r="N1060" s="7" t="inlineStr"/>
      <c r="O1060" t="inlineStr">
        <is>
          <t>A102232</t>
        </is>
      </c>
      <c r="P1060" t="n">
        <v>158</v>
      </c>
      <c r="Q1060" t="inlineStr">
        <is>
          <t>Priced</t>
        </is>
      </c>
      <c r="R1060" t="inlineStr">
        <is>
          <t>LT250</t>
        </is>
      </c>
      <c r="S1060" s="7" t="inlineStr"/>
      <c r="T1060" t="inlineStr"/>
      <c r="U1060" t="inlineStr"/>
      <c r="V1060" t="inlineStr"/>
    </row>
    <row r="1061">
      <c r="A1061" t="inlineStr"/>
      <c r="B1061" t="inlineStr"/>
      <c r="C1061" t="inlineStr">
        <is>
          <t>Price_BOM_LFE_Imp_2118</t>
        </is>
      </c>
      <c r="D1061" t="inlineStr"/>
      <c r="E1061" s="2" t="inlineStr">
        <is>
          <t>25957-4P-7.5HP-LFE</t>
        </is>
      </c>
      <c r="F1061" t="inlineStr">
        <is>
          <t>X3</t>
        </is>
      </c>
      <c r="G1061" s="2" t="inlineStr">
        <is>
          <t>ImpMatl_NiAl-Bronze_ASTM-B148_C95400</t>
        </is>
      </c>
      <c r="H1061" s="7" t="inlineStr">
        <is>
          <t>Nickel Aluminum Bronze ASTM B148 UNS C95400</t>
        </is>
      </c>
      <c r="I1061" s="7" t="inlineStr">
        <is>
          <t>B22</t>
        </is>
      </c>
      <c r="J1061" s="7" t="inlineStr">
        <is>
          <t>Stainless Steel, AISI-303</t>
        </is>
      </c>
      <c r="K1061" s="7" t="inlineStr">
        <is>
          <t>Steel, Cold Drawn C1018</t>
        </is>
      </c>
      <c r="L1061" s="2" t="inlineStr">
        <is>
          <t>Coating_Special</t>
        </is>
      </c>
      <c r="M1061" s="2" t="inlineStr">
        <is>
          <t>RTF</t>
        </is>
      </c>
      <c r="N1061" s="7" t="inlineStr"/>
      <c r="O1061" t="inlineStr">
        <is>
          <t>A102232</t>
        </is>
      </c>
      <c r="P1061" t="n">
        <v>158</v>
      </c>
      <c r="Q1061" t="inlineStr">
        <is>
          <t>Priced</t>
        </is>
      </c>
      <c r="R1061" t="inlineStr">
        <is>
          <t>LT250</t>
        </is>
      </c>
      <c r="S1061" s="7" t="inlineStr"/>
      <c r="T1061" t="inlineStr"/>
      <c r="U1061" t="inlineStr"/>
      <c r="V1061" t="inlineStr"/>
    </row>
    <row r="1062">
      <c r="A1062" t="inlineStr"/>
      <c r="B1062" t="inlineStr"/>
      <c r="C1062" t="inlineStr">
        <is>
          <t>Price_BOM_LFE_Imp_2119</t>
        </is>
      </c>
      <c r="D1062" t="inlineStr"/>
      <c r="E1062" s="2" t="inlineStr">
        <is>
          <t>25957-4P-10HP-LFE</t>
        </is>
      </c>
      <c r="F1062" t="inlineStr">
        <is>
          <t>X3</t>
        </is>
      </c>
      <c r="G1062" s="2" t="inlineStr">
        <is>
          <t>ImpMatl_NiAl-Bronze_ASTM-B148_C95400</t>
        </is>
      </c>
      <c r="H1062" s="7" t="inlineStr">
        <is>
          <t>Nickel Aluminum Bronze ASTM B148 UNS C95400</t>
        </is>
      </c>
      <c r="I1062" s="7" t="inlineStr">
        <is>
          <t>B22</t>
        </is>
      </c>
      <c r="J1062" s="7" t="inlineStr">
        <is>
          <t>Stainless Steel, AISI-303</t>
        </is>
      </c>
      <c r="K1062" s="7" t="inlineStr">
        <is>
          <t>Steel, Cold Drawn C1018</t>
        </is>
      </c>
      <c r="L1062" s="2" t="inlineStr">
        <is>
          <t>Coating_Special</t>
        </is>
      </c>
      <c r="M1062" s="2" t="inlineStr">
        <is>
          <t>RTF</t>
        </is>
      </c>
      <c r="N1062" s="7" t="inlineStr"/>
      <c r="O1062" s="7" t="inlineStr">
        <is>
          <t>A102232</t>
        </is>
      </c>
      <c r="P1062" t="n">
        <v>158</v>
      </c>
      <c r="Q1062" t="inlineStr">
        <is>
          <t>Priced</t>
        </is>
      </c>
      <c r="R1062" t="inlineStr">
        <is>
          <t>LT250</t>
        </is>
      </c>
      <c r="S1062" t="inlineStr"/>
      <c r="T1062" t="inlineStr"/>
      <c r="U1062" t="inlineStr"/>
      <c r="V1062" t="inlineStr"/>
    </row>
    <row r="1063">
      <c r="A1063" t="inlineStr"/>
      <c r="B1063" t="inlineStr"/>
      <c r="C1063" t="inlineStr">
        <is>
          <t>Price_BOM_LFE_Imp_2120</t>
        </is>
      </c>
      <c r="D1063" t="inlineStr"/>
      <c r="E1063" s="2" t="inlineStr">
        <is>
          <t>25957-2P-30HP-LFE</t>
        </is>
      </c>
      <c r="F1063" t="inlineStr">
        <is>
          <t>X4</t>
        </is>
      </c>
      <c r="G1063" s="2" t="inlineStr">
        <is>
          <t>ImpMatl_NiAl-Bronze_ASTM-B148_C95400</t>
        </is>
      </c>
      <c r="H1063" s="7" t="inlineStr">
        <is>
          <t>Nickel Aluminum Bronze ASTM B148 UNS C95400</t>
        </is>
      </c>
      <c r="I1063" s="7" t="inlineStr">
        <is>
          <t>B22</t>
        </is>
      </c>
      <c r="J1063" s="7" t="inlineStr">
        <is>
          <t>Stainless Steel, AISI-303</t>
        </is>
      </c>
      <c r="K1063" s="7" t="inlineStr">
        <is>
          <t>Steel, Cold Drawn C1018</t>
        </is>
      </c>
      <c r="L1063" s="2" t="inlineStr">
        <is>
          <t>Coating_Special</t>
        </is>
      </c>
      <c r="M1063" s="2" t="inlineStr">
        <is>
          <t>RTF</t>
        </is>
      </c>
      <c r="N1063" s="7" t="inlineStr"/>
      <c r="O1063" s="7" t="inlineStr">
        <is>
          <t>A102233</t>
        </is>
      </c>
      <c r="P1063" t="n">
        <v>158</v>
      </c>
      <c r="Q1063" t="inlineStr">
        <is>
          <t>Priced</t>
        </is>
      </c>
      <c r="R1063" t="inlineStr">
        <is>
          <t>LT250</t>
        </is>
      </c>
      <c r="S1063" s="7" t="inlineStr"/>
      <c r="T1063" t="inlineStr"/>
      <c r="U1063" t="inlineStr"/>
      <c r="V1063" t="inlineStr"/>
    </row>
    <row r="1064">
      <c r="A1064" t="inlineStr"/>
      <c r="B1064" t="inlineStr"/>
      <c r="C1064" t="inlineStr">
        <is>
          <t>Price_BOM_LFE_Imp_2121</t>
        </is>
      </c>
      <c r="D1064" t="inlineStr"/>
      <c r="E1064" s="69" t="inlineStr">
        <is>
          <t>25123-4P-7.5HP-LFE</t>
        </is>
      </c>
      <c r="F1064" t="inlineStr">
        <is>
          <t>X3</t>
        </is>
      </c>
      <c r="G1064" s="2" t="inlineStr">
        <is>
          <t>ImpMatl_NiAl-Bronze_ASTM-B148_C95400</t>
        </is>
      </c>
      <c r="H1064" s="7" t="inlineStr">
        <is>
          <t>Nickel Aluminum Bronze ASTM B148 UNS C95400</t>
        </is>
      </c>
      <c r="I1064" s="7" t="inlineStr">
        <is>
          <t>B22</t>
        </is>
      </c>
      <c r="J1064" s="7" t="inlineStr">
        <is>
          <t>Stainless Steel, AISI-303</t>
        </is>
      </c>
      <c r="K1064" s="7" t="inlineStr">
        <is>
          <t>Steel, Cold Drawn C1018</t>
        </is>
      </c>
      <c r="L1064" s="2" t="inlineStr">
        <is>
          <t>Coating_Special</t>
        </is>
      </c>
      <c r="M1064" s="2" t="inlineStr">
        <is>
          <t>RTF</t>
        </is>
      </c>
      <c r="N1064" s="7" t="inlineStr"/>
      <c r="O1064" s="7" t="inlineStr">
        <is>
          <t>A102234</t>
        </is>
      </c>
      <c r="P1064" t="n">
        <v>220</v>
      </c>
      <c r="Q1064" t="inlineStr">
        <is>
          <t>Priced</t>
        </is>
      </c>
      <c r="R1064" t="inlineStr">
        <is>
          <t>LT250</t>
        </is>
      </c>
      <c r="S1064" t="inlineStr"/>
      <c r="T1064" t="inlineStr"/>
      <c r="U1064" t="inlineStr"/>
      <c r="V1064" t="inlineStr"/>
    </row>
    <row r="1065">
      <c r="A1065" t="inlineStr"/>
      <c r="B1065" t="inlineStr"/>
      <c r="C1065" t="inlineStr">
        <is>
          <t>Price_BOM_LFE_Imp_2122</t>
        </is>
      </c>
      <c r="D1065" t="inlineStr"/>
      <c r="E1065" s="69" t="inlineStr">
        <is>
          <t>25123-4P-7.5HP-LFE</t>
        </is>
      </c>
      <c r="F1065" t="inlineStr">
        <is>
          <t>X3</t>
        </is>
      </c>
      <c r="G1065" s="2" t="inlineStr">
        <is>
          <t>ImpMatl_NiAl-Bronze_ASTM-B148_C95400</t>
        </is>
      </c>
      <c r="H1065" s="7" t="inlineStr">
        <is>
          <t>Nickel Aluminum Bronze ASTM B148 UNS C95400</t>
        </is>
      </c>
      <c r="I1065" s="7" t="inlineStr">
        <is>
          <t>B22</t>
        </is>
      </c>
      <c r="J1065" s="7" t="inlineStr">
        <is>
          <t>Stainless Steel, AISI-303</t>
        </is>
      </c>
      <c r="K1065" s="7" t="inlineStr">
        <is>
          <t>Steel, Cold Drawn C1018</t>
        </is>
      </c>
      <c r="L1065" s="2" t="inlineStr">
        <is>
          <t>Coating_Special</t>
        </is>
      </c>
      <c r="M1065" s="2" t="inlineStr">
        <is>
          <t>RTF</t>
        </is>
      </c>
      <c r="N1065" s="7" t="inlineStr"/>
      <c r="O1065" s="7" t="inlineStr">
        <is>
          <t>A102234</t>
        </is>
      </c>
      <c r="P1065" t="n">
        <v>220</v>
      </c>
      <c r="Q1065" t="inlineStr">
        <is>
          <t>Priced</t>
        </is>
      </c>
      <c r="R1065" t="inlineStr">
        <is>
          <t>LT250</t>
        </is>
      </c>
      <c r="S1065" t="inlineStr"/>
      <c r="T1065" t="inlineStr"/>
      <c r="U1065" t="inlineStr"/>
      <c r="V1065" t="inlineStr"/>
    </row>
    <row r="1066">
      <c r="A1066" t="inlineStr"/>
      <c r="B1066" t="inlineStr"/>
      <c r="C1066" t="inlineStr">
        <is>
          <t>Price_BOM_LFE_Imp_2123</t>
        </is>
      </c>
      <c r="D1066" t="inlineStr"/>
      <c r="E1066" s="69" t="inlineStr">
        <is>
          <t>25123-4P-10HP-LFE</t>
        </is>
      </c>
      <c r="F1066" t="inlineStr">
        <is>
          <t>X3</t>
        </is>
      </c>
      <c r="G1066" s="2" t="inlineStr">
        <is>
          <t>ImpMatl_NiAl-Bronze_ASTM-B148_C95400</t>
        </is>
      </c>
      <c r="H1066" s="7" t="inlineStr">
        <is>
          <t>Nickel Aluminum Bronze ASTM B148 UNS C95400</t>
        </is>
      </c>
      <c r="I1066" s="7" t="inlineStr">
        <is>
          <t>B22</t>
        </is>
      </c>
      <c r="J1066" s="7" t="inlineStr">
        <is>
          <t>Stainless Steel, AISI-303</t>
        </is>
      </c>
      <c r="K1066" s="7" t="inlineStr">
        <is>
          <t>Steel, Cold Drawn C1018</t>
        </is>
      </c>
      <c r="L1066" s="2" t="inlineStr">
        <is>
          <t>Coating_Special</t>
        </is>
      </c>
      <c r="M1066" s="2" t="inlineStr">
        <is>
          <t>RTF</t>
        </is>
      </c>
      <c r="N1066" s="7" t="inlineStr"/>
      <c r="O1066" s="7" t="inlineStr">
        <is>
          <t>A102234</t>
        </is>
      </c>
      <c r="P1066" t="n">
        <v>220</v>
      </c>
      <c r="Q1066" t="inlineStr">
        <is>
          <t>Priced</t>
        </is>
      </c>
      <c r="R1066" t="inlineStr">
        <is>
          <t>LT250</t>
        </is>
      </c>
      <c r="S1066" s="7" t="inlineStr"/>
      <c r="T1066" t="inlineStr"/>
      <c r="U1066" t="inlineStr"/>
      <c r="V1066" t="inlineStr"/>
    </row>
    <row r="1067">
      <c r="A1067" t="inlineStr"/>
      <c r="B1067" t="inlineStr"/>
      <c r="C1067" t="inlineStr">
        <is>
          <t>Price_BOM_LFE_Imp_2124</t>
        </is>
      </c>
      <c r="D1067" t="inlineStr"/>
      <c r="E1067" s="2" t="inlineStr">
        <is>
          <t>25123-4P-15HP-LFE</t>
        </is>
      </c>
      <c r="F1067" t="inlineStr">
        <is>
          <t>X3</t>
        </is>
      </c>
      <c r="G1067" s="2" t="inlineStr">
        <is>
          <t>ImpMatl_NiAl-Bronze_ASTM-B148_C95400</t>
        </is>
      </c>
      <c r="H1067" s="7" t="inlineStr">
        <is>
          <t>Nickel Aluminum Bronze ASTM B148 UNS C95400</t>
        </is>
      </c>
      <c r="I1067" s="7" t="inlineStr">
        <is>
          <t>B22</t>
        </is>
      </c>
      <c r="J1067" s="7" t="inlineStr">
        <is>
          <t>Stainless Steel, AISI-303</t>
        </is>
      </c>
      <c r="K1067" s="7" t="inlineStr">
        <is>
          <t>Steel, Cold Drawn C1018</t>
        </is>
      </c>
      <c r="L1067" s="2" t="inlineStr">
        <is>
          <t>Coating_Special</t>
        </is>
      </c>
      <c r="M1067" s="2" t="inlineStr">
        <is>
          <t>RTF</t>
        </is>
      </c>
      <c r="N1067" s="7" t="inlineStr"/>
      <c r="O1067" s="7" t="inlineStr">
        <is>
          <t>A102234</t>
        </is>
      </c>
      <c r="P1067" t="n">
        <v>220</v>
      </c>
      <c r="Q1067" t="inlineStr">
        <is>
          <t>Priced</t>
        </is>
      </c>
      <c r="R1067" t="inlineStr">
        <is>
          <t>LT250</t>
        </is>
      </c>
      <c r="S1067" s="7" t="inlineStr"/>
      <c r="T1067" t="inlineStr"/>
      <c r="U1067" t="inlineStr"/>
      <c r="V1067" t="inlineStr"/>
    </row>
    <row r="1068">
      <c r="A1068" t="inlineStr"/>
      <c r="B1068" t="inlineStr"/>
      <c r="C1068" t="inlineStr">
        <is>
          <t>Price_BOM_LFE_Imp_2125</t>
        </is>
      </c>
      <c r="D1068" t="inlineStr"/>
      <c r="E1068" s="2" t="inlineStr">
        <is>
          <t>25123-4P-20HP-LFE</t>
        </is>
      </c>
      <c r="F1068" t="inlineStr">
        <is>
          <t>XA</t>
        </is>
      </c>
      <c r="G1068" s="2" t="inlineStr">
        <is>
          <t>ImpMatl_NiAl-Bronze_ASTM-B148_C95400</t>
        </is>
      </c>
      <c r="H1068" s="7" t="inlineStr">
        <is>
          <t>Nickel Aluminum Bronze ASTM B148 UNS C95400</t>
        </is>
      </c>
      <c r="I1068" s="7" t="inlineStr">
        <is>
          <t>B22</t>
        </is>
      </c>
      <c r="J1068" s="7" t="inlineStr">
        <is>
          <t>Stainless Steel, AISI-303</t>
        </is>
      </c>
      <c r="K1068" s="7" t="inlineStr">
        <is>
          <t>Steel, Cold Drawn C1018</t>
        </is>
      </c>
      <c r="L1068" s="2" t="inlineStr">
        <is>
          <t>Coating_Special</t>
        </is>
      </c>
      <c r="M1068" s="2" t="inlineStr">
        <is>
          <t>RTF</t>
        </is>
      </c>
      <c r="N1068" s="7" t="inlineStr"/>
      <c r="O1068" t="inlineStr">
        <is>
          <t>A102235</t>
        </is>
      </c>
      <c r="P1068" t="n">
        <v>220</v>
      </c>
      <c r="Q1068" t="inlineStr">
        <is>
          <t>Priced</t>
        </is>
      </c>
      <c r="R1068" t="inlineStr">
        <is>
          <t>LT250</t>
        </is>
      </c>
      <c r="S1068" s="7" t="inlineStr"/>
      <c r="T1068" t="inlineStr"/>
      <c r="U1068" t="inlineStr"/>
      <c r="V1068" t="inlineStr"/>
    </row>
    <row r="1069">
      <c r="A1069" t="inlineStr"/>
      <c r="B1069" t="inlineStr"/>
      <c r="C1069" t="inlineStr">
        <is>
          <t>Price_BOM_LFE_Imp_2133</t>
        </is>
      </c>
      <c r="D1069" t="inlineStr"/>
      <c r="E1069" s="2" t="inlineStr">
        <is>
          <t>30707-2P-30HP-LFE</t>
        </is>
      </c>
      <c r="F1069" t="inlineStr">
        <is>
          <t>X4</t>
        </is>
      </c>
      <c r="G1069" s="2" t="inlineStr">
        <is>
          <t>ImpMatl_NiAl-Bronze_ASTM-B148_C95400</t>
        </is>
      </c>
      <c r="H1069" s="7" t="inlineStr">
        <is>
          <t>Nickel Aluminum Bronze ASTM B148 UNS C95400</t>
        </is>
      </c>
      <c r="I1069" s="7" t="inlineStr">
        <is>
          <t>B22</t>
        </is>
      </c>
      <c r="J1069" s="7" t="inlineStr">
        <is>
          <t>Stainless Steel, AISI-303</t>
        </is>
      </c>
      <c r="K1069" s="7" t="inlineStr">
        <is>
          <t>Steel, Cold Drawn C1018</t>
        </is>
      </c>
      <c r="L1069" s="2" t="inlineStr">
        <is>
          <t>Coating_Special</t>
        </is>
      </c>
      <c r="M1069" s="2" t="inlineStr">
        <is>
          <t>RTF</t>
        </is>
      </c>
      <c r="N1069" s="7" t="inlineStr"/>
      <c r="O1069" t="inlineStr">
        <is>
          <t>A102238</t>
        </is>
      </c>
      <c r="P1069" t="n">
        <v>107</v>
      </c>
      <c r="Q1069" t="inlineStr">
        <is>
          <t>Priced</t>
        </is>
      </c>
      <c r="R1069" t="inlineStr">
        <is>
          <t>LT250</t>
        </is>
      </c>
      <c r="S1069" s="7" t="inlineStr"/>
      <c r="T1069" t="inlineStr"/>
      <c r="U1069" t="inlineStr"/>
      <c r="V1069" t="inlineStr"/>
    </row>
    <row r="1070">
      <c r="A1070" t="inlineStr"/>
      <c r="B1070" t="inlineStr"/>
      <c r="C1070" t="inlineStr">
        <is>
          <t>Price_BOM_LFE_Imp_2134</t>
        </is>
      </c>
      <c r="D1070" t="inlineStr"/>
      <c r="E1070" s="2" t="inlineStr">
        <is>
          <t>30957-4P-5HP-LFE</t>
        </is>
      </c>
      <c r="F1070" t="inlineStr">
        <is>
          <t>X3</t>
        </is>
      </c>
      <c r="G1070" s="2" t="inlineStr">
        <is>
          <t>ImpMatl_NiAl-Bronze_ASTM-B148_C95400</t>
        </is>
      </c>
      <c r="H1070" s="7" t="inlineStr">
        <is>
          <t>Nickel Aluminum Bronze ASTM B148 UNS C95400</t>
        </is>
      </c>
      <c r="I1070" s="7" t="inlineStr">
        <is>
          <t>B22</t>
        </is>
      </c>
      <c r="J1070" s="7" t="inlineStr">
        <is>
          <t>Stainless Steel, AISI-303</t>
        </is>
      </c>
      <c r="K1070" s="7" t="inlineStr">
        <is>
          <t>Steel, Cold Drawn C1018</t>
        </is>
      </c>
      <c r="L1070" s="2" t="inlineStr">
        <is>
          <t>Coating_Special</t>
        </is>
      </c>
      <c r="M1070" s="2" t="inlineStr">
        <is>
          <t>RTF</t>
        </is>
      </c>
      <c r="N1070" s="7" t="inlineStr"/>
      <c r="O1070" t="inlineStr">
        <is>
          <t>A102239</t>
        </is>
      </c>
      <c r="P1070" t="n">
        <v>193</v>
      </c>
      <c r="Q1070" t="inlineStr">
        <is>
          <t>Priced</t>
        </is>
      </c>
      <c r="R1070" t="inlineStr">
        <is>
          <t>LT250</t>
        </is>
      </c>
      <c r="S1070" s="7" t="inlineStr"/>
      <c r="T1070" t="inlineStr"/>
      <c r="U1070" t="inlineStr"/>
      <c r="V1070" t="inlineStr"/>
    </row>
    <row r="1071">
      <c r="A1071" t="inlineStr"/>
      <c r="B1071" t="inlineStr"/>
      <c r="C1071" t="inlineStr">
        <is>
          <t>Price_BOM_LFE_Imp_2135</t>
        </is>
      </c>
      <c r="D1071" t="inlineStr"/>
      <c r="E1071" s="2" t="inlineStr">
        <is>
          <t>30957-4P-7.5HP-LFE</t>
        </is>
      </c>
      <c r="F1071" t="inlineStr">
        <is>
          <t>X3</t>
        </is>
      </c>
      <c r="G1071" s="2" t="inlineStr">
        <is>
          <t>ImpMatl_NiAl-Bronze_ASTM-B148_C95400</t>
        </is>
      </c>
      <c r="H1071" s="7" t="inlineStr">
        <is>
          <t>Nickel Aluminum Bronze ASTM B148 UNS C95400</t>
        </is>
      </c>
      <c r="I1071" s="7" t="inlineStr">
        <is>
          <t>B22</t>
        </is>
      </c>
      <c r="J1071" s="7" t="inlineStr">
        <is>
          <t>Stainless Steel, AISI-303</t>
        </is>
      </c>
      <c r="K1071" s="7" t="inlineStr">
        <is>
          <t>Steel, Cold Drawn C1018</t>
        </is>
      </c>
      <c r="L1071" s="2" t="inlineStr">
        <is>
          <t>Coating_Special</t>
        </is>
      </c>
      <c r="M1071" s="2" t="inlineStr">
        <is>
          <t>RTF</t>
        </is>
      </c>
      <c r="N1071" s="7" t="inlineStr"/>
      <c r="O1071" t="inlineStr">
        <is>
          <t>A102239</t>
        </is>
      </c>
      <c r="P1071" t="n">
        <v>193</v>
      </c>
      <c r="Q1071" t="inlineStr">
        <is>
          <t>Priced</t>
        </is>
      </c>
      <c r="R1071" t="inlineStr">
        <is>
          <t>LT250</t>
        </is>
      </c>
      <c r="S1071" s="7" t="inlineStr"/>
      <c r="T1071" t="inlineStr"/>
      <c r="U1071" t="inlineStr"/>
      <c r="V1071" t="inlineStr"/>
    </row>
    <row r="1072">
      <c r="A1072" t="inlineStr"/>
      <c r="B1072" t="inlineStr"/>
      <c r="C1072" t="inlineStr">
        <is>
          <t>Price_BOM_LFE_Imp_2136</t>
        </is>
      </c>
      <c r="D1072" t="inlineStr"/>
      <c r="E1072" s="2" t="inlineStr">
        <is>
          <t>30957-4P-10HP-LFE</t>
        </is>
      </c>
      <c r="F1072" t="inlineStr">
        <is>
          <t>X3</t>
        </is>
      </c>
      <c r="G1072" s="2" t="inlineStr">
        <is>
          <t>ImpMatl_NiAl-Bronze_ASTM-B148_C95400</t>
        </is>
      </c>
      <c r="H1072" s="7" t="inlineStr">
        <is>
          <t>Nickel Aluminum Bronze ASTM B148 UNS C95400</t>
        </is>
      </c>
      <c r="I1072" s="7" t="inlineStr">
        <is>
          <t>B22</t>
        </is>
      </c>
      <c r="J1072" s="7" t="inlineStr">
        <is>
          <t>Stainless Steel, AISI-303</t>
        </is>
      </c>
      <c r="K1072" s="7" t="inlineStr">
        <is>
          <t>Steel, Cold Drawn C1018</t>
        </is>
      </c>
      <c r="L1072" s="2" t="inlineStr">
        <is>
          <t>Coating_Special</t>
        </is>
      </c>
      <c r="M1072" s="2" t="inlineStr">
        <is>
          <t>RTF</t>
        </is>
      </c>
      <c r="N1072" s="7" t="inlineStr"/>
      <c r="O1072" t="inlineStr">
        <is>
          <t>A102239</t>
        </is>
      </c>
      <c r="P1072" t="n">
        <v>193</v>
      </c>
      <c r="Q1072" t="inlineStr">
        <is>
          <t>Priced</t>
        </is>
      </c>
      <c r="R1072" t="inlineStr">
        <is>
          <t>LT250</t>
        </is>
      </c>
      <c r="S1072" s="7" t="inlineStr"/>
      <c r="T1072" t="inlineStr"/>
      <c r="U1072" t="inlineStr"/>
      <c r="V1072" t="inlineStr"/>
    </row>
    <row r="1073">
      <c r="A1073" t="inlineStr"/>
      <c r="B1073" t="inlineStr"/>
      <c r="C1073" t="inlineStr">
        <is>
          <t>Price_BOM_LFE_Imp_2137</t>
        </is>
      </c>
      <c r="D1073" t="inlineStr"/>
      <c r="E1073" s="69" t="inlineStr">
        <is>
          <t>30957-4P-15HP-LFE</t>
        </is>
      </c>
      <c r="F1073" t="inlineStr">
        <is>
          <t>X3</t>
        </is>
      </c>
      <c r="G1073" s="2" t="inlineStr">
        <is>
          <t>ImpMatl_NiAl-Bronze_ASTM-B148_C95400</t>
        </is>
      </c>
      <c r="H1073" s="7" t="inlineStr">
        <is>
          <t>Nickel Aluminum Bronze ASTM B148 UNS C95400</t>
        </is>
      </c>
      <c r="I1073" s="7" t="inlineStr">
        <is>
          <t>B22</t>
        </is>
      </c>
      <c r="J1073" s="7" t="inlineStr">
        <is>
          <t>Stainless Steel, AISI-303</t>
        </is>
      </c>
      <c r="K1073" s="7" t="inlineStr">
        <is>
          <t>Steel, Cold Drawn C1018</t>
        </is>
      </c>
      <c r="L1073" s="2" t="inlineStr">
        <is>
          <t>Coating_Special</t>
        </is>
      </c>
      <c r="M1073" s="2" t="inlineStr">
        <is>
          <t>RTF</t>
        </is>
      </c>
      <c r="N1073" s="7" t="inlineStr"/>
      <c r="O1073" t="inlineStr">
        <is>
          <t>A102239</t>
        </is>
      </c>
      <c r="P1073" t="n">
        <v>193</v>
      </c>
      <c r="Q1073" t="inlineStr">
        <is>
          <t>Priced</t>
        </is>
      </c>
      <c r="R1073" t="inlineStr">
        <is>
          <t>LT250</t>
        </is>
      </c>
      <c r="S1073" s="7" t="inlineStr"/>
      <c r="T1073" t="inlineStr"/>
      <c r="U1073" t="inlineStr"/>
      <c r="V1073" t="inlineStr"/>
    </row>
    <row r="1074">
      <c r="A1074" t="inlineStr"/>
      <c r="B1074" t="inlineStr"/>
      <c r="C1074" t="inlineStr">
        <is>
          <t>Price_BOM_LFE_Imp_2138</t>
        </is>
      </c>
      <c r="D1074" t="inlineStr"/>
      <c r="E1074" s="2" t="inlineStr">
        <is>
          <t>30121-4P-15HP-LFE</t>
        </is>
      </c>
      <c r="F1074" t="inlineStr">
        <is>
          <t>XA</t>
        </is>
      </c>
      <c r="G1074" s="2" t="inlineStr">
        <is>
          <t>ImpMatl_NiAl-Bronze_ASTM-B148_C95400</t>
        </is>
      </c>
      <c r="H1074" s="7" t="inlineStr">
        <is>
          <t>Nickel Aluminum Bronze ASTM B148 UNS C95400</t>
        </is>
      </c>
      <c r="I1074" s="7" t="inlineStr">
        <is>
          <t>B22</t>
        </is>
      </c>
      <c r="J1074" s="7" t="inlineStr">
        <is>
          <t>Stainless Steel, AISI-303</t>
        </is>
      </c>
      <c r="K1074" s="7" t="inlineStr">
        <is>
          <t>Steel, Cold Drawn C1018</t>
        </is>
      </c>
      <c r="L1074" s="2" t="inlineStr">
        <is>
          <t>Coating_Special</t>
        </is>
      </c>
      <c r="M1074" s="2" t="inlineStr">
        <is>
          <t>RTF</t>
        </is>
      </c>
      <c r="N1074" s="7" t="inlineStr"/>
      <c r="O1074" t="inlineStr">
        <is>
          <t>A102241</t>
        </is>
      </c>
      <c r="P1074" t="n">
        <v>282</v>
      </c>
      <c r="Q1074" t="inlineStr">
        <is>
          <t>Priced</t>
        </is>
      </c>
      <c r="R1074" t="inlineStr">
        <is>
          <t>LT250</t>
        </is>
      </c>
      <c r="S1074" s="7" t="inlineStr"/>
      <c r="T1074" t="inlineStr"/>
      <c r="U1074" t="inlineStr"/>
      <c r="V1074" t="inlineStr"/>
    </row>
    <row r="1075">
      <c r="A1075" t="inlineStr"/>
      <c r="B1075" t="inlineStr"/>
      <c r="C1075" t="inlineStr">
        <is>
          <t>Price_BOM_LFE_Imp_2139</t>
        </is>
      </c>
      <c r="D1075" t="inlineStr"/>
      <c r="E1075" s="2" t="inlineStr">
        <is>
          <t>30121-4P-20HP-LFE</t>
        </is>
      </c>
      <c r="F1075" t="inlineStr">
        <is>
          <t>XA</t>
        </is>
      </c>
      <c r="G1075" s="2" t="inlineStr">
        <is>
          <t>ImpMatl_NiAl-Bronze_ASTM-B148_C95400</t>
        </is>
      </c>
      <c r="H1075" s="7" t="inlineStr">
        <is>
          <t>Nickel Aluminum Bronze ASTM B148 UNS C95400</t>
        </is>
      </c>
      <c r="I1075" s="7" t="inlineStr">
        <is>
          <t>B22</t>
        </is>
      </c>
      <c r="J1075" s="7" t="inlineStr">
        <is>
          <t>Stainless Steel, AISI-303</t>
        </is>
      </c>
      <c r="K1075" s="7" t="inlineStr">
        <is>
          <t>Steel, Cold Drawn C1018</t>
        </is>
      </c>
      <c r="L1075" s="2" t="inlineStr">
        <is>
          <t>Coating_Special</t>
        </is>
      </c>
      <c r="M1075" s="2" t="inlineStr">
        <is>
          <t>RTF</t>
        </is>
      </c>
      <c r="N1075" s="7" t="inlineStr"/>
      <c r="O1075" t="inlineStr">
        <is>
          <t>A102241</t>
        </is>
      </c>
      <c r="P1075" t="n">
        <v>282</v>
      </c>
      <c r="Q1075" t="inlineStr">
        <is>
          <t>Priced</t>
        </is>
      </c>
      <c r="R1075" t="inlineStr">
        <is>
          <t>LT250</t>
        </is>
      </c>
      <c r="S1075" s="7" t="inlineStr"/>
      <c r="T1075" t="inlineStr"/>
      <c r="U1075" t="inlineStr"/>
      <c r="V1075" t="inlineStr"/>
    </row>
    <row r="1076">
      <c r="A1076" t="inlineStr"/>
      <c r="B1076" t="inlineStr"/>
      <c r="C1076" t="inlineStr">
        <is>
          <t>Price_BOM_LFE_Imp_2140</t>
        </is>
      </c>
      <c r="D1076" t="inlineStr"/>
      <c r="E1076" s="69" t="inlineStr">
        <is>
          <t>30121-4P-25HP-LFE</t>
        </is>
      </c>
      <c r="F1076" t="inlineStr">
        <is>
          <t>XA</t>
        </is>
      </c>
      <c r="G1076" s="2" t="inlineStr">
        <is>
          <t>ImpMatl_NiAl-Bronze_ASTM-B148_C95400</t>
        </is>
      </c>
      <c r="H1076" s="7" t="inlineStr">
        <is>
          <t>Nickel Aluminum Bronze ASTM B148 UNS C95400</t>
        </is>
      </c>
      <c r="I1076" s="7" t="inlineStr">
        <is>
          <t>B22</t>
        </is>
      </c>
      <c r="J1076" s="7" t="inlineStr">
        <is>
          <t>Stainless Steel, AISI-303</t>
        </is>
      </c>
      <c r="K1076" s="7" t="inlineStr">
        <is>
          <t>Steel, Cold Drawn C1018</t>
        </is>
      </c>
      <c r="L1076" s="2" t="inlineStr">
        <is>
          <t>Coating_Special</t>
        </is>
      </c>
      <c r="M1076" s="2" t="inlineStr">
        <is>
          <t>RTF</t>
        </is>
      </c>
      <c r="N1076" s="7" t="inlineStr"/>
      <c r="O1076" t="inlineStr">
        <is>
          <t>A102241</t>
        </is>
      </c>
      <c r="P1076" t="n">
        <v>282</v>
      </c>
      <c r="Q1076" t="inlineStr">
        <is>
          <t>Priced</t>
        </is>
      </c>
      <c r="R1076" t="inlineStr">
        <is>
          <t>LT250</t>
        </is>
      </c>
      <c r="S1076" s="7" t="inlineStr"/>
      <c r="T1076" t="inlineStr"/>
      <c r="U1076" t="inlineStr"/>
      <c r="V1076" t="inlineStr"/>
    </row>
    <row r="1077">
      <c r="A1077" t="inlineStr"/>
      <c r="B1077" t="inlineStr"/>
      <c r="C1077" t="inlineStr">
        <is>
          <t>Price_BOM_LFE_Imp_2141</t>
        </is>
      </c>
      <c r="D1077" t="inlineStr"/>
      <c r="E1077" s="69" t="inlineStr">
        <is>
          <t>30127-4P-15HP-LFE</t>
        </is>
      </c>
      <c r="F1077" t="inlineStr">
        <is>
          <t>XA</t>
        </is>
      </c>
      <c r="G1077" s="2" t="inlineStr">
        <is>
          <t>ImpMatl_NiAl-Bronze_ASTM-B148_C95400</t>
        </is>
      </c>
      <c r="H1077" s="7" t="inlineStr">
        <is>
          <t>Nickel Aluminum Bronze ASTM B148 UNS C95400</t>
        </is>
      </c>
      <c r="I1077" s="7" t="inlineStr">
        <is>
          <t>B22</t>
        </is>
      </c>
      <c r="J1077" s="7" t="inlineStr">
        <is>
          <t>Stainless Steel, AISI-303</t>
        </is>
      </c>
      <c r="K1077" s="7" t="inlineStr">
        <is>
          <t>Steel, Cold Drawn C1018</t>
        </is>
      </c>
      <c r="L1077" s="2" t="inlineStr">
        <is>
          <t>Coating_Special</t>
        </is>
      </c>
      <c r="M1077" s="2" t="inlineStr">
        <is>
          <t>RTF</t>
        </is>
      </c>
      <c r="N1077" s="7" t="inlineStr"/>
      <c r="O1077" t="inlineStr">
        <is>
          <t>A102242</t>
        </is>
      </c>
      <c r="P1077" t="n">
        <v>443</v>
      </c>
      <c r="Q1077" t="inlineStr">
        <is>
          <t>Priced</t>
        </is>
      </c>
      <c r="R1077" t="inlineStr">
        <is>
          <t>LT250</t>
        </is>
      </c>
      <c r="S1077" s="7" t="inlineStr"/>
      <c r="T1077" t="inlineStr"/>
      <c r="U1077" t="inlineStr"/>
      <c r="V1077" t="inlineStr"/>
    </row>
    <row r="1078">
      <c r="A1078" t="inlineStr"/>
      <c r="B1078" t="inlineStr"/>
      <c r="C1078" t="inlineStr">
        <is>
          <t>Price_BOM_LFE_Imp_2142</t>
        </is>
      </c>
      <c r="D1078" t="inlineStr"/>
      <c r="E1078" s="69" t="inlineStr">
        <is>
          <t>30127-4P-20HP-LFE</t>
        </is>
      </c>
      <c r="F1078" t="inlineStr">
        <is>
          <t>XA</t>
        </is>
      </c>
      <c r="G1078" s="2" t="inlineStr">
        <is>
          <t>ImpMatl_NiAl-Bronze_ASTM-B148_C95400</t>
        </is>
      </c>
      <c r="H1078" s="7" t="inlineStr">
        <is>
          <t>Nickel Aluminum Bronze ASTM B148 UNS C95400</t>
        </is>
      </c>
      <c r="I1078" s="7" t="inlineStr">
        <is>
          <t>B22</t>
        </is>
      </c>
      <c r="J1078" s="7" t="inlineStr">
        <is>
          <t>Stainless Steel, AISI-303</t>
        </is>
      </c>
      <c r="K1078" s="7" t="inlineStr">
        <is>
          <t>Steel, Cold Drawn C1018</t>
        </is>
      </c>
      <c r="L1078" s="2" t="inlineStr">
        <is>
          <t>Coating_Special</t>
        </is>
      </c>
      <c r="M1078" s="2" t="inlineStr">
        <is>
          <t>RTF</t>
        </is>
      </c>
      <c r="N1078" s="7" t="inlineStr"/>
      <c r="O1078" t="inlineStr">
        <is>
          <t>A102242</t>
        </is>
      </c>
      <c r="P1078" t="n">
        <v>443</v>
      </c>
      <c r="Q1078" t="inlineStr">
        <is>
          <t>Priced</t>
        </is>
      </c>
      <c r="R1078" t="inlineStr">
        <is>
          <t>LT250</t>
        </is>
      </c>
      <c r="S1078" s="7" t="inlineStr"/>
      <c r="T1078" t="inlineStr"/>
      <c r="U1078" t="inlineStr"/>
      <c r="V1078" t="inlineStr"/>
    </row>
    <row r="1079">
      <c r="A1079" t="inlineStr"/>
      <c r="B1079" t="inlineStr"/>
      <c r="C1079" t="inlineStr">
        <is>
          <t>Price_BOM_LFE_Imp_2143</t>
        </is>
      </c>
      <c r="D1079" t="inlineStr"/>
      <c r="E1079" s="2" t="inlineStr">
        <is>
          <t>30127-4P-25HP-LFE</t>
        </is>
      </c>
      <c r="F1079" t="inlineStr">
        <is>
          <t>XA</t>
        </is>
      </c>
      <c r="G1079" s="2" t="inlineStr">
        <is>
          <t>ImpMatl_NiAl-Bronze_ASTM-B148_C95400</t>
        </is>
      </c>
      <c r="H1079" s="7" t="inlineStr">
        <is>
          <t>Nickel Aluminum Bronze ASTM B148 UNS C95400</t>
        </is>
      </c>
      <c r="I1079" s="7" t="inlineStr">
        <is>
          <t>B22</t>
        </is>
      </c>
      <c r="J1079" s="7" t="inlineStr">
        <is>
          <t>Stainless Steel, AISI-303</t>
        </is>
      </c>
      <c r="K1079" s="7" t="inlineStr">
        <is>
          <t>Steel, Cold Drawn C1018</t>
        </is>
      </c>
      <c r="L1079" s="2" t="inlineStr">
        <is>
          <t>Coating_Special</t>
        </is>
      </c>
      <c r="M1079" s="2" t="inlineStr">
        <is>
          <t>RTF</t>
        </is>
      </c>
      <c r="N1079" s="7" t="inlineStr"/>
      <c r="O1079" t="inlineStr">
        <is>
          <t>A102242</t>
        </is>
      </c>
      <c r="P1079" t="n">
        <v>443</v>
      </c>
      <c r="Q1079" t="inlineStr">
        <is>
          <t>Priced</t>
        </is>
      </c>
      <c r="R1079" t="inlineStr">
        <is>
          <t>LT250</t>
        </is>
      </c>
      <c r="S1079" s="7" t="inlineStr"/>
      <c r="T1079" t="inlineStr"/>
      <c r="U1079" t="inlineStr"/>
      <c r="V1079" t="inlineStr"/>
    </row>
    <row r="1080">
      <c r="A1080" t="inlineStr"/>
      <c r="B1080" t="inlineStr"/>
      <c r="C1080" t="inlineStr">
        <is>
          <t>Price_BOM_LFE_Imp_2144</t>
        </is>
      </c>
      <c r="D1080" t="inlineStr"/>
      <c r="E1080" s="69" t="inlineStr">
        <is>
          <t>40707-2P-25HP-LFE</t>
        </is>
      </c>
      <c r="F1080" t="inlineStr">
        <is>
          <t>X3</t>
        </is>
      </c>
      <c r="G1080" s="2" t="inlineStr">
        <is>
          <t>ImpMatl_NiAl-Bronze_ASTM-B148_C95400</t>
        </is>
      </c>
      <c r="H1080" s="7" t="inlineStr">
        <is>
          <t>Nickel Aluminum Bronze ASTM B148 UNS C95400</t>
        </is>
      </c>
      <c r="I1080" s="7" t="inlineStr">
        <is>
          <t>B22</t>
        </is>
      </c>
      <c r="J1080" s="7" t="inlineStr">
        <is>
          <t>Stainless Steel, AISI-303</t>
        </is>
      </c>
      <c r="K1080" s="7" t="inlineStr">
        <is>
          <t>Steel, Cold Drawn C1018</t>
        </is>
      </c>
      <c r="L1080" s="2" t="inlineStr">
        <is>
          <t>Coating_Special</t>
        </is>
      </c>
      <c r="M1080" s="2" t="inlineStr">
        <is>
          <t>RTF</t>
        </is>
      </c>
      <c r="N1080" s="7" t="inlineStr"/>
      <c r="O1080" t="inlineStr">
        <is>
          <t>A102244</t>
        </is>
      </c>
      <c r="P1080" t="n">
        <v>157</v>
      </c>
      <c r="Q1080" t="inlineStr">
        <is>
          <t>Priced</t>
        </is>
      </c>
      <c r="R1080" t="inlineStr">
        <is>
          <t>LT250</t>
        </is>
      </c>
      <c r="S1080" s="7" t="inlineStr"/>
      <c r="T1080" t="inlineStr"/>
      <c r="U1080" t="inlineStr"/>
      <c r="V1080" t="inlineStr"/>
    </row>
    <row r="1081">
      <c r="A1081" t="inlineStr"/>
      <c r="B1081" t="inlineStr"/>
      <c r="C1081" t="inlineStr">
        <is>
          <t>Price_BOM_LFE_Imp_2145</t>
        </is>
      </c>
      <c r="D1081" t="inlineStr"/>
      <c r="E1081" s="69" t="inlineStr">
        <is>
          <t>40707-4P-3HP-LFE</t>
        </is>
      </c>
      <c r="F1081" t="inlineStr">
        <is>
          <t>X3</t>
        </is>
      </c>
      <c r="G1081" s="2" t="inlineStr">
        <is>
          <t>ImpMatl_NiAl-Bronze_ASTM-B148_C95400</t>
        </is>
      </c>
      <c r="H1081" s="7" t="inlineStr">
        <is>
          <t>Nickel Aluminum Bronze ASTM B148 UNS C95400</t>
        </is>
      </c>
      <c r="I1081" s="7" t="inlineStr">
        <is>
          <t>B22</t>
        </is>
      </c>
      <c r="J1081" s="7" t="inlineStr">
        <is>
          <t>Stainless Steel, AISI-303</t>
        </is>
      </c>
      <c r="K1081" s="7" t="inlineStr">
        <is>
          <t>Steel, Cold Drawn C1018</t>
        </is>
      </c>
      <c r="L1081" s="2" t="inlineStr">
        <is>
          <t>Coating_Special</t>
        </is>
      </c>
      <c r="M1081" s="2" t="inlineStr">
        <is>
          <t>RTF</t>
        </is>
      </c>
      <c r="N1081" s="7" t="inlineStr"/>
      <c r="O1081" t="inlineStr">
        <is>
          <t>A102244</t>
        </is>
      </c>
      <c r="P1081" t="n">
        <v>157</v>
      </c>
      <c r="Q1081" t="inlineStr">
        <is>
          <t>Priced</t>
        </is>
      </c>
      <c r="R1081" t="inlineStr">
        <is>
          <t>LT250</t>
        </is>
      </c>
      <c r="S1081" s="7" t="inlineStr"/>
      <c r="T1081" t="inlineStr"/>
      <c r="U1081" t="inlineStr"/>
      <c r="V1081" t="inlineStr"/>
    </row>
    <row r="1082">
      <c r="A1082" t="inlineStr"/>
      <c r="B1082" t="inlineStr"/>
      <c r="C1082" t="inlineStr">
        <is>
          <t>Price_BOM_LFE_Imp_2146</t>
        </is>
      </c>
      <c r="D1082" t="inlineStr"/>
      <c r="E1082" s="69" t="inlineStr">
        <is>
          <t>40707-4P-5HP-LFE</t>
        </is>
      </c>
      <c r="F1082" t="inlineStr">
        <is>
          <t>X3</t>
        </is>
      </c>
      <c r="G1082" s="2" t="inlineStr">
        <is>
          <t>ImpMatl_NiAl-Bronze_ASTM-B148_C95400</t>
        </is>
      </c>
      <c r="H1082" s="7" t="inlineStr">
        <is>
          <t>Nickel Aluminum Bronze ASTM B148 UNS C95400</t>
        </is>
      </c>
      <c r="I1082" s="7" t="inlineStr">
        <is>
          <t>B22</t>
        </is>
      </c>
      <c r="J1082" s="7" t="inlineStr">
        <is>
          <t>Stainless Steel, AISI-303</t>
        </is>
      </c>
      <c r="K1082" s="7" t="inlineStr">
        <is>
          <t>Steel, Cold Drawn C1018</t>
        </is>
      </c>
      <c r="L1082" s="2" t="inlineStr">
        <is>
          <t>Coating_Special</t>
        </is>
      </c>
      <c r="M1082" s="2" t="inlineStr">
        <is>
          <t>RTF</t>
        </is>
      </c>
      <c r="N1082" s="7" t="inlineStr"/>
      <c r="O1082" t="inlineStr">
        <is>
          <t>A102244</t>
        </is>
      </c>
      <c r="P1082" t="n">
        <v>157</v>
      </c>
      <c r="Q1082" t="inlineStr">
        <is>
          <t>Priced</t>
        </is>
      </c>
      <c r="R1082" t="inlineStr">
        <is>
          <t>LT250</t>
        </is>
      </c>
      <c r="S1082" s="7" t="inlineStr"/>
      <c r="T1082" t="inlineStr"/>
      <c r="U1082" t="inlineStr"/>
      <c r="V1082" t="inlineStr"/>
    </row>
    <row r="1083">
      <c r="A1083" t="inlineStr"/>
      <c r="B1083" t="inlineStr"/>
      <c r="C1083" t="inlineStr">
        <is>
          <t>Price_BOM_LFE_Imp_2147</t>
        </is>
      </c>
      <c r="D1083" t="inlineStr"/>
      <c r="E1083" s="2" t="inlineStr">
        <is>
          <t>40707-4P-7.5HP-LFE</t>
        </is>
      </c>
      <c r="F1083" t="inlineStr">
        <is>
          <t>X3</t>
        </is>
      </c>
      <c r="G1083" s="2" t="inlineStr">
        <is>
          <t>ImpMatl_NiAl-Bronze_ASTM-B148_C95400</t>
        </is>
      </c>
      <c r="H1083" s="7" t="inlineStr">
        <is>
          <t>Nickel Aluminum Bronze ASTM B148 UNS C95400</t>
        </is>
      </c>
      <c r="I1083" s="7" t="inlineStr">
        <is>
          <t>B22</t>
        </is>
      </c>
      <c r="J1083" s="7" t="inlineStr">
        <is>
          <t>Stainless Steel, AISI-303</t>
        </is>
      </c>
      <c r="K1083" s="7" t="inlineStr">
        <is>
          <t>Steel, Cold Drawn C1018</t>
        </is>
      </c>
      <c r="L1083" s="2" t="inlineStr">
        <is>
          <t>Coating_Special</t>
        </is>
      </c>
      <c r="M1083" s="2" t="inlineStr">
        <is>
          <t>RTF</t>
        </is>
      </c>
      <c r="N1083" s="7" t="inlineStr"/>
      <c r="O1083" t="inlineStr">
        <is>
          <t>A102244</t>
        </is>
      </c>
      <c r="P1083" t="n">
        <v>157</v>
      </c>
      <c r="Q1083" t="inlineStr">
        <is>
          <t>Priced</t>
        </is>
      </c>
      <c r="R1083" t="inlineStr">
        <is>
          <t>LT250</t>
        </is>
      </c>
      <c r="S1083" s="7" t="inlineStr"/>
      <c r="T1083" t="inlineStr"/>
      <c r="U1083" t="inlineStr"/>
      <c r="V1083" t="inlineStr"/>
    </row>
    <row r="1084">
      <c r="A1084" t="inlineStr"/>
      <c r="B1084" t="inlineStr"/>
      <c r="C1084" t="inlineStr">
        <is>
          <t>Price_BOM_LFE_Imp_2148</t>
        </is>
      </c>
      <c r="D1084" t="inlineStr"/>
      <c r="E1084" s="2" t="inlineStr">
        <is>
          <t>40707-2P-30HP-LFE</t>
        </is>
      </c>
      <c r="F1084" t="inlineStr">
        <is>
          <t>X4</t>
        </is>
      </c>
      <c r="G1084" s="2" t="inlineStr">
        <is>
          <t>ImpMatl_NiAl-Bronze_ASTM-B148_C95400</t>
        </is>
      </c>
      <c r="H1084" s="7" t="inlineStr">
        <is>
          <t>Nickel Aluminum Bronze ASTM B148 UNS C95400</t>
        </is>
      </c>
      <c r="I1084" s="7" t="inlineStr">
        <is>
          <t>B22</t>
        </is>
      </c>
      <c r="J1084" s="7" t="inlineStr">
        <is>
          <t>Stainless Steel, AISI-303</t>
        </is>
      </c>
      <c r="K1084" s="7" t="inlineStr">
        <is>
          <t>Steel, Cold Drawn C1018</t>
        </is>
      </c>
      <c r="L1084" s="2" t="inlineStr">
        <is>
          <t>Coating_Special</t>
        </is>
      </c>
      <c r="M1084" s="2" t="inlineStr">
        <is>
          <t>RTF</t>
        </is>
      </c>
      <c r="N1084" s="7" t="inlineStr"/>
      <c r="O1084" t="inlineStr">
        <is>
          <t>A102245</t>
        </is>
      </c>
      <c r="P1084" t="n">
        <v>157</v>
      </c>
      <c r="Q1084" t="inlineStr">
        <is>
          <t>Priced</t>
        </is>
      </c>
      <c r="R1084" t="inlineStr">
        <is>
          <t>LT250</t>
        </is>
      </c>
      <c r="S1084" s="7" t="inlineStr"/>
      <c r="T1084" t="inlineStr"/>
      <c r="U1084" t="inlineStr"/>
      <c r="V1084" t="inlineStr"/>
    </row>
    <row r="1085">
      <c r="A1085" t="inlineStr"/>
      <c r="B1085" t="inlineStr"/>
      <c r="C1085" t="inlineStr">
        <is>
          <t>Price_BOM_LFE_Imp_2149</t>
        </is>
      </c>
      <c r="D1085" t="inlineStr"/>
      <c r="E1085" s="2" t="inlineStr">
        <is>
          <t>40957-4P-10HP-LFE</t>
        </is>
      </c>
      <c r="F1085" t="inlineStr">
        <is>
          <t>X3</t>
        </is>
      </c>
      <c r="G1085" s="2" t="inlineStr">
        <is>
          <t>ImpMatl_NiAl-Bronze_ASTM-B148_C95400</t>
        </is>
      </c>
      <c r="H1085" s="7" t="inlineStr">
        <is>
          <t>Nickel Aluminum Bronze ASTM B148 UNS C95400</t>
        </is>
      </c>
      <c r="I1085" s="7" t="inlineStr">
        <is>
          <t>B22</t>
        </is>
      </c>
      <c r="J1085" s="7" t="inlineStr">
        <is>
          <t>Stainless Steel, AISI-303</t>
        </is>
      </c>
      <c r="K1085" s="7" t="inlineStr">
        <is>
          <t>Steel, Cold Drawn C1018</t>
        </is>
      </c>
      <c r="L1085" s="2" t="inlineStr">
        <is>
          <t>Coating_Special</t>
        </is>
      </c>
      <c r="M1085" s="2" t="inlineStr">
        <is>
          <t>RTF</t>
        </is>
      </c>
      <c r="N1085" s="7" t="inlineStr"/>
      <c r="O1085" t="inlineStr">
        <is>
          <t>A102247</t>
        </is>
      </c>
      <c r="P1085" t="n">
        <v>227</v>
      </c>
      <c r="Q1085" t="inlineStr">
        <is>
          <t>Priced</t>
        </is>
      </c>
      <c r="R1085" t="inlineStr">
        <is>
          <t>LT250</t>
        </is>
      </c>
      <c r="S1085" s="7" t="inlineStr"/>
      <c r="T1085" t="inlineStr"/>
      <c r="U1085" t="inlineStr"/>
      <c r="V1085" t="inlineStr"/>
    </row>
    <row r="1086">
      <c r="A1086" t="inlineStr"/>
      <c r="B1086" t="inlineStr"/>
      <c r="C1086" t="inlineStr">
        <is>
          <t>Price_BOM_LFE_Imp_2150</t>
        </is>
      </c>
      <c r="D1086" t="inlineStr"/>
      <c r="E1086" s="2" t="inlineStr">
        <is>
          <t>40957-4P-15HP-LFE</t>
        </is>
      </c>
      <c r="F1086" t="inlineStr">
        <is>
          <t>X3</t>
        </is>
      </c>
      <c r="G1086" s="2" t="inlineStr">
        <is>
          <t>ImpMatl_NiAl-Bronze_ASTM-B148_C95400</t>
        </is>
      </c>
      <c r="H1086" s="7" t="inlineStr">
        <is>
          <t>Nickel Aluminum Bronze ASTM B148 UNS C95400</t>
        </is>
      </c>
      <c r="I1086" s="7" t="inlineStr">
        <is>
          <t>B22</t>
        </is>
      </c>
      <c r="J1086" s="7" t="inlineStr">
        <is>
          <t>Stainless Steel, AISI-303</t>
        </is>
      </c>
      <c r="K1086" s="7" t="inlineStr">
        <is>
          <t>Steel, Cold Drawn C1018</t>
        </is>
      </c>
      <c r="L1086" s="2" t="inlineStr">
        <is>
          <t>Coating_Special</t>
        </is>
      </c>
      <c r="M1086" s="2" t="inlineStr">
        <is>
          <t>RTF</t>
        </is>
      </c>
      <c r="N1086" s="7" t="inlineStr"/>
      <c r="O1086" t="inlineStr">
        <is>
          <t>A102247</t>
        </is>
      </c>
      <c r="P1086" t="n">
        <v>227</v>
      </c>
      <c r="Q1086" t="inlineStr">
        <is>
          <t>Priced</t>
        </is>
      </c>
      <c r="R1086" t="inlineStr">
        <is>
          <t>LT250</t>
        </is>
      </c>
      <c r="S1086" s="7" t="inlineStr"/>
      <c r="T1086" t="inlineStr"/>
      <c r="U1086" t="inlineStr"/>
      <c r="V1086" t="inlineStr"/>
    </row>
    <row r="1087">
      <c r="A1087" t="inlineStr"/>
      <c r="B1087" t="inlineStr"/>
      <c r="C1087" t="inlineStr">
        <is>
          <t>Price_BOM_LFE_Imp_2151</t>
        </is>
      </c>
      <c r="D1087" t="inlineStr"/>
      <c r="E1087" s="2" t="inlineStr">
        <is>
          <t>40957-4P-20HP-LFE</t>
        </is>
      </c>
      <c r="F1087" t="inlineStr">
        <is>
          <t>X4</t>
        </is>
      </c>
      <c r="G1087" s="2" t="inlineStr">
        <is>
          <t>ImpMatl_NiAl-Bronze_ASTM-B148_C95400</t>
        </is>
      </c>
      <c r="H1087" s="7" t="inlineStr">
        <is>
          <t>Nickel Aluminum Bronze ASTM B148 UNS C95400</t>
        </is>
      </c>
      <c r="I1087" s="7" t="inlineStr">
        <is>
          <t>B22</t>
        </is>
      </c>
      <c r="J1087" s="7" t="inlineStr">
        <is>
          <t>Stainless Steel, AISI-303</t>
        </is>
      </c>
      <c r="K1087" s="7" t="inlineStr">
        <is>
          <t>Steel, Cold Drawn C1018</t>
        </is>
      </c>
      <c r="L1087" s="2" t="inlineStr">
        <is>
          <t>Coating_Special</t>
        </is>
      </c>
      <c r="M1087" s="2" t="inlineStr">
        <is>
          <t>RTF</t>
        </is>
      </c>
      <c r="N1087" s="7" t="inlineStr"/>
      <c r="O1087" t="inlineStr">
        <is>
          <t>A102247</t>
        </is>
      </c>
      <c r="P1087" t="n">
        <v>227</v>
      </c>
      <c r="Q1087" t="inlineStr">
        <is>
          <t>Priced</t>
        </is>
      </c>
      <c r="R1087" t="inlineStr">
        <is>
          <t>LT250</t>
        </is>
      </c>
      <c r="S1087" s="7" t="inlineStr"/>
      <c r="T1087" t="inlineStr"/>
      <c r="U1087" t="inlineStr"/>
      <c r="V1087" t="inlineStr"/>
    </row>
    <row r="1088">
      <c r="A1088" t="inlineStr"/>
      <c r="B1088" t="inlineStr"/>
      <c r="C1088" t="inlineStr">
        <is>
          <t>Price_BOM_LFE_Imp_2152</t>
        </is>
      </c>
      <c r="D1088" t="inlineStr"/>
      <c r="E1088" s="69" t="inlineStr">
        <is>
          <t>40129-4P-15HP-LFE</t>
        </is>
      </c>
      <c r="F1088" t="inlineStr">
        <is>
          <t>XA</t>
        </is>
      </c>
      <c r="G1088" s="2" t="inlineStr">
        <is>
          <t>ImpMatl_NiAl-Bronze_ASTM-B148_C95400</t>
        </is>
      </c>
      <c r="H1088" s="7" t="inlineStr">
        <is>
          <t>Nickel Aluminum Bronze ASTM B148 UNS C95400</t>
        </is>
      </c>
      <c r="I1088" s="7" t="inlineStr">
        <is>
          <t>B22</t>
        </is>
      </c>
      <c r="J1088" s="7" t="inlineStr">
        <is>
          <t>Stainless Steel, AISI-303</t>
        </is>
      </c>
      <c r="K1088" s="7" t="inlineStr">
        <is>
          <t>Steel, Cold Drawn C1018</t>
        </is>
      </c>
      <c r="L1088" s="2" t="inlineStr">
        <is>
          <t>Coating_Special</t>
        </is>
      </c>
      <c r="M1088" s="2" t="inlineStr">
        <is>
          <t>RTF</t>
        </is>
      </c>
      <c r="N1088" s="7" t="inlineStr"/>
      <c r="O1088" t="inlineStr">
        <is>
          <t>A102249</t>
        </is>
      </c>
      <c r="P1088" t="n">
        <v>409</v>
      </c>
      <c r="Q1088" t="inlineStr">
        <is>
          <t>Priced</t>
        </is>
      </c>
      <c r="R1088" t="inlineStr">
        <is>
          <t>LT250</t>
        </is>
      </c>
      <c r="S1088" s="7" t="inlineStr"/>
      <c r="T1088" t="inlineStr"/>
      <c r="U1088" t="inlineStr"/>
      <c r="V1088" t="inlineStr"/>
    </row>
    <row r="1089">
      <c r="A1089" t="inlineStr"/>
      <c r="B1089" t="inlineStr"/>
      <c r="C1089" t="inlineStr">
        <is>
          <t>Price_BOM_LFE_Imp_2153</t>
        </is>
      </c>
      <c r="D1089" t="inlineStr"/>
      <c r="E1089" s="69" t="inlineStr">
        <is>
          <t>40129-4P-20HP-LFE</t>
        </is>
      </c>
      <c r="F1089" t="inlineStr">
        <is>
          <t>XA</t>
        </is>
      </c>
      <c r="G1089" s="2" t="inlineStr">
        <is>
          <t>ImpMatl_NiAl-Bronze_ASTM-B148_C95400</t>
        </is>
      </c>
      <c r="H1089" s="7" t="inlineStr">
        <is>
          <t>Nickel Aluminum Bronze ASTM B148 UNS C95400</t>
        </is>
      </c>
      <c r="I1089" s="7" t="inlineStr">
        <is>
          <t>B22</t>
        </is>
      </c>
      <c r="J1089" s="7" t="inlineStr">
        <is>
          <t>Stainless Steel, AISI-303</t>
        </is>
      </c>
      <c r="K1089" s="7" t="inlineStr">
        <is>
          <t>Steel, Cold Drawn C1018</t>
        </is>
      </c>
      <c r="L1089" s="2" t="inlineStr">
        <is>
          <t>Coating_Special</t>
        </is>
      </c>
      <c r="M1089" s="2" t="inlineStr">
        <is>
          <t>RTF</t>
        </is>
      </c>
      <c r="N1089" s="7" t="inlineStr"/>
      <c r="O1089" t="inlineStr">
        <is>
          <t>A102249</t>
        </is>
      </c>
      <c r="P1089" t="n">
        <v>409</v>
      </c>
      <c r="Q1089" t="inlineStr">
        <is>
          <t>Priced</t>
        </is>
      </c>
      <c r="R1089" t="inlineStr">
        <is>
          <t>LT250</t>
        </is>
      </c>
      <c r="S1089" s="7" t="inlineStr"/>
      <c r="T1089" t="inlineStr"/>
      <c r="U1089" t="inlineStr"/>
      <c r="V1089" t="inlineStr"/>
    </row>
    <row r="1090">
      <c r="A1090" t="inlineStr"/>
      <c r="B1090" t="inlineStr"/>
      <c r="C1090" t="inlineStr">
        <is>
          <t>Price_BOM_LFE_Imp_2154</t>
        </is>
      </c>
      <c r="D1090" t="inlineStr"/>
      <c r="E1090" s="2" t="inlineStr">
        <is>
          <t>40129-4P-25HP-LFE</t>
        </is>
      </c>
      <c r="F1090" t="inlineStr">
        <is>
          <t>XA</t>
        </is>
      </c>
      <c r="G1090" s="2" t="inlineStr">
        <is>
          <t>ImpMatl_NiAl-Bronze_ASTM-B148_C95400</t>
        </is>
      </c>
      <c r="H1090" s="7" t="inlineStr">
        <is>
          <t>Nickel Aluminum Bronze ASTM B148 UNS C95400</t>
        </is>
      </c>
      <c r="I1090" s="7" t="inlineStr">
        <is>
          <t>B22</t>
        </is>
      </c>
      <c r="J1090" s="7" t="inlineStr">
        <is>
          <t>Stainless Steel, AISI-303</t>
        </is>
      </c>
      <c r="K1090" s="7" t="inlineStr">
        <is>
          <t>Steel, Cold Drawn C1018</t>
        </is>
      </c>
      <c r="L1090" s="2" t="inlineStr">
        <is>
          <t>Coating_Special</t>
        </is>
      </c>
      <c r="M1090" s="2" t="inlineStr">
        <is>
          <t>RTF</t>
        </is>
      </c>
      <c r="N1090" s="7" t="inlineStr"/>
      <c r="O1090" t="inlineStr">
        <is>
          <t>A102249</t>
        </is>
      </c>
      <c r="P1090" t="n">
        <v>409</v>
      </c>
      <c r="Q1090" t="inlineStr">
        <is>
          <t>Priced</t>
        </is>
      </c>
      <c r="R1090" t="inlineStr">
        <is>
          <t>LT250</t>
        </is>
      </c>
      <c r="S1090" s="7" t="inlineStr"/>
      <c r="T1090" t="inlineStr"/>
      <c r="U1090" t="inlineStr"/>
      <c r="V1090" t="inlineStr"/>
    </row>
    <row r="1091">
      <c r="A1091" t="inlineStr"/>
      <c r="B1091" t="inlineStr"/>
      <c r="C1091" t="inlineStr">
        <is>
          <t>Price_BOM_LFE_Imp_2155</t>
        </is>
      </c>
      <c r="D1091" t="inlineStr"/>
      <c r="E1091" s="2" t="inlineStr">
        <is>
          <t>4012A-4P-15HP-LFE</t>
        </is>
      </c>
      <c r="F1091" t="inlineStr">
        <is>
          <t>XA</t>
        </is>
      </c>
      <c r="G1091" s="2" t="inlineStr">
        <is>
          <t>ImpMatl_NiAl-Bronze_ASTM-B148_C95400</t>
        </is>
      </c>
      <c r="H1091" s="7" t="inlineStr">
        <is>
          <t>Nickel Aluminum Bronze ASTM B148 UNS C95400</t>
        </is>
      </c>
      <c r="I1091" s="7" t="inlineStr">
        <is>
          <t>B22</t>
        </is>
      </c>
      <c r="J1091" s="7" t="inlineStr">
        <is>
          <t>Stainless Steel, AISI-303</t>
        </is>
      </c>
      <c r="K1091" s="7" t="inlineStr">
        <is>
          <t>Steel, Cold Drawn C1018</t>
        </is>
      </c>
      <c r="L1091" s="2" t="inlineStr">
        <is>
          <t>Coating_Special</t>
        </is>
      </c>
      <c r="M1091" s="2" t="inlineStr">
        <is>
          <t>RTF</t>
        </is>
      </c>
      <c r="N1091" s="7" t="inlineStr"/>
      <c r="O1091" t="inlineStr">
        <is>
          <t>A102250</t>
        </is>
      </c>
      <c r="P1091" t="n">
        <v>409</v>
      </c>
      <c r="Q1091" t="inlineStr">
        <is>
          <t>Priced</t>
        </is>
      </c>
      <c r="R1091" t="inlineStr">
        <is>
          <t>LT250</t>
        </is>
      </c>
      <c r="S1091" s="7" t="inlineStr"/>
      <c r="T1091" t="inlineStr"/>
      <c r="U1091" t="inlineStr"/>
      <c r="V1091" t="inlineStr"/>
    </row>
    <row r="1092">
      <c r="A1092" t="inlineStr"/>
      <c r="B1092" t="inlineStr"/>
      <c r="C1092" t="inlineStr">
        <is>
          <t>Price_BOM_LFE_Imp_2156</t>
        </is>
      </c>
      <c r="D1092" t="inlineStr"/>
      <c r="E1092" s="69" t="inlineStr">
        <is>
          <t>4012A-4P-20HP-LFE</t>
        </is>
      </c>
      <c r="F1092" t="inlineStr">
        <is>
          <t>XA</t>
        </is>
      </c>
      <c r="G1092" s="2" t="inlineStr">
        <is>
          <t>ImpMatl_NiAl-Bronze_ASTM-B148_C95400</t>
        </is>
      </c>
      <c r="H1092" s="7" t="inlineStr">
        <is>
          <t>Nickel Aluminum Bronze ASTM B148 UNS C95400</t>
        </is>
      </c>
      <c r="I1092" s="7" t="inlineStr">
        <is>
          <t>B22</t>
        </is>
      </c>
      <c r="J1092" s="7" t="inlineStr">
        <is>
          <t>Stainless Steel, AISI-303</t>
        </is>
      </c>
      <c r="K1092" s="7" t="inlineStr">
        <is>
          <t>Steel, Cold Drawn C1018</t>
        </is>
      </c>
      <c r="L1092" s="2" t="inlineStr">
        <is>
          <t>Coating_Special</t>
        </is>
      </c>
      <c r="M1092" s="2" t="inlineStr">
        <is>
          <t>RTF</t>
        </is>
      </c>
      <c r="N1092" s="7" t="inlineStr"/>
      <c r="O1092" t="inlineStr">
        <is>
          <t>A102250</t>
        </is>
      </c>
      <c r="P1092" t="n">
        <v>409</v>
      </c>
      <c r="Q1092" t="inlineStr">
        <is>
          <t>Priced</t>
        </is>
      </c>
      <c r="R1092" t="inlineStr">
        <is>
          <t>LT250</t>
        </is>
      </c>
      <c r="S1092" s="7" t="inlineStr"/>
      <c r="T1092" t="inlineStr"/>
      <c r="U1092" t="inlineStr"/>
      <c r="V1092" t="inlineStr"/>
    </row>
    <row r="1093">
      <c r="A1093" t="inlineStr"/>
      <c r="B1093" t="inlineStr"/>
      <c r="C1093" t="inlineStr">
        <is>
          <t>Price_BOM_LFE_Imp_2157</t>
        </is>
      </c>
      <c r="D1093" t="inlineStr"/>
      <c r="E1093" s="69" t="inlineStr">
        <is>
          <t>4012A-4P-25HP-LFE</t>
        </is>
      </c>
      <c r="F1093" t="inlineStr">
        <is>
          <t>XA</t>
        </is>
      </c>
      <c r="G1093" s="2" t="inlineStr">
        <is>
          <t>ImpMatl_NiAl-Bronze_ASTM-B148_C95400</t>
        </is>
      </c>
      <c r="H1093" s="7" t="inlineStr">
        <is>
          <t>Nickel Aluminum Bronze ASTM B148 UNS C95400</t>
        </is>
      </c>
      <c r="I1093" s="7" t="inlineStr">
        <is>
          <t>B22</t>
        </is>
      </c>
      <c r="J1093" s="7" t="inlineStr">
        <is>
          <t>Stainless Steel, AISI-303</t>
        </is>
      </c>
      <c r="K1093" s="7" t="inlineStr">
        <is>
          <t>Steel, Cold Drawn C1018</t>
        </is>
      </c>
      <c r="L1093" s="2" t="inlineStr">
        <is>
          <t>Coating_Special</t>
        </is>
      </c>
      <c r="M1093" s="2" t="inlineStr">
        <is>
          <t>RTF</t>
        </is>
      </c>
      <c r="N1093" s="7" t="inlineStr"/>
      <c r="O1093" t="inlineStr">
        <is>
          <t>A102250</t>
        </is>
      </c>
      <c r="P1093" t="n">
        <v>409</v>
      </c>
      <c r="Q1093" t="inlineStr">
        <is>
          <t>Priced</t>
        </is>
      </c>
      <c r="R1093" t="inlineStr">
        <is>
          <t>LT250</t>
        </is>
      </c>
      <c r="S1093" s="7" t="inlineStr"/>
      <c r="T1093" t="inlineStr"/>
      <c r="U1093" t="inlineStr"/>
      <c r="V1093" t="inlineStr"/>
    </row>
    <row r="1094">
      <c r="A1094" t="inlineStr"/>
      <c r="B1094" t="inlineStr"/>
      <c r="C1094" t="inlineStr">
        <is>
          <t>Price_BOM_LFE_Imp_2158</t>
        </is>
      </c>
      <c r="D1094" t="inlineStr"/>
      <c r="E1094" s="69" t="inlineStr">
        <is>
          <t>50957-4P-15HP-LFE</t>
        </is>
      </c>
      <c r="F1094" t="inlineStr">
        <is>
          <t>X4</t>
        </is>
      </c>
      <c r="G1094" s="2" t="inlineStr">
        <is>
          <t>ImpMatl_NiAl-Bronze_ASTM-B148_C95400</t>
        </is>
      </c>
      <c r="H1094" s="7" t="inlineStr">
        <is>
          <t>Nickel Aluminum Bronze ASTM B148 UNS C95400</t>
        </is>
      </c>
      <c r="I1094" s="7" t="inlineStr">
        <is>
          <t>B22</t>
        </is>
      </c>
      <c r="J1094" s="7" t="inlineStr">
        <is>
          <t>Stainless Steel, AISI-303</t>
        </is>
      </c>
      <c r="K1094" s="7" t="inlineStr">
        <is>
          <t>Steel, Cold Drawn C1018</t>
        </is>
      </c>
      <c r="L1094" s="2" t="inlineStr">
        <is>
          <t>Coating_Special</t>
        </is>
      </c>
      <c r="M1094" s="2" t="inlineStr">
        <is>
          <t>RTF</t>
        </is>
      </c>
      <c r="N1094" s="7" t="inlineStr"/>
      <c r="O1094" t="inlineStr">
        <is>
          <t>A102253</t>
        </is>
      </c>
      <c r="P1094" t="n">
        <v>295</v>
      </c>
      <c r="Q1094" t="inlineStr">
        <is>
          <t>Priced</t>
        </is>
      </c>
      <c r="R1094" t="inlineStr">
        <is>
          <t>LT250</t>
        </is>
      </c>
      <c r="S1094" s="7" t="inlineStr"/>
      <c r="T1094" t="inlineStr"/>
      <c r="U1094" t="inlineStr"/>
      <c r="V1094" t="inlineStr"/>
    </row>
    <row r="1095">
      <c r="A1095" t="inlineStr"/>
      <c r="B1095" t="inlineStr"/>
      <c r="C1095" t="inlineStr">
        <is>
          <t>Price_BOM_LFE_Imp_2159</t>
        </is>
      </c>
      <c r="D1095" t="inlineStr"/>
      <c r="E1095" s="69" t="inlineStr">
        <is>
          <t>50957-4P-20HP-LFE</t>
        </is>
      </c>
      <c r="F1095" t="inlineStr">
        <is>
          <t>X4</t>
        </is>
      </c>
      <c r="G1095" s="2" t="inlineStr">
        <is>
          <t>ImpMatl_NiAl-Bronze_ASTM-B148_C95400</t>
        </is>
      </c>
      <c r="H1095" s="7" t="inlineStr">
        <is>
          <t>Nickel Aluminum Bronze ASTM B148 UNS C95400</t>
        </is>
      </c>
      <c r="I1095" s="7" t="inlineStr">
        <is>
          <t>B22</t>
        </is>
      </c>
      <c r="J1095" s="7" t="inlineStr">
        <is>
          <t>Stainless Steel, AISI-303</t>
        </is>
      </c>
      <c r="K1095" s="7" t="inlineStr">
        <is>
          <t>Steel, Cold Drawn C1018</t>
        </is>
      </c>
      <c r="L1095" s="2" t="inlineStr">
        <is>
          <t>Coating_Special</t>
        </is>
      </c>
      <c r="M1095" s="2" t="inlineStr">
        <is>
          <t>RTF</t>
        </is>
      </c>
      <c r="N1095" s="7" t="inlineStr"/>
      <c r="O1095" t="inlineStr">
        <is>
          <t>A102253</t>
        </is>
      </c>
      <c r="P1095" t="n">
        <v>295</v>
      </c>
      <c r="Q1095" t="inlineStr">
        <is>
          <t>Priced</t>
        </is>
      </c>
      <c r="R1095" t="inlineStr">
        <is>
          <t>LT250</t>
        </is>
      </c>
      <c r="S1095" s="7" t="inlineStr"/>
      <c r="T1095" t="inlineStr"/>
      <c r="U1095" t="inlineStr"/>
      <c r="V1095" t="inlineStr"/>
    </row>
    <row r="1096">
      <c r="A1096" t="inlineStr"/>
      <c r="B1096" t="inlineStr"/>
      <c r="C1096" t="inlineStr">
        <is>
          <t>Price_BOM_LFE_Imp_2160</t>
        </is>
      </c>
      <c r="D1096" t="inlineStr"/>
      <c r="E1096" s="2" t="inlineStr">
        <is>
          <t>50957-4P-25HP-LFE</t>
        </is>
      </c>
      <c r="F1096" t="inlineStr">
        <is>
          <t>X4</t>
        </is>
      </c>
      <c r="G1096" s="2" t="inlineStr">
        <is>
          <t>ImpMatl_NiAl-Bronze_ASTM-B148_C95400</t>
        </is>
      </c>
      <c r="H1096" s="7" t="inlineStr">
        <is>
          <t>Nickel Aluminum Bronze ASTM B148 UNS C95400</t>
        </is>
      </c>
      <c r="I1096" s="7" t="inlineStr">
        <is>
          <t>B22</t>
        </is>
      </c>
      <c r="J1096" s="7" t="inlineStr">
        <is>
          <t>Stainless Steel, AISI-303</t>
        </is>
      </c>
      <c r="K1096" s="7" t="inlineStr">
        <is>
          <t>Steel, Cold Drawn C1018</t>
        </is>
      </c>
      <c r="L1096" s="2" t="inlineStr">
        <is>
          <t>Coating_Special</t>
        </is>
      </c>
      <c r="M1096" s="2" t="inlineStr">
        <is>
          <t>RTF</t>
        </is>
      </c>
      <c r="N1096" s="7" t="inlineStr"/>
      <c r="O1096" t="inlineStr">
        <is>
          <t>A102253</t>
        </is>
      </c>
      <c r="P1096" t="n">
        <v>295</v>
      </c>
      <c r="Q1096" t="inlineStr">
        <is>
          <t>Priced</t>
        </is>
      </c>
      <c r="R1096" t="inlineStr">
        <is>
          <t>LT250</t>
        </is>
      </c>
      <c r="S1096" s="7" t="inlineStr"/>
      <c r="T1096" t="inlineStr"/>
      <c r="U1096" t="inlineStr"/>
      <c r="V1096" t="inlineStr"/>
    </row>
    <row r="1097">
      <c r="A1097" t="inlineStr"/>
      <c r="B1097" t="inlineStr"/>
      <c r="C1097" t="inlineStr">
        <is>
          <t>Price_BOM_LFE_Imp_2162</t>
        </is>
      </c>
      <c r="D1097" t="inlineStr"/>
      <c r="E1097" s="69" t="inlineStr">
        <is>
          <t>60951-4P-20HP-LFE</t>
        </is>
      </c>
      <c r="F1097" t="inlineStr">
        <is>
          <t>XA</t>
        </is>
      </c>
      <c r="G1097" s="2" t="inlineStr">
        <is>
          <t>ImpMatl_NiAl-Bronze_ASTM-B148_C95400</t>
        </is>
      </c>
      <c r="H1097" s="7" t="inlineStr">
        <is>
          <t>Nickel Aluminum Bronze ASTM B148 UNS C95400</t>
        </is>
      </c>
      <c r="I1097" s="7" t="inlineStr">
        <is>
          <t>B22</t>
        </is>
      </c>
      <c r="J1097" s="7" t="inlineStr">
        <is>
          <t>Stainless Steel, AISI-303</t>
        </is>
      </c>
      <c r="K1097" s="7" t="inlineStr">
        <is>
          <t>Steel, Cold Drawn C1018</t>
        </is>
      </c>
      <c r="L1097" s="2" t="inlineStr">
        <is>
          <t>Coating_Special</t>
        </is>
      </c>
      <c r="M1097" s="2" t="inlineStr">
        <is>
          <t>RTF</t>
        </is>
      </c>
      <c r="N1097" s="7" t="inlineStr"/>
      <c r="O1097" t="inlineStr">
        <is>
          <t>A102257</t>
        </is>
      </c>
      <c r="P1097" t="n">
        <v>368</v>
      </c>
      <c r="Q1097" t="inlineStr">
        <is>
          <t>Priced</t>
        </is>
      </c>
      <c r="R1097" t="inlineStr">
        <is>
          <t>LT250</t>
        </is>
      </c>
      <c r="S1097" s="7" t="inlineStr"/>
      <c r="T1097" t="inlineStr"/>
      <c r="U1097" t="inlineStr"/>
      <c r="V1097" t="inlineStr"/>
    </row>
    <row r="1098">
      <c r="A1098" t="inlineStr"/>
      <c r="B1098" t="inlineStr"/>
      <c r="C1098" t="inlineStr">
        <is>
          <t>Price_BOM_LFE_Imp_2163</t>
        </is>
      </c>
      <c r="D1098" t="inlineStr"/>
      <c r="E1098" s="69" t="inlineStr">
        <is>
          <t>60951-4P-25HP-LFE</t>
        </is>
      </c>
      <c r="F1098" t="inlineStr">
        <is>
          <t>XA</t>
        </is>
      </c>
      <c r="G1098" s="2" t="inlineStr">
        <is>
          <t>ImpMatl_NiAl-Bronze_ASTM-B148_C95400</t>
        </is>
      </c>
      <c r="H1098" s="7" t="inlineStr">
        <is>
          <t>Nickel Aluminum Bronze ASTM B148 UNS C95400</t>
        </is>
      </c>
      <c r="I1098" s="7" t="inlineStr">
        <is>
          <t>B22</t>
        </is>
      </c>
      <c r="J1098" s="7" t="inlineStr">
        <is>
          <t>Stainless Steel, AISI-303</t>
        </is>
      </c>
      <c r="K1098" s="7" t="inlineStr">
        <is>
          <t>Steel, Cold Drawn C1018</t>
        </is>
      </c>
      <c r="L1098" s="2" t="inlineStr">
        <is>
          <t>Coating_Special</t>
        </is>
      </c>
      <c r="M1098" s="2" t="inlineStr">
        <is>
          <t>RTF</t>
        </is>
      </c>
      <c r="N1098" s="7" t="inlineStr"/>
      <c r="O1098" t="inlineStr">
        <is>
          <t>A102257</t>
        </is>
      </c>
      <c r="P1098" t="n">
        <v>368</v>
      </c>
      <c r="Q1098" t="inlineStr">
        <is>
          <t>Priced</t>
        </is>
      </c>
      <c r="R1098" t="inlineStr">
        <is>
          <t>LT250</t>
        </is>
      </c>
      <c r="S1098" s="7" t="inlineStr"/>
      <c r="T1098" t="inlineStr"/>
      <c r="U1098" t="inlineStr"/>
      <c r="V1098" t="inlineStr"/>
    </row>
    <row r="1099">
      <c r="A1099" s="125" t="inlineStr">
        <is>
          <t>[END]</t>
        </is>
      </c>
      <c r="B1099" t="inlineStr"/>
      <c r="C1099" t="inlineStr"/>
      <c r="D1099" t="inlineStr"/>
      <c r="E1099" t="inlineStr"/>
      <c r="F1099" t="inlineStr"/>
      <c r="G1099" t="inlineStr"/>
      <c r="H1099" t="inlineStr"/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  <c r="R1099" t="inlineStr"/>
      <c r="S1099" t="inlineStr"/>
      <c r="T1099" t="inlineStr"/>
      <c r="U1099" t="inlineStr"/>
      <c r="V1099" t="inlineStr"/>
    </row>
    <row r="1100">
      <c r="A1100" s="126" t="inlineStr"/>
      <c r="B1100" s="126" t="inlineStr"/>
      <c r="C1100" s="126" t="inlineStr">
        <is>
          <t xml:space="preserve">10-11-2022  per </t>
        </is>
      </c>
      <c r="D1100" s="126" t="inlineStr"/>
      <c r="E1100" s="126" t="inlineStr"/>
      <c r="F1100" s="126" t="inlineStr"/>
      <c r="G1100" s="126" t="inlineStr"/>
      <c r="H1100" s="126" t="inlineStr"/>
      <c r="I1100" s="126" t="inlineStr"/>
      <c r="J1100" s="126" t="inlineStr"/>
      <c r="K1100" s="126" t="inlineStr"/>
      <c r="L1100" s="126" t="inlineStr"/>
      <c r="M1100" s="126" t="inlineStr"/>
      <c r="N1100" s="126" t="inlineStr"/>
      <c r="O1100" s="126" t="inlineStr"/>
      <c r="P1100" s="126" t="inlineStr"/>
      <c r="Q1100" s="126" t="inlineStr"/>
      <c r="R1100" s="126" t="inlineStr"/>
      <c r="S1100" s="126" t="inlineStr"/>
      <c r="T1100" s="126" t="inlineStr"/>
      <c r="U1100" s="126" t="inlineStr"/>
      <c r="V1100" s="126" t="inlineStr"/>
      <c r="W1100" s="126" t="n"/>
      <c r="X1100" s="126" t="n"/>
      <c r="Y1100" s="126" t="n"/>
      <c r="Z1100" s="126" t="n"/>
      <c r="AA1100" s="126" t="n"/>
      <c r="AB1100" s="126" t="n"/>
      <c r="AC1100" s="126" t="n"/>
      <c r="AD1100" s="126" t="n"/>
      <c r="AE1100" s="126" t="n"/>
      <c r="AF1100" s="126" t="n"/>
      <c r="AG1100" s="126" t="n"/>
      <c r="AH1100" s="126" t="n"/>
      <c r="AI1100" s="126" t="n"/>
      <c r="AJ1100" s="126" t="n"/>
      <c r="AK1100" s="126" t="n"/>
      <c r="AL1100" s="126" t="n"/>
      <c r="AM1100" s="126" t="n"/>
      <c r="AN1100" s="126" t="n"/>
    </row>
    <row r="1101">
      <c r="A1101" t="inlineStr"/>
      <c r="B1101" t="inlineStr">
        <is>
          <t>N</t>
        </is>
      </c>
      <c r="C1101" t="inlineStr">
        <is>
          <t>Price_BOM_LFE_Imp_0207</t>
        </is>
      </c>
      <c r="D1101" t="inlineStr"/>
      <c r="E1101" t="inlineStr">
        <is>
          <t>10707-2P-3HP-LFE</t>
        </is>
      </c>
      <c r="F1101" t="inlineStr">
        <is>
          <t>X3</t>
        </is>
      </c>
      <c r="G1101" t="inlineStr">
        <is>
          <t>ImpMatl_NiAl-Bronze_ASTM-B148_C95400</t>
        </is>
      </c>
      <c r="H1101" t="inlineStr">
        <is>
          <t>Nickel Aluminum Bronze ASTM B148 UNS C95400</t>
        </is>
      </c>
      <c r="I1101" t="inlineStr">
        <is>
          <t>B22</t>
        </is>
      </c>
      <c r="J1101" t="inlineStr">
        <is>
          <t>Stainless Steel, AISI-303</t>
        </is>
      </c>
      <c r="K1101" t="inlineStr">
        <is>
          <t>Steel, Cold Drawn C1018</t>
        </is>
      </c>
      <c r="L1101" t="inlineStr">
        <is>
          <t>Coating_Standard</t>
        </is>
      </c>
      <c r="M1101" t="inlineStr">
        <is>
          <t>97775274</t>
        </is>
      </c>
      <c r="N1101" t="inlineStr"/>
      <c r="O1101" t="inlineStr">
        <is>
          <t>A102211</t>
        </is>
      </c>
      <c r="P1101" t="n">
        <v>76</v>
      </c>
      <c r="Q1101" t="inlineStr">
        <is>
          <t>Priced</t>
        </is>
      </c>
      <c r="R1101" t="inlineStr">
        <is>
          <t>LT250</t>
        </is>
      </c>
      <c r="S1101" t="inlineStr"/>
      <c r="T1101" t="inlineStr"/>
      <c r="U1101" t="inlineStr"/>
      <c r="V1101" t="inlineStr"/>
    </row>
    <row r="1102">
      <c r="A1102" t="inlineStr"/>
      <c r="B1102" t="inlineStr">
        <is>
          <t>N</t>
        </is>
      </c>
      <c r="C1102" t="inlineStr">
        <is>
          <t>Price_BOM_LFE_Imp_0208</t>
        </is>
      </c>
      <c r="D1102" t="inlineStr"/>
      <c r="E1102" t="inlineStr">
        <is>
          <t>10707-2P-5HP-LFE</t>
        </is>
      </c>
      <c r="F1102" t="inlineStr">
        <is>
          <t>X3</t>
        </is>
      </c>
      <c r="G1102" t="inlineStr">
        <is>
          <t>ImpMatl_NiAl-Bronze_ASTM-B148_C95400</t>
        </is>
      </c>
      <c r="H1102" t="inlineStr">
        <is>
          <t>Nickel Aluminum Bronze ASTM B148 UNS C95400</t>
        </is>
      </c>
      <c r="I1102" t="inlineStr">
        <is>
          <t>B22</t>
        </is>
      </c>
      <c r="J1102" t="inlineStr">
        <is>
          <t>Stainless Steel, AISI-303</t>
        </is>
      </c>
      <c r="K1102" t="inlineStr">
        <is>
          <t>Steel, Cold Drawn C1018</t>
        </is>
      </c>
      <c r="L1102" t="inlineStr">
        <is>
          <t>Coating_Standard</t>
        </is>
      </c>
      <c r="M1102" t="inlineStr">
        <is>
          <t>97775274</t>
        </is>
      </c>
      <c r="N1102" t="inlineStr"/>
      <c r="O1102" t="inlineStr">
        <is>
          <t>A102211</t>
        </is>
      </c>
      <c r="P1102" t="n">
        <v>76</v>
      </c>
      <c r="Q1102" t="inlineStr">
        <is>
          <t>Priced</t>
        </is>
      </c>
      <c r="R1102" t="inlineStr">
        <is>
          <t>LT250</t>
        </is>
      </c>
      <c r="S1102" t="inlineStr"/>
      <c r="T1102" t="inlineStr"/>
      <c r="U1102" t="inlineStr"/>
      <c r="V1102" t="inlineStr"/>
    </row>
    <row r="1103">
      <c r="A1103" t="inlineStr"/>
      <c r="B1103" t="inlineStr">
        <is>
          <t>N</t>
        </is>
      </c>
      <c r="C1103" t="inlineStr">
        <is>
          <t>Price_BOM_LFE_Imp_0209</t>
        </is>
      </c>
      <c r="D1103" t="inlineStr"/>
      <c r="E1103" t="inlineStr">
        <is>
          <t>10707-2P-7.5HP-LFE</t>
        </is>
      </c>
      <c r="F1103" t="inlineStr">
        <is>
          <t>X3</t>
        </is>
      </c>
      <c r="G1103" t="inlineStr">
        <is>
          <t>ImpMatl_NiAl-Bronze_ASTM-B148_C95400</t>
        </is>
      </c>
      <c r="H1103" t="inlineStr">
        <is>
          <t>Nickel Aluminum Bronze ASTM B148 UNS C95400</t>
        </is>
      </c>
      <c r="I1103" t="inlineStr">
        <is>
          <t>B22</t>
        </is>
      </c>
      <c r="J1103" t="inlineStr">
        <is>
          <t>Stainless Steel, AISI-303</t>
        </is>
      </c>
      <c r="K1103" t="inlineStr">
        <is>
          <t>Steel, Cold Drawn C1018</t>
        </is>
      </c>
      <c r="L1103" t="inlineStr">
        <is>
          <t>Coating_Standard</t>
        </is>
      </c>
      <c r="M1103" t="inlineStr">
        <is>
          <t>97775274</t>
        </is>
      </c>
      <c r="N1103" t="inlineStr"/>
      <c r="O1103" t="inlineStr">
        <is>
          <t>A102211</t>
        </is>
      </c>
      <c r="P1103" t="n">
        <v>76</v>
      </c>
      <c r="Q1103" t="inlineStr">
        <is>
          <t>Priced</t>
        </is>
      </c>
      <c r="R1103" t="inlineStr">
        <is>
          <t>LT250</t>
        </is>
      </c>
      <c r="S1103" t="inlineStr"/>
      <c r="T1103" t="inlineStr"/>
      <c r="U1103" t="inlineStr"/>
      <c r="V1103" t="inlineStr"/>
    </row>
    <row r="1104">
      <c r="A1104" t="inlineStr"/>
      <c r="B1104" t="inlineStr">
        <is>
          <t>N</t>
        </is>
      </c>
      <c r="C1104" t="inlineStr">
        <is>
          <t>Price_BOM_LFE_Imp_0210</t>
        </is>
      </c>
      <c r="D1104" t="inlineStr"/>
      <c r="E1104" t="inlineStr">
        <is>
          <t>10707-2P-10HP-LFE</t>
        </is>
      </c>
      <c r="F1104" t="inlineStr">
        <is>
          <t>X3</t>
        </is>
      </c>
      <c r="G1104" t="inlineStr">
        <is>
          <t>ImpMatl_NiAl-Bronze_ASTM-B148_C95400</t>
        </is>
      </c>
      <c r="H1104" t="inlineStr">
        <is>
          <t>Nickel Aluminum Bronze ASTM B148 UNS C95400</t>
        </is>
      </c>
      <c r="I1104" t="inlineStr">
        <is>
          <t>B22</t>
        </is>
      </c>
      <c r="J1104" t="inlineStr">
        <is>
          <t>Stainless Steel, AISI-303</t>
        </is>
      </c>
      <c r="K1104" t="inlineStr">
        <is>
          <t>Steel, Cold Drawn C1018</t>
        </is>
      </c>
      <c r="L1104" t="inlineStr">
        <is>
          <t>Coating_Standard</t>
        </is>
      </c>
      <c r="M1104" t="inlineStr">
        <is>
          <t>97775274</t>
        </is>
      </c>
      <c r="N1104" t="inlineStr"/>
      <c r="O1104" t="inlineStr">
        <is>
          <t>A102211</t>
        </is>
      </c>
      <c r="P1104" t="n">
        <v>76</v>
      </c>
      <c r="Q1104" t="inlineStr">
        <is>
          <t>Priced</t>
        </is>
      </c>
      <c r="R1104" t="inlineStr">
        <is>
          <t>LT250</t>
        </is>
      </c>
      <c r="S1104" t="inlineStr"/>
      <c r="T1104" t="inlineStr"/>
      <c r="U1104" t="inlineStr"/>
      <c r="V1104" t="inlineStr"/>
    </row>
    <row r="1105">
      <c r="A1105" t="inlineStr"/>
      <c r="B1105" t="inlineStr">
        <is>
          <t>N</t>
        </is>
      </c>
      <c r="C1105" t="inlineStr">
        <is>
          <t>Price_BOM_LFE_Imp_0211</t>
        </is>
      </c>
      <c r="D1105" t="inlineStr"/>
      <c r="E1105" t="inlineStr">
        <is>
          <t>10707-2P-15HP-LFE</t>
        </is>
      </c>
      <c r="F1105" t="inlineStr">
        <is>
          <t>X3</t>
        </is>
      </c>
      <c r="G1105" t="inlineStr">
        <is>
          <t>ImpMatl_NiAl-Bronze_ASTM-B148_C95400</t>
        </is>
      </c>
      <c r="H1105" t="inlineStr">
        <is>
          <t>Nickel Aluminum Bronze ASTM B148 UNS C95400</t>
        </is>
      </c>
      <c r="I1105" t="inlineStr">
        <is>
          <t>B22</t>
        </is>
      </c>
      <c r="J1105" t="inlineStr">
        <is>
          <t>Stainless Steel, AISI-303</t>
        </is>
      </c>
      <c r="K1105" t="inlineStr">
        <is>
          <t>Steel, Cold Drawn C1018</t>
        </is>
      </c>
      <c r="L1105" t="inlineStr">
        <is>
          <t>Coating_Standard</t>
        </is>
      </c>
      <c r="M1105" t="inlineStr">
        <is>
          <t>97775274</t>
        </is>
      </c>
      <c r="N1105" t="inlineStr"/>
      <c r="O1105" t="inlineStr">
        <is>
          <t>A102211</t>
        </is>
      </c>
      <c r="P1105" t="n">
        <v>76</v>
      </c>
      <c r="Q1105" t="inlineStr">
        <is>
          <t>Priced</t>
        </is>
      </c>
      <c r="R1105" t="inlineStr">
        <is>
          <t>LT250</t>
        </is>
      </c>
      <c r="S1105" t="inlineStr"/>
      <c r="T1105" t="inlineStr"/>
      <c r="U1105" t="inlineStr"/>
      <c r="V1105" t="inlineStr"/>
    </row>
    <row r="1106">
      <c r="A1106" t="inlineStr"/>
      <c r="B1106" t="inlineStr">
        <is>
          <t>N</t>
        </is>
      </c>
      <c r="C1106" t="inlineStr">
        <is>
          <t>Price_BOM_LFE_Imp_0212</t>
        </is>
      </c>
      <c r="D1106" t="inlineStr"/>
      <c r="E1106" t="inlineStr">
        <is>
          <t>12709-2P-5HP-LFE</t>
        </is>
      </c>
      <c r="F1106" t="inlineStr">
        <is>
          <t>X3</t>
        </is>
      </c>
      <c r="G1106" t="inlineStr">
        <is>
          <t>ImpMatl_NiAl-Bronze_ASTM-B148_C95400</t>
        </is>
      </c>
      <c r="H1106" t="inlineStr">
        <is>
          <t>Nickel Aluminum Bronze ASTM B148 UNS C95400</t>
        </is>
      </c>
      <c r="I1106" t="inlineStr">
        <is>
          <t>B22</t>
        </is>
      </c>
      <c r="J1106" t="inlineStr">
        <is>
          <t>Stainless Steel, AISI-303</t>
        </is>
      </c>
      <c r="K1106" t="inlineStr">
        <is>
          <t>Steel, Cold Drawn C1018</t>
        </is>
      </c>
      <c r="L1106" t="inlineStr">
        <is>
          <t>Coating_Standard</t>
        </is>
      </c>
      <c r="M1106" t="inlineStr">
        <is>
          <t>97775277</t>
        </is>
      </c>
      <c r="N1106" t="inlineStr"/>
      <c r="O1106" t="inlineStr">
        <is>
          <t>A102214</t>
        </is>
      </c>
      <c r="P1106" t="n">
        <v>74</v>
      </c>
      <c r="Q1106" t="inlineStr">
        <is>
          <t>Priced</t>
        </is>
      </c>
      <c r="R1106" t="inlineStr">
        <is>
          <t>LT250</t>
        </is>
      </c>
      <c r="S1106" t="inlineStr"/>
      <c r="T1106" t="inlineStr"/>
      <c r="U1106" t="inlineStr"/>
      <c r="V1106" t="inlineStr"/>
    </row>
    <row r="1107">
      <c r="A1107" t="inlineStr"/>
      <c r="B1107" t="inlineStr">
        <is>
          <t>N</t>
        </is>
      </c>
      <c r="C1107" t="inlineStr">
        <is>
          <t>Price_BOM_LFE_Imp_0213</t>
        </is>
      </c>
      <c r="D1107" t="inlineStr"/>
      <c r="E1107" t="inlineStr">
        <is>
          <t>12709-2P-7.5HP-LFE</t>
        </is>
      </c>
      <c r="F1107" t="inlineStr">
        <is>
          <t>X3</t>
        </is>
      </c>
      <c r="G1107" t="inlineStr">
        <is>
          <t>ImpMatl_NiAl-Bronze_ASTM-B148_C95400</t>
        </is>
      </c>
      <c r="H1107" t="inlineStr">
        <is>
          <t>Nickel Aluminum Bronze ASTM B148 UNS C95400</t>
        </is>
      </c>
      <c r="I1107" t="inlineStr">
        <is>
          <t>B22</t>
        </is>
      </c>
      <c r="J1107" t="inlineStr">
        <is>
          <t>Stainless Steel, AISI-303</t>
        </is>
      </c>
      <c r="K1107" t="inlineStr">
        <is>
          <t>Steel, Cold Drawn C1018</t>
        </is>
      </c>
      <c r="L1107" t="inlineStr">
        <is>
          <t>Coating_Standard</t>
        </is>
      </c>
      <c r="M1107" t="inlineStr">
        <is>
          <t>97775277</t>
        </is>
      </c>
      <c r="N1107" t="inlineStr"/>
      <c r="O1107" t="inlineStr">
        <is>
          <t>A102214</t>
        </is>
      </c>
      <c r="P1107" t="n">
        <v>74</v>
      </c>
      <c r="Q1107" t="inlineStr">
        <is>
          <t>Priced</t>
        </is>
      </c>
      <c r="R1107" t="inlineStr">
        <is>
          <t>LT250</t>
        </is>
      </c>
      <c r="S1107" t="inlineStr"/>
      <c r="T1107" t="inlineStr"/>
      <c r="U1107" t="inlineStr"/>
      <c r="V1107" t="inlineStr"/>
    </row>
    <row r="1108">
      <c r="A1108" t="inlineStr"/>
      <c r="B1108" t="inlineStr">
        <is>
          <t>N</t>
        </is>
      </c>
      <c r="C1108" t="inlineStr">
        <is>
          <t>Price_BOM_LFE_Imp_0214</t>
        </is>
      </c>
      <c r="D1108" t="inlineStr"/>
      <c r="E1108" t="inlineStr">
        <is>
          <t>12709-2P-10HP-LFE</t>
        </is>
      </c>
      <c r="F1108" t="inlineStr">
        <is>
          <t>X3</t>
        </is>
      </c>
      <c r="G1108" t="inlineStr">
        <is>
          <t>ImpMatl_NiAl-Bronze_ASTM-B148_C95400</t>
        </is>
      </c>
      <c r="H1108" t="inlineStr">
        <is>
          <t>Nickel Aluminum Bronze ASTM B148 UNS C95400</t>
        </is>
      </c>
      <c r="I1108" t="inlineStr">
        <is>
          <t>B22</t>
        </is>
      </c>
      <c r="J1108" t="inlineStr">
        <is>
          <t>Stainless Steel, AISI-303</t>
        </is>
      </c>
      <c r="K1108" t="inlineStr">
        <is>
          <t>Steel, Cold Drawn C1018</t>
        </is>
      </c>
      <c r="L1108" t="inlineStr">
        <is>
          <t>Coating_Standard</t>
        </is>
      </c>
      <c r="M1108" t="inlineStr">
        <is>
          <t>97775277</t>
        </is>
      </c>
      <c r="N1108" t="inlineStr"/>
      <c r="O1108" t="inlineStr">
        <is>
          <t>A102214</t>
        </is>
      </c>
      <c r="P1108" t="n">
        <v>74</v>
      </c>
      <c r="Q1108" t="inlineStr">
        <is>
          <t>Priced</t>
        </is>
      </c>
      <c r="R1108" t="inlineStr">
        <is>
          <t>LT250</t>
        </is>
      </c>
      <c r="S1108" t="inlineStr"/>
      <c r="T1108" t="inlineStr"/>
      <c r="U1108" t="inlineStr"/>
      <c r="V1108" t="inlineStr"/>
    </row>
    <row r="1109">
      <c r="A1109" t="inlineStr"/>
      <c r="B1109" t="inlineStr">
        <is>
          <t>N</t>
        </is>
      </c>
      <c r="C1109" t="inlineStr">
        <is>
          <t>Price_BOM_LFE_Imp_0215</t>
        </is>
      </c>
      <c r="D1109" t="inlineStr"/>
      <c r="E1109" t="inlineStr">
        <is>
          <t>12709-2P-15HP-LFE</t>
        </is>
      </c>
      <c r="F1109" t="inlineStr">
        <is>
          <t>X3</t>
        </is>
      </c>
      <c r="G1109" t="inlineStr">
        <is>
          <t>ImpMatl_NiAl-Bronze_ASTM-B148_C95400</t>
        </is>
      </c>
      <c r="H1109" t="inlineStr">
        <is>
          <t>Nickel Aluminum Bronze ASTM B148 UNS C95400</t>
        </is>
      </c>
      <c r="I1109" t="inlineStr">
        <is>
          <t>B22</t>
        </is>
      </c>
      <c r="J1109" t="inlineStr">
        <is>
          <t>Stainless Steel, AISI-303</t>
        </is>
      </c>
      <c r="K1109" t="inlineStr">
        <is>
          <t>Steel, Cold Drawn C1018</t>
        </is>
      </c>
      <c r="L1109" t="inlineStr">
        <is>
          <t>Coating_Standard</t>
        </is>
      </c>
      <c r="M1109" t="inlineStr">
        <is>
          <t>97775277</t>
        </is>
      </c>
      <c r="N1109" t="inlineStr"/>
      <c r="O1109" t="inlineStr">
        <is>
          <t>A102214</t>
        </is>
      </c>
      <c r="P1109" t="n">
        <v>74</v>
      </c>
      <c r="Q1109" t="inlineStr">
        <is>
          <t>Priced</t>
        </is>
      </c>
      <c r="R1109" t="inlineStr">
        <is>
          <t>LT250</t>
        </is>
      </c>
      <c r="S1109" t="inlineStr"/>
      <c r="T1109" t="inlineStr"/>
      <c r="U1109" t="inlineStr"/>
      <c r="V1109" t="inlineStr"/>
    </row>
    <row r="1110">
      <c r="A1110" t="inlineStr"/>
      <c r="B1110" t="inlineStr">
        <is>
          <t>N</t>
        </is>
      </c>
      <c r="C1110" t="inlineStr">
        <is>
          <t>Price_BOM_LFE_Imp_0253</t>
        </is>
      </c>
      <c r="D1110" t="inlineStr"/>
      <c r="E1110" t="inlineStr">
        <is>
          <t>25707-2P-7.5HP-LFE</t>
        </is>
      </c>
      <c r="F1110" t="inlineStr">
        <is>
          <t>X3</t>
        </is>
      </c>
      <c r="G1110" t="inlineStr">
        <is>
          <t>ImpMatl_NiAl-Bronze_ASTM-B148_C95400</t>
        </is>
      </c>
      <c r="H1110" t="inlineStr">
        <is>
          <t>Nickel Aluminum Bronze ASTM B148 UNS C95400</t>
        </is>
      </c>
      <c r="I1110" t="inlineStr">
        <is>
          <t>B22</t>
        </is>
      </c>
      <c r="J1110" t="inlineStr">
        <is>
          <t>Stainless Steel, AISI-303</t>
        </is>
      </c>
      <c r="K1110" t="inlineStr">
        <is>
          <t>Steel, Cold Drawn C1018</t>
        </is>
      </c>
      <c r="L1110" t="inlineStr">
        <is>
          <t>Coating_Standard</t>
        </is>
      </c>
      <c r="M1110" t="inlineStr">
        <is>
          <t>97778033</t>
        </is>
      </c>
      <c r="N1110" t="inlineStr"/>
      <c r="O1110" t="inlineStr">
        <is>
          <t>A102230</t>
        </is>
      </c>
      <c r="P1110" t="n">
        <v>98</v>
      </c>
      <c r="Q1110" t="inlineStr">
        <is>
          <t>Priced</t>
        </is>
      </c>
      <c r="R1110" t="inlineStr">
        <is>
          <t>LT250</t>
        </is>
      </c>
      <c r="S1110" t="inlineStr"/>
      <c r="T1110" t="inlineStr"/>
      <c r="U1110" t="inlineStr"/>
      <c r="V1110" t="inlineStr"/>
    </row>
    <row r="1111">
      <c r="A1111" t="inlineStr"/>
      <c r="B1111" t="inlineStr">
        <is>
          <t>N</t>
        </is>
      </c>
      <c r="C1111" t="inlineStr">
        <is>
          <t>Price_BOM_LFE_Imp_0254</t>
        </is>
      </c>
      <c r="D1111" t="inlineStr"/>
      <c r="E1111" t="inlineStr">
        <is>
          <t>25707-2P-10HP-LFE</t>
        </is>
      </c>
      <c r="F1111" t="inlineStr">
        <is>
          <t>X3</t>
        </is>
      </c>
      <c r="G1111" t="inlineStr">
        <is>
          <t>ImpMatl_NiAl-Bronze_ASTM-B148_C95400</t>
        </is>
      </c>
      <c r="H1111" t="inlineStr">
        <is>
          <t>Nickel Aluminum Bronze ASTM B148 UNS C95400</t>
        </is>
      </c>
      <c r="I1111" t="inlineStr">
        <is>
          <t>B22</t>
        </is>
      </c>
      <c r="J1111" t="inlineStr">
        <is>
          <t>Stainless Steel, AISI-303</t>
        </is>
      </c>
      <c r="K1111" t="inlineStr">
        <is>
          <t>Steel, Cold Drawn C1018</t>
        </is>
      </c>
      <c r="L1111" t="inlineStr">
        <is>
          <t>Coating_Standard</t>
        </is>
      </c>
      <c r="M1111" t="inlineStr">
        <is>
          <t>97778033</t>
        </is>
      </c>
      <c r="N1111" t="inlineStr"/>
      <c r="O1111" t="inlineStr">
        <is>
          <t>A102230</t>
        </is>
      </c>
      <c r="P1111" t="n">
        <v>98</v>
      </c>
      <c r="Q1111" t="inlineStr">
        <is>
          <t>Priced</t>
        </is>
      </c>
      <c r="R1111" t="inlineStr">
        <is>
          <t>LT250</t>
        </is>
      </c>
      <c r="S1111" t="inlineStr"/>
      <c r="T1111" t="inlineStr"/>
      <c r="U1111" t="inlineStr"/>
      <c r="V1111" t="inlineStr"/>
    </row>
    <row r="1112">
      <c r="A1112" t="inlineStr"/>
      <c r="B1112" t="inlineStr">
        <is>
          <t>N</t>
        </is>
      </c>
      <c r="C1112" t="inlineStr">
        <is>
          <t>Price_BOM_LFE_Imp_0255</t>
        </is>
      </c>
      <c r="D1112" t="inlineStr"/>
      <c r="E1112" t="inlineStr">
        <is>
          <t>25707-2P-15HP-LFE</t>
        </is>
      </c>
      <c r="F1112" t="inlineStr">
        <is>
          <t>X3</t>
        </is>
      </c>
      <c r="G1112" t="inlineStr">
        <is>
          <t>ImpMatl_NiAl-Bronze_ASTM-B148_C95400</t>
        </is>
      </c>
      <c r="H1112" t="inlineStr">
        <is>
          <t>Nickel Aluminum Bronze ASTM B148 UNS C95400</t>
        </is>
      </c>
      <c r="I1112" t="inlineStr">
        <is>
          <t>B22</t>
        </is>
      </c>
      <c r="J1112" t="inlineStr">
        <is>
          <t>Stainless Steel, AISI-303</t>
        </is>
      </c>
      <c r="K1112" t="inlineStr">
        <is>
          <t>Steel, Cold Drawn C1018</t>
        </is>
      </c>
      <c r="L1112" t="inlineStr">
        <is>
          <t>Coating_Standard</t>
        </is>
      </c>
      <c r="M1112" t="inlineStr">
        <is>
          <t>97778033</t>
        </is>
      </c>
      <c r="N1112" t="inlineStr"/>
      <c r="O1112" t="inlineStr">
        <is>
          <t>A102230</t>
        </is>
      </c>
      <c r="P1112" t="n">
        <v>98</v>
      </c>
      <c r="Q1112" t="inlineStr">
        <is>
          <t>Priced</t>
        </is>
      </c>
      <c r="R1112" t="inlineStr">
        <is>
          <t>LT250</t>
        </is>
      </c>
      <c r="S1112" t="inlineStr"/>
      <c r="T1112" t="inlineStr"/>
      <c r="U1112" t="inlineStr"/>
      <c r="V1112" t="inlineStr"/>
    </row>
    <row r="1113">
      <c r="A1113" t="inlineStr"/>
      <c r="B1113" t="inlineStr">
        <is>
          <t>N</t>
        </is>
      </c>
      <c r="C1113" t="inlineStr">
        <is>
          <t>Price_BOM_LFE_Imp_0256</t>
        </is>
      </c>
      <c r="D1113" t="inlineStr"/>
      <c r="E1113" t="inlineStr">
        <is>
          <t>25707-2P-20HP-LFE</t>
        </is>
      </c>
      <c r="F1113" t="inlineStr">
        <is>
          <t>X3</t>
        </is>
      </c>
      <c r="G1113" t="inlineStr">
        <is>
          <t>ImpMatl_NiAl-Bronze_ASTM-B148_C95400</t>
        </is>
      </c>
      <c r="H1113" t="inlineStr">
        <is>
          <t>Nickel Aluminum Bronze ASTM B148 UNS C95400</t>
        </is>
      </c>
      <c r="I1113" t="inlineStr">
        <is>
          <t>B22</t>
        </is>
      </c>
      <c r="J1113" t="inlineStr">
        <is>
          <t>Stainless Steel, AISI-303</t>
        </is>
      </c>
      <c r="K1113" t="inlineStr">
        <is>
          <t>Steel, Cold Drawn C1018</t>
        </is>
      </c>
      <c r="L1113" t="inlineStr">
        <is>
          <t>Coating_Standard</t>
        </is>
      </c>
      <c r="M1113" t="inlineStr">
        <is>
          <t>97778033</t>
        </is>
      </c>
      <c r="N1113" t="inlineStr"/>
      <c r="O1113" t="inlineStr">
        <is>
          <t>A102230</t>
        </is>
      </c>
      <c r="P1113" t="n">
        <v>98</v>
      </c>
      <c r="Q1113" t="inlineStr">
        <is>
          <t>Priced</t>
        </is>
      </c>
      <c r="R1113" t="inlineStr">
        <is>
          <t>LT250</t>
        </is>
      </c>
      <c r="S1113" t="inlineStr"/>
      <c r="T1113" t="inlineStr"/>
      <c r="U1113" t="inlineStr"/>
      <c r="V1113" t="inlineStr"/>
    </row>
    <row r="1114">
      <c r="A1114" t="inlineStr"/>
      <c r="B1114" t="inlineStr">
        <is>
          <t>N</t>
        </is>
      </c>
      <c r="C1114" t="inlineStr">
        <is>
          <t>Price_BOM_LFE_Imp_0257</t>
        </is>
      </c>
      <c r="D1114" t="inlineStr"/>
      <c r="E1114" t="inlineStr">
        <is>
          <t>25707-2P-25HP-LFE</t>
        </is>
      </c>
      <c r="F1114" t="inlineStr">
        <is>
          <t>X3</t>
        </is>
      </c>
      <c r="G1114" t="inlineStr">
        <is>
          <t>ImpMatl_NiAl-Bronze_ASTM-B148_C95400</t>
        </is>
      </c>
      <c r="H1114" t="inlineStr">
        <is>
          <t>Nickel Aluminum Bronze ASTM B148 UNS C95400</t>
        </is>
      </c>
      <c r="I1114" t="inlineStr">
        <is>
          <t>B22</t>
        </is>
      </c>
      <c r="J1114" t="inlineStr">
        <is>
          <t>Stainless Steel, AISI-303</t>
        </is>
      </c>
      <c r="K1114" t="inlineStr">
        <is>
          <t>Steel, Cold Drawn C1018</t>
        </is>
      </c>
      <c r="L1114" t="inlineStr">
        <is>
          <t>Coating_Standard</t>
        </is>
      </c>
      <c r="M1114" t="inlineStr">
        <is>
          <t>97778033</t>
        </is>
      </c>
      <c r="N1114" t="inlineStr"/>
      <c r="O1114" t="inlineStr">
        <is>
          <t>A102230</t>
        </is>
      </c>
      <c r="P1114" t="n">
        <v>98</v>
      </c>
      <c r="Q1114" t="inlineStr">
        <is>
          <t>Priced</t>
        </is>
      </c>
      <c r="R1114" t="inlineStr">
        <is>
          <t>LT250</t>
        </is>
      </c>
      <c r="S1114" t="inlineStr"/>
      <c r="T1114" t="inlineStr"/>
      <c r="U1114" t="inlineStr"/>
      <c r="V1114" t="inlineStr"/>
    </row>
    <row r="1115">
      <c r="A1115" t="inlineStr"/>
      <c r="B1115" t="inlineStr">
        <is>
          <t>N</t>
        </is>
      </c>
      <c r="C1115" t="inlineStr">
        <is>
          <t>Price_BOM_LFE_Imp_0258</t>
        </is>
      </c>
      <c r="D1115" t="inlineStr"/>
      <c r="E1115" t="inlineStr">
        <is>
          <t>25707-4P-3HP-LFE</t>
        </is>
      </c>
      <c r="F1115" t="inlineStr">
        <is>
          <t>X3</t>
        </is>
      </c>
      <c r="G1115" t="inlineStr">
        <is>
          <t>ImpMatl_NiAl-Bronze_ASTM-B148_C95400</t>
        </is>
      </c>
      <c r="H1115" t="inlineStr">
        <is>
          <t>Nickel Aluminum Bronze ASTM B148 UNS C95400</t>
        </is>
      </c>
      <c r="I1115" t="inlineStr">
        <is>
          <t>B22</t>
        </is>
      </c>
      <c r="J1115" t="inlineStr">
        <is>
          <t>Stainless Steel, AISI-303</t>
        </is>
      </c>
      <c r="K1115" t="inlineStr">
        <is>
          <t>Steel, Cold Drawn C1018</t>
        </is>
      </c>
      <c r="L1115" t="inlineStr">
        <is>
          <t>Coating_Standard</t>
        </is>
      </c>
      <c r="M1115" t="inlineStr">
        <is>
          <t>97778033</t>
        </is>
      </c>
      <c r="N1115" t="inlineStr"/>
      <c r="O1115" t="inlineStr">
        <is>
          <t>A102230</t>
        </is>
      </c>
      <c r="P1115" t="n">
        <v>98</v>
      </c>
      <c r="Q1115" t="inlineStr">
        <is>
          <t>Priced</t>
        </is>
      </c>
      <c r="R1115" t="inlineStr">
        <is>
          <t>LT250</t>
        </is>
      </c>
      <c r="S1115" t="inlineStr"/>
      <c r="T1115" t="inlineStr"/>
      <c r="U1115" t="inlineStr"/>
      <c r="V1115" t="inlineStr"/>
    </row>
    <row r="1116">
      <c r="A1116" t="inlineStr"/>
      <c r="B1116" t="inlineStr">
        <is>
          <t>N</t>
        </is>
      </c>
      <c r="C1116" t="inlineStr">
        <is>
          <t>Price_BOM_LFE_Imp_0259</t>
        </is>
      </c>
      <c r="D1116" t="inlineStr"/>
      <c r="E1116" t="inlineStr">
        <is>
          <t>25707-4P-5HP-LFE</t>
        </is>
      </c>
      <c r="F1116" t="inlineStr">
        <is>
          <t>X3</t>
        </is>
      </c>
      <c r="G1116" t="inlineStr">
        <is>
          <t>ImpMatl_NiAl-Bronze_ASTM-B148_C95400</t>
        </is>
      </c>
      <c r="H1116" t="inlineStr">
        <is>
          <t>Nickel Aluminum Bronze ASTM B148 UNS C95400</t>
        </is>
      </c>
      <c r="I1116" t="inlineStr">
        <is>
          <t>B22</t>
        </is>
      </c>
      <c r="J1116" t="inlineStr">
        <is>
          <t>Stainless Steel, AISI-303</t>
        </is>
      </c>
      <c r="K1116" t="inlineStr">
        <is>
          <t>Steel, Cold Drawn C1018</t>
        </is>
      </c>
      <c r="L1116" t="inlineStr">
        <is>
          <t>Coating_Standard</t>
        </is>
      </c>
      <c r="M1116" t="inlineStr">
        <is>
          <t>97778033</t>
        </is>
      </c>
      <c r="N1116" t="inlineStr"/>
      <c r="O1116" t="inlineStr">
        <is>
          <t>A102230</t>
        </is>
      </c>
      <c r="P1116" t="n">
        <v>98</v>
      </c>
      <c r="Q1116" t="inlineStr">
        <is>
          <t>Priced</t>
        </is>
      </c>
      <c r="R1116" t="inlineStr">
        <is>
          <t>LT250</t>
        </is>
      </c>
      <c r="S1116" t="inlineStr"/>
      <c r="T1116" t="inlineStr"/>
      <c r="U1116" t="inlineStr"/>
      <c r="V1116" t="inlineStr"/>
    </row>
    <row r="1117">
      <c r="A1117" t="inlineStr"/>
      <c r="B1117" t="inlineStr">
        <is>
          <t>N</t>
        </is>
      </c>
      <c r="C1117" t="inlineStr">
        <is>
          <t>Price_BOM_LFE_Imp_0272</t>
        </is>
      </c>
      <c r="D1117" t="inlineStr"/>
      <c r="E1117" t="inlineStr">
        <is>
          <t>30707-2P-10HP-LFE</t>
        </is>
      </c>
      <c r="F1117" t="inlineStr">
        <is>
          <t>X3</t>
        </is>
      </c>
      <c r="G1117" t="inlineStr">
        <is>
          <t>ImpMatl_NiAl-Bronze_ASTM-B148_C95400</t>
        </is>
      </c>
      <c r="H1117" t="inlineStr">
        <is>
          <t>Nickel Aluminum Bronze ASTM B148 UNS C95400</t>
        </is>
      </c>
      <c r="I1117" t="inlineStr">
        <is>
          <t>B22</t>
        </is>
      </c>
      <c r="J1117" t="inlineStr">
        <is>
          <t>Stainless Steel, AISI-303</t>
        </is>
      </c>
      <c r="K1117" t="inlineStr">
        <is>
          <t>Steel, Cold Drawn C1018</t>
        </is>
      </c>
      <c r="L1117" t="inlineStr">
        <is>
          <t>Coating_Standard</t>
        </is>
      </c>
      <c r="M1117" t="inlineStr">
        <is>
          <t>97778039</t>
        </is>
      </c>
      <c r="N1117" t="inlineStr"/>
      <c r="O1117" t="inlineStr">
        <is>
          <t>A102237</t>
        </is>
      </c>
      <c r="P1117" t="n">
        <v>107</v>
      </c>
      <c r="Q1117" t="inlineStr">
        <is>
          <t>Priced</t>
        </is>
      </c>
      <c r="R1117" t="inlineStr">
        <is>
          <t>LT250</t>
        </is>
      </c>
      <c r="S1117" t="inlineStr"/>
      <c r="T1117" t="inlineStr"/>
      <c r="U1117" t="inlineStr"/>
      <c r="V1117" t="inlineStr"/>
    </row>
    <row r="1118">
      <c r="A1118" t="inlineStr"/>
      <c r="B1118" t="inlineStr">
        <is>
          <t>N</t>
        </is>
      </c>
      <c r="C1118" t="inlineStr">
        <is>
          <t>Price_BOM_LFE_Imp_0273</t>
        </is>
      </c>
      <c r="D1118" t="inlineStr"/>
      <c r="E1118" t="inlineStr">
        <is>
          <t>30707-2P-15HP-LFE</t>
        </is>
      </c>
      <c r="F1118" t="inlineStr">
        <is>
          <t>X3</t>
        </is>
      </c>
      <c r="G1118" t="inlineStr">
        <is>
          <t>ImpMatl_NiAl-Bronze_ASTM-B148_C95400</t>
        </is>
      </c>
      <c r="H1118" t="inlineStr">
        <is>
          <t>Nickel Aluminum Bronze ASTM B148 UNS C95400</t>
        </is>
      </c>
      <c r="I1118" t="inlineStr">
        <is>
          <t>B22</t>
        </is>
      </c>
      <c r="J1118" t="inlineStr">
        <is>
          <t>Stainless Steel, AISI-303</t>
        </is>
      </c>
      <c r="K1118" t="inlineStr">
        <is>
          <t>Steel, Cold Drawn C1018</t>
        </is>
      </c>
      <c r="L1118" t="inlineStr">
        <is>
          <t>Coating_Standard</t>
        </is>
      </c>
      <c r="M1118" t="inlineStr">
        <is>
          <t>97778039</t>
        </is>
      </c>
      <c r="N1118" t="inlineStr"/>
      <c r="O1118" t="inlineStr">
        <is>
          <t>A102237</t>
        </is>
      </c>
      <c r="P1118" t="n">
        <v>107</v>
      </c>
      <c r="Q1118" t="inlineStr">
        <is>
          <t>Priced</t>
        </is>
      </c>
      <c r="R1118" t="inlineStr">
        <is>
          <t>LT250</t>
        </is>
      </c>
      <c r="S1118" t="inlineStr"/>
      <c r="T1118" t="inlineStr"/>
      <c r="U1118" t="inlineStr"/>
      <c r="V1118" t="inlineStr"/>
    </row>
    <row r="1119">
      <c r="A1119" t="inlineStr"/>
      <c r="B1119" t="inlineStr">
        <is>
          <t>N</t>
        </is>
      </c>
      <c r="C1119" t="inlineStr">
        <is>
          <t>Price_BOM_LFE_Imp_0274</t>
        </is>
      </c>
      <c r="D1119" t="inlineStr"/>
      <c r="E1119" t="inlineStr">
        <is>
          <t>30707-2P-20HP-LFE</t>
        </is>
      </c>
      <c r="F1119" t="inlineStr">
        <is>
          <t>X3</t>
        </is>
      </c>
      <c r="G1119" t="inlineStr">
        <is>
          <t>ImpMatl_NiAl-Bronze_ASTM-B148_C95400</t>
        </is>
      </c>
      <c r="H1119" t="inlineStr">
        <is>
          <t>Nickel Aluminum Bronze ASTM B148 UNS C95400</t>
        </is>
      </c>
      <c r="I1119" t="inlineStr">
        <is>
          <t>B22</t>
        </is>
      </c>
      <c r="J1119" t="inlineStr">
        <is>
          <t>Stainless Steel, AISI-303</t>
        </is>
      </c>
      <c r="K1119" t="inlineStr">
        <is>
          <t>Steel, Cold Drawn C1018</t>
        </is>
      </c>
      <c r="L1119" t="inlineStr">
        <is>
          <t>Coating_Standard</t>
        </is>
      </c>
      <c r="M1119" t="inlineStr">
        <is>
          <t>97778039</t>
        </is>
      </c>
      <c r="N1119" t="inlineStr"/>
      <c r="O1119" t="inlineStr">
        <is>
          <t>A102237</t>
        </is>
      </c>
      <c r="P1119" t="n">
        <v>107</v>
      </c>
      <c r="Q1119" t="inlineStr">
        <is>
          <t>Priced</t>
        </is>
      </c>
      <c r="R1119" t="inlineStr">
        <is>
          <t>LT250</t>
        </is>
      </c>
      <c r="S1119" t="inlineStr"/>
      <c r="T1119" t="inlineStr"/>
      <c r="U1119" t="inlineStr"/>
      <c r="V1119" t="inlineStr"/>
    </row>
    <row r="1120">
      <c r="A1120" t="inlineStr"/>
      <c r="B1120" t="inlineStr">
        <is>
          <t>N</t>
        </is>
      </c>
      <c r="C1120" t="inlineStr">
        <is>
          <t>Price_BOM_LFE_Imp_0275</t>
        </is>
      </c>
      <c r="D1120" t="inlineStr"/>
      <c r="E1120" t="inlineStr">
        <is>
          <t>30707-2P-25HP-LFE</t>
        </is>
      </c>
      <c r="F1120" t="inlineStr">
        <is>
          <t>X3</t>
        </is>
      </c>
      <c r="G1120" t="inlineStr">
        <is>
          <t>ImpMatl_NiAl-Bronze_ASTM-B148_C95400</t>
        </is>
      </c>
      <c r="H1120" t="inlineStr">
        <is>
          <t>Nickel Aluminum Bronze ASTM B148 UNS C95400</t>
        </is>
      </c>
      <c r="I1120" t="inlineStr">
        <is>
          <t>B22</t>
        </is>
      </c>
      <c r="J1120" t="inlineStr">
        <is>
          <t>Stainless Steel, AISI-303</t>
        </is>
      </c>
      <c r="K1120" t="inlineStr">
        <is>
          <t>Steel, Cold Drawn C1018</t>
        </is>
      </c>
      <c r="L1120" t="inlineStr">
        <is>
          <t>Coating_Standard</t>
        </is>
      </c>
      <c r="M1120" t="inlineStr">
        <is>
          <t>97778039</t>
        </is>
      </c>
      <c r="N1120" t="inlineStr"/>
      <c r="O1120" t="inlineStr">
        <is>
          <t>A102237</t>
        </is>
      </c>
      <c r="P1120" t="n">
        <v>107</v>
      </c>
      <c r="Q1120" t="inlineStr">
        <is>
          <t>Priced</t>
        </is>
      </c>
      <c r="R1120" t="inlineStr">
        <is>
          <t>LT250</t>
        </is>
      </c>
      <c r="S1120" t="inlineStr"/>
      <c r="T1120" t="inlineStr"/>
      <c r="U1120" t="inlineStr"/>
      <c r="V1120" t="inlineStr"/>
    </row>
    <row r="1121">
      <c r="A1121" t="inlineStr"/>
      <c r="B1121" t="inlineStr">
        <is>
          <t>N</t>
        </is>
      </c>
      <c r="C1121" t="inlineStr">
        <is>
          <t>Price_BOM_LFE_Imp_0276</t>
        </is>
      </c>
      <c r="D1121" t="inlineStr"/>
      <c r="E1121" t="inlineStr">
        <is>
          <t>30707-4P-3HP-LFE</t>
        </is>
      </c>
      <c r="F1121" t="inlineStr">
        <is>
          <t>X3</t>
        </is>
      </c>
      <c r="G1121" t="inlineStr">
        <is>
          <t>ImpMatl_NiAl-Bronze_ASTM-B148_C95400</t>
        </is>
      </c>
      <c r="H1121" t="inlineStr">
        <is>
          <t>Nickel Aluminum Bronze ASTM B148 UNS C95400</t>
        </is>
      </c>
      <c r="I1121" t="inlineStr">
        <is>
          <t>B22</t>
        </is>
      </c>
      <c r="J1121" t="inlineStr">
        <is>
          <t>Stainless Steel, AISI-303</t>
        </is>
      </c>
      <c r="K1121" t="inlineStr">
        <is>
          <t>Steel, Cold Drawn C1018</t>
        </is>
      </c>
      <c r="L1121" t="inlineStr">
        <is>
          <t>Coating_Standard</t>
        </is>
      </c>
      <c r="M1121" t="inlineStr">
        <is>
          <t>97778039</t>
        </is>
      </c>
      <c r="N1121" t="inlineStr"/>
      <c r="O1121" t="inlineStr">
        <is>
          <t>A102237</t>
        </is>
      </c>
      <c r="P1121" t="n">
        <v>107</v>
      </c>
      <c r="Q1121" t="inlineStr">
        <is>
          <t>Priced</t>
        </is>
      </c>
      <c r="R1121" t="inlineStr">
        <is>
          <t>LT250</t>
        </is>
      </c>
      <c r="S1121" t="inlineStr"/>
      <c r="T1121" t="inlineStr"/>
      <c r="U1121" t="inlineStr"/>
      <c r="V1121" t="inlineStr"/>
    </row>
    <row r="1122">
      <c r="A1122" t="inlineStr"/>
      <c r="B1122" t="inlineStr">
        <is>
          <t>N</t>
        </is>
      </c>
      <c r="C1122" t="inlineStr">
        <is>
          <t>Price_BOM_LFE_Imp_0277</t>
        </is>
      </c>
      <c r="D1122" t="inlineStr"/>
      <c r="E1122" t="inlineStr">
        <is>
          <t>30707-4P-5HP-LFE</t>
        </is>
      </c>
      <c r="F1122" t="inlineStr">
        <is>
          <t>X3</t>
        </is>
      </c>
      <c r="G1122" t="inlineStr">
        <is>
          <t>ImpMatl_NiAl-Bronze_ASTM-B148_C95400</t>
        </is>
      </c>
      <c r="H1122" t="inlineStr">
        <is>
          <t>Nickel Aluminum Bronze ASTM B148 UNS C95400</t>
        </is>
      </c>
      <c r="I1122" t="inlineStr">
        <is>
          <t>B22</t>
        </is>
      </c>
      <c r="J1122" t="inlineStr">
        <is>
          <t>Stainless Steel, AISI-303</t>
        </is>
      </c>
      <c r="K1122" t="inlineStr">
        <is>
          <t>Steel, Cold Drawn C1018</t>
        </is>
      </c>
      <c r="L1122" t="inlineStr">
        <is>
          <t>Coating_Standard</t>
        </is>
      </c>
      <c r="M1122" t="inlineStr">
        <is>
          <t>97778039</t>
        </is>
      </c>
      <c r="N1122" t="inlineStr"/>
      <c r="O1122" t="inlineStr">
        <is>
          <t>A102237</t>
        </is>
      </c>
      <c r="P1122" t="n">
        <v>107</v>
      </c>
      <c r="Q1122" t="inlineStr">
        <is>
          <t>Priced</t>
        </is>
      </c>
      <c r="R1122" t="inlineStr">
        <is>
          <t>LT250</t>
        </is>
      </c>
      <c r="S1122" t="inlineStr"/>
      <c r="T1122" t="inlineStr"/>
      <c r="U1122" t="inlineStr"/>
      <c r="V1122" t="inlineStr"/>
    </row>
    <row r="1123">
      <c r="A1123" t="inlineStr"/>
      <c r="B1123" t="inlineStr">
        <is>
          <t>N</t>
        </is>
      </c>
      <c r="C1123" t="inlineStr">
        <is>
          <t>Price_BOM_LFE_Imp_0278</t>
        </is>
      </c>
      <c r="D1123" t="inlineStr"/>
      <c r="E1123" t="inlineStr">
        <is>
          <t>30707-4P-7.5HP-LFE</t>
        </is>
      </c>
      <c r="F1123" t="inlineStr">
        <is>
          <t>X3</t>
        </is>
      </c>
      <c r="G1123" t="inlineStr">
        <is>
          <t>ImpMatl_NiAl-Bronze_ASTM-B148_C95400</t>
        </is>
      </c>
      <c r="H1123" t="inlineStr">
        <is>
          <t>Nickel Aluminum Bronze ASTM B148 UNS C95400</t>
        </is>
      </c>
      <c r="I1123" t="inlineStr">
        <is>
          <t>B22</t>
        </is>
      </c>
      <c r="J1123" t="inlineStr">
        <is>
          <t>Stainless Steel, AISI-303</t>
        </is>
      </c>
      <c r="K1123" t="inlineStr">
        <is>
          <t>Steel, Cold Drawn C1018</t>
        </is>
      </c>
      <c r="L1123" t="inlineStr">
        <is>
          <t>Coating_Standard</t>
        </is>
      </c>
      <c r="M1123" t="inlineStr">
        <is>
          <t>97778039</t>
        </is>
      </c>
      <c r="N1123" t="inlineStr"/>
      <c r="O1123" t="inlineStr">
        <is>
          <t>A102237</t>
        </is>
      </c>
      <c r="P1123" t="n">
        <v>107</v>
      </c>
      <c r="Q1123" t="inlineStr">
        <is>
          <t>Priced</t>
        </is>
      </c>
      <c r="R1123" t="inlineStr">
        <is>
          <t>LT250</t>
        </is>
      </c>
      <c r="S1123" t="inlineStr"/>
      <c r="T1123" t="inlineStr"/>
      <c r="U1123" t="inlineStr"/>
      <c r="V1123" t="inlineStr"/>
    </row>
    <row r="1124">
      <c r="A1124" t="inlineStr"/>
      <c r="B1124" t="inlineStr">
        <is>
          <t>N</t>
        </is>
      </c>
      <c r="C1124" t="inlineStr">
        <is>
          <t>Price_BOM_LFE_Imp_0307</t>
        </is>
      </c>
      <c r="D1124" t="inlineStr"/>
      <c r="E1124" t="inlineStr">
        <is>
          <t>50123-4P-25HP-LFE</t>
        </is>
      </c>
      <c r="F1124" t="inlineStr">
        <is>
          <t>XA</t>
        </is>
      </c>
      <c r="G1124" t="inlineStr">
        <is>
          <t>ImpMatl_NiAl-Bronze_ASTM-B148_C95400</t>
        </is>
      </c>
      <c r="H1124" t="inlineStr">
        <is>
          <t>Nickel Aluminum Bronze ASTM B148 UNS C95400</t>
        </is>
      </c>
      <c r="I1124" t="inlineStr">
        <is>
          <t>B22</t>
        </is>
      </c>
      <c r="J1124" t="inlineStr">
        <is>
          <t>Stainless Steel, AISI-303</t>
        </is>
      </c>
      <c r="K1124" t="inlineStr">
        <is>
          <t>Steel, Cold Drawn C1018</t>
        </is>
      </c>
      <c r="L1124" t="inlineStr">
        <is>
          <t>Coating_Standard</t>
        </is>
      </c>
      <c r="M1124" t="inlineStr">
        <is>
          <t>96896891</t>
        </is>
      </c>
      <c r="N1124" t="inlineStr"/>
      <c r="O1124" t="inlineStr">
        <is>
          <t>A102254</t>
        </is>
      </c>
      <c r="P1124" t="n">
        <v>343</v>
      </c>
      <c r="Q1124" t="inlineStr">
        <is>
          <t>Priced</t>
        </is>
      </c>
      <c r="R1124" t="inlineStr">
        <is>
          <t>LT250</t>
        </is>
      </c>
      <c r="S1124" t="inlineStr"/>
      <c r="T1124" t="inlineStr"/>
      <c r="U1124" t="inlineStr"/>
      <c r="V1124" t="inlineStr"/>
    </row>
    <row r="1125">
      <c r="A1125" t="inlineStr"/>
      <c r="B1125" t="inlineStr"/>
      <c r="C1125" t="inlineStr">
        <is>
          <t>Price_BOM_LFE_Imp_0516</t>
        </is>
      </c>
      <c r="D1125" t="inlineStr"/>
      <c r="E1125" t="inlineStr">
        <is>
          <t>10707-2P-3HP-LFE</t>
        </is>
      </c>
      <c r="F1125" t="inlineStr">
        <is>
          <t>X3</t>
        </is>
      </c>
      <c r="G1125" t="inlineStr">
        <is>
          <t>ImpMatl_NiAl-Bronze_ASTM-B148_C95400</t>
        </is>
      </c>
      <c r="H1125" t="inlineStr">
        <is>
          <t>Nickel Aluminum Bronze ASTM B148 UNS C95400</t>
        </is>
      </c>
      <c r="I1125" t="inlineStr">
        <is>
          <t>B22</t>
        </is>
      </c>
      <c r="J1125" t="inlineStr">
        <is>
          <t>Stainless Steel, AISI-303</t>
        </is>
      </c>
      <c r="K1125" t="inlineStr">
        <is>
          <t>Steel, Cold Drawn C1018</t>
        </is>
      </c>
      <c r="L1125" t="inlineStr">
        <is>
          <t>Coating_Scotchkote134_interior</t>
        </is>
      </c>
      <c r="M1125" t="inlineStr">
        <is>
          <t>RTF</t>
        </is>
      </c>
      <c r="N1125" t="inlineStr"/>
      <c r="O1125" t="inlineStr">
        <is>
          <t>A102211</t>
        </is>
      </c>
      <c r="P1125" t="n">
        <v>76</v>
      </c>
      <c r="Q1125" t="inlineStr">
        <is>
          <t>Priced</t>
        </is>
      </c>
      <c r="R1125" t="inlineStr">
        <is>
          <t>LT250</t>
        </is>
      </c>
      <c r="S1125" t="inlineStr"/>
      <c r="T1125" t="inlineStr"/>
      <c r="U1125" t="inlineStr"/>
      <c r="V1125" t="inlineStr"/>
    </row>
    <row r="1126">
      <c r="A1126" t="inlineStr"/>
      <c r="B1126" t="inlineStr"/>
      <c r="C1126" t="inlineStr">
        <is>
          <t>Price_BOM_LFE_Imp_0517</t>
        </is>
      </c>
      <c r="D1126" t="inlineStr"/>
      <c r="E1126" t="inlineStr">
        <is>
          <t>10707-2P-5HP-LFE</t>
        </is>
      </c>
      <c r="F1126" t="inlineStr">
        <is>
          <t>X3</t>
        </is>
      </c>
      <c r="G1126" t="inlineStr">
        <is>
          <t>ImpMatl_NiAl-Bronze_ASTM-B148_C95400</t>
        </is>
      </c>
      <c r="H1126" t="inlineStr">
        <is>
          <t>Nickel Aluminum Bronze ASTM B148 UNS C95400</t>
        </is>
      </c>
      <c r="I1126" t="inlineStr">
        <is>
          <t>B22</t>
        </is>
      </c>
      <c r="J1126" t="inlineStr">
        <is>
          <t>Stainless Steel, AISI-303</t>
        </is>
      </c>
      <c r="K1126" t="inlineStr">
        <is>
          <t>Steel, Cold Drawn C1018</t>
        </is>
      </c>
      <c r="L1126" t="inlineStr">
        <is>
          <t>Coating_Scotchkote134_interior</t>
        </is>
      </c>
      <c r="M1126" t="inlineStr">
        <is>
          <t>RTF</t>
        </is>
      </c>
      <c r="N1126" t="inlineStr"/>
      <c r="O1126" t="inlineStr">
        <is>
          <t>A102211</t>
        </is>
      </c>
      <c r="P1126" t="n">
        <v>76</v>
      </c>
      <c r="Q1126" t="inlineStr">
        <is>
          <t>Priced</t>
        </is>
      </c>
      <c r="R1126" t="inlineStr">
        <is>
          <t>LT250</t>
        </is>
      </c>
      <c r="S1126" t="inlineStr"/>
      <c r="T1126" t="inlineStr"/>
      <c r="U1126" t="inlineStr"/>
      <c r="V1126" t="inlineStr"/>
    </row>
    <row r="1127">
      <c r="A1127" t="inlineStr"/>
      <c r="B1127" t="inlineStr"/>
      <c r="C1127" t="inlineStr">
        <is>
          <t>Price_BOM_LFE_Imp_0518</t>
        </is>
      </c>
      <c r="D1127" t="inlineStr"/>
      <c r="E1127" t="inlineStr">
        <is>
          <t>10707-2P-7.5HP-LFE</t>
        </is>
      </c>
      <c r="F1127" t="inlineStr">
        <is>
          <t>X3</t>
        </is>
      </c>
      <c r="G1127" t="inlineStr">
        <is>
          <t>ImpMatl_NiAl-Bronze_ASTM-B148_C95400</t>
        </is>
      </c>
      <c r="H1127" t="inlineStr">
        <is>
          <t>Nickel Aluminum Bronze ASTM B148 UNS C95400</t>
        </is>
      </c>
      <c r="I1127" t="inlineStr">
        <is>
          <t>B22</t>
        </is>
      </c>
      <c r="J1127" t="inlineStr">
        <is>
          <t>Stainless Steel, AISI-303</t>
        </is>
      </c>
      <c r="K1127" t="inlineStr">
        <is>
          <t>Steel, Cold Drawn C1018</t>
        </is>
      </c>
      <c r="L1127" t="inlineStr">
        <is>
          <t>Coating_Scotchkote134_interior</t>
        </is>
      </c>
      <c r="M1127" t="inlineStr">
        <is>
          <t>RTF</t>
        </is>
      </c>
      <c r="N1127" t="inlineStr"/>
      <c r="O1127" t="inlineStr">
        <is>
          <t>A102211</t>
        </is>
      </c>
      <c r="P1127" t="n">
        <v>76</v>
      </c>
      <c r="Q1127" t="inlineStr">
        <is>
          <t>Priced</t>
        </is>
      </c>
      <c r="R1127" t="inlineStr">
        <is>
          <t>LT250</t>
        </is>
      </c>
      <c r="S1127" t="inlineStr"/>
      <c r="T1127" t="inlineStr"/>
      <c r="U1127" t="inlineStr"/>
      <c r="V1127" t="inlineStr"/>
    </row>
    <row r="1128">
      <c r="A1128" t="inlineStr"/>
      <c r="B1128" t="inlineStr"/>
      <c r="C1128" t="inlineStr">
        <is>
          <t>Price_BOM_LFE_Imp_0519</t>
        </is>
      </c>
      <c r="D1128" t="inlineStr"/>
      <c r="E1128" t="inlineStr">
        <is>
          <t>10707-2P-10HP-LFE</t>
        </is>
      </c>
      <c r="F1128" t="inlineStr">
        <is>
          <t>X3</t>
        </is>
      </c>
      <c r="G1128" t="inlineStr">
        <is>
          <t>ImpMatl_NiAl-Bronze_ASTM-B148_C95400</t>
        </is>
      </c>
      <c r="H1128" t="inlineStr">
        <is>
          <t>Nickel Aluminum Bronze ASTM B148 UNS C95400</t>
        </is>
      </c>
      <c r="I1128" t="inlineStr">
        <is>
          <t>B22</t>
        </is>
      </c>
      <c r="J1128" t="inlineStr">
        <is>
          <t>Stainless Steel, AISI-303</t>
        </is>
      </c>
      <c r="K1128" t="inlineStr">
        <is>
          <t>Steel, Cold Drawn C1018</t>
        </is>
      </c>
      <c r="L1128" t="inlineStr">
        <is>
          <t>Coating_Scotchkote134_interior</t>
        </is>
      </c>
      <c r="M1128" t="inlineStr">
        <is>
          <t>RTF</t>
        </is>
      </c>
      <c r="N1128" t="inlineStr"/>
      <c r="O1128" t="inlineStr">
        <is>
          <t>A102211</t>
        </is>
      </c>
      <c r="P1128" t="n">
        <v>76</v>
      </c>
      <c r="Q1128" t="inlineStr">
        <is>
          <t>Priced</t>
        </is>
      </c>
      <c r="R1128" t="inlineStr">
        <is>
          <t>LT250</t>
        </is>
      </c>
      <c r="S1128" t="inlineStr"/>
      <c r="T1128" t="inlineStr"/>
      <c r="U1128" t="inlineStr"/>
      <c r="V1128" t="inlineStr"/>
    </row>
    <row r="1129">
      <c r="A1129" t="inlineStr"/>
      <c r="B1129" t="inlineStr"/>
      <c r="C1129" t="inlineStr">
        <is>
          <t>Price_BOM_LFE_Imp_0520</t>
        </is>
      </c>
      <c r="D1129" t="inlineStr"/>
      <c r="E1129" t="inlineStr">
        <is>
          <t>10707-2P-15HP-LFE</t>
        </is>
      </c>
      <c r="F1129" t="inlineStr">
        <is>
          <t>X3</t>
        </is>
      </c>
      <c r="G1129" t="inlineStr">
        <is>
          <t>ImpMatl_NiAl-Bronze_ASTM-B148_C95400</t>
        </is>
      </c>
      <c r="H1129" t="inlineStr">
        <is>
          <t>Nickel Aluminum Bronze ASTM B148 UNS C95400</t>
        </is>
      </c>
      <c r="I1129" t="inlineStr">
        <is>
          <t>B22</t>
        </is>
      </c>
      <c r="J1129" t="inlineStr">
        <is>
          <t>Stainless Steel, AISI-303</t>
        </is>
      </c>
      <c r="K1129" t="inlineStr">
        <is>
          <t>Steel, Cold Drawn C1018</t>
        </is>
      </c>
      <c r="L1129" t="inlineStr">
        <is>
          <t>Coating_Scotchkote134_interior</t>
        </is>
      </c>
      <c r="M1129" t="inlineStr">
        <is>
          <t>RTF</t>
        </is>
      </c>
      <c r="N1129" t="inlineStr"/>
      <c r="O1129" t="inlineStr">
        <is>
          <t>A102211</t>
        </is>
      </c>
      <c r="P1129" t="n">
        <v>76</v>
      </c>
      <c r="Q1129" t="inlineStr">
        <is>
          <t>Priced</t>
        </is>
      </c>
      <c r="R1129" t="inlineStr">
        <is>
          <t>LT250</t>
        </is>
      </c>
      <c r="S1129" t="inlineStr"/>
      <c r="T1129" t="inlineStr"/>
      <c r="U1129" t="inlineStr"/>
      <c r="V1129" t="inlineStr"/>
    </row>
    <row r="1130">
      <c r="A1130" t="inlineStr"/>
      <c r="B1130" t="inlineStr"/>
      <c r="C1130" t="inlineStr">
        <is>
          <t>Price_BOM_LFE_Imp_0521</t>
        </is>
      </c>
      <c r="D1130" t="inlineStr"/>
      <c r="E1130" t="inlineStr">
        <is>
          <t>12709-2P-5HP-LFE</t>
        </is>
      </c>
      <c r="F1130" t="inlineStr">
        <is>
          <t>X3</t>
        </is>
      </c>
      <c r="G1130" t="inlineStr">
        <is>
          <t>ImpMatl_NiAl-Bronze_ASTM-B148_C95400</t>
        </is>
      </c>
      <c r="H1130" t="inlineStr">
        <is>
          <t>Nickel Aluminum Bronze ASTM B148 UNS C95400</t>
        </is>
      </c>
      <c r="I1130" t="inlineStr">
        <is>
          <t>B22</t>
        </is>
      </c>
      <c r="J1130" t="inlineStr">
        <is>
          <t>Stainless Steel, AISI-303</t>
        </is>
      </c>
      <c r="K1130" t="inlineStr">
        <is>
          <t>Steel, Cold Drawn C1018</t>
        </is>
      </c>
      <c r="L1130" t="inlineStr">
        <is>
          <t>Coating_Scotchkote134_interior</t>
        </is>
      </c>
      <c r="M1130" t="inlineStr">
        <is>
          <t>RTF</t>
        </is>
      </c>
      <c r="N1130" t="inlineStr"/>
      <c r="O1130" t="inlineStr">
        <is>
          <t>A102214</t>
        </is>
      </c>
      <c r="P1130" t="n">
        <v>74</v>
      </c>
      <c r="Q1130" t="inlineStr">
        <is>
          <t>Priced</t>
        </is>
      </c>
      <c r="R1130" t="inlineStr">
        <is>
          <t>LT250</t>
        </is>
      </c>
      <c r="S1130" t="inlineStr"/>
      <c r="T1130" t="inlineStr"/>
      <c r="U1130" t="inlineStr"/>
      <c r="V1130" t="inlineStr"/>
    </row>
    <row r="1131">
      <c r="A1131" t="inlineStr"/>
      <c r="B1131" t="inlineStr"/>
      <c r="C1131" t="inlineStr">
        <is>
          <t>Price_BOM_LFE_Imp_0522</t>
        </is>
      </c>
      <c r="D1131" t="inlineStr"/>
      <c r="E1131" t="inlineStr">
        <is>
          <t>12709-2P-7.5HP-LFE</t>
        </is>
      </c>
      <c r="F1131" t="inlineStr">
        <is>
          <t>X3</t>
        </is>
      </c>
      <c r="G1131" t="inlineStr">
        <is>
          <t>ImpMatl_NiAl-Bronze_ASTM-B148_C95400</t>
        </is>
      </c>
      <c r="H1131" t="inlineStr">
        <is>
          <t>Nickel Aluminum Bronze ASTM B148 UNS C95400</t>
        </is>
      </c>
      <c r="I1131" t="inlineStr">
        <is>
          <t>B22</t>
        </is>
      </c>
      <c r="J1131" t="inlineStr">
        <is>
          <t>Stainless Steel, AISI-303</t>
        </is>
      </c>
      <c r="K1131" t="inlineStr">
        <is>
          <t>Steel, Cold Drawn C1018</t>
        </is>
      </c>
      <c r="L1131" t="inlineStr">
        <is>
          <t>Coating_Scotchkote134_interior</t>
        </is>
      </c>
      <c r="M1131" t="inlineStr">
        <is>
          <t>RTF</t>
        </is>
      </c>
      <c r="N1131" t="inlineStr"/>
      <c r="O1131" t="inlineStr">
        <is>
          <t>A102214</t>
        </is>
      </c>
      <c r="P1131" t="n">
        <v>74</v>
      </c>
      <c r="Q1131" t="inlineStr">
        <is>
          <t>Priced</t>
        </is>
      </c>
      <c r="R1131" t="inlineStr">
        <is>
          <t>LT250</t>
        </is>
      </c>
      <c r="S1131" t="inlineStr"/>
      <c r="T1131" t="inlineStr"/>
      <c r="U1131" t="inlineStr"/>
      <c r="V1131" t="inlineStr"/>
    </row>
    <row r="1132">
      <c r="A1132" t="inlineStr"/>
      <c r="B1132" t="inlineStr"/>
      <c r="C1132" t="inlineStr">
        <is>
          <t>Price_BOM_LFE_Imp_0523</t>
        </is>
      </c>
      <c r="D1132" t="inlineStr"/>
      <c r="E1132" t="inlineStr">
        <is>
          <t>12709-2P-10HP-LFE</t>
        </is>
      </c>
      <c r="F1132" t="inlineStr">
        <is>
          <t>X3</t>
        </is>
      </c>
      <c r="G1132" t="inlineStr">
        <is>
          <t>ImpMatl_NiAl-Bronze_ASTM-B148_C95400</t>
        </is>
      </c>
      <c r="H1132" t="inlineStr">
        <is>
          <t>Nickel Aluminum Bronze ASTM B148 UNS C95400</t>
        </is>
      </c>
      <c r="I1132" t="inlineStr">
        <is>
          <t>B22</t>
        </is>
      </c>
      <c r="J1132" t="inlineStr">
        <is>
          <t>Stainless Steel, AISI-303</t>
        </is>
      </c>
      <c r="K1132" t="inlineStr">
        <is>
          <t>Steel, Cold Drawn C1018</t>
        </is>
      </c>
      <c r="L1132" t="inlineStr">
        <is>
          <t>Coating_Scotchkote134_interior</t>
        </is>
      </c>
      <c r="M1132" t="inlineStr">
        <is>
          <t>RTF</t>
        </is>
      </c>
      <c r="N1132" t="inlineStr"/>
      <c r="O1132" t="inlineStr">
        <is>
          <t>A102214</t>
        </is>
      </c>
      <c r="P1132" t="n">
        <v>74</v>
      </c>
      <c r="Q1132" t="inlineStr">
        <is>
          <t>Priced</t>
        </is>
      </c>
      <c r="R1132" t="inlineStr">
        <is>
          <t>LT250</t>
        </is>
      </c>
      <c r="S1132" t="inlineStr"/>
      <c r="T1132" t="inlineStr"/>
      <c r="U1132" t="inlineStr"/>
      <c r="V1132" t="inlineStr"/>
    </row>
    <row r="1133">
      <c r="A1133" t="inlineStr"/>
      <c r="B1133" t="inlineStr"/>
      <c r="C1133" t="inlineStr">
        <is>
          <t>Price_BOM_LFE_Imp_0524</t>
        </is>
      </c>
      <c r="D1133" t="inlineStr"/>
      <c r="E1133" t="inlineStr">
        <is>
          <t>12709-2P-15HP-LFE</t>
        </is>
      </c>
      <c r="F1133" t="inlineStr">
        <is>
          <t>X3</t>
        </is>
      </c>
      <c r="G1133" t="inlineStr">
        <is>
          <t>ImpMatl_NiAl-Bronze_ASTM-B148_C95400</t>
        </is>
      </c>
      <c r="H1133" t="inlineStr">
        <is>
          <t>Nickel Aluminum Bronze ASTM B148 UNS C95400</t>
        </is>
      </c>
      <c r="I1133" t="inlineStr">
        <is>
          <t>B22</t>
        </is>
      </c>
      <c r="J1133" t="inlineStr">
        <is>
          <t>Stainless Steel, AISI-303</t>
        </is>
      </c>
      <c r="K1133" t="inlineStr">
        <is>
          <t>Steel, Cold Drawn C1018</t>
        </is>
      </c>
      <c r="L1133" t="inlineStr">
        <is>
          <t>Coating_Scotchkote134_interior</t>
        </is>
      </c>
      <c r="M1133" t="inlineStr">
        <is>
          <t>RTF</t>
        </is>
      </c>
      <c r="N1133" t="inlineStr"/>
      <c r="O1133" t="inlineStr">
        <is>
          <t>A102214</t>
        </is>
      </c>
      <c r="P1133" t="n">
        <v>74</v>
      </c>
      <c r="Q1133" t="inlineStr">
        <is>
          <t>Priced</t>
        </is>
      </c>
      <c r="R1133" t="inlineStr">
        <is>
          <t>LT250</t>
        </is>
      </c>
      <c r="S1133" t="inlineStr"/>
      <c r="T1133" t="inlineStr"/>
      <c r="U1133" t="inlineStr"/>
      <c r="V1133" t="inlineStr"/>
    </row>
    <row r="1134">
      <c r="A1134" t="inlineStr"/>
      <c r="B1134" t="inlineStr"/>
      <c r="C1134" t="inlineStr">
        <is>
          <t>Price_BOM_LFE_Imp_0562</t>
        </is>
      </c>
      <c r="D1134" t="inlineStr"/>
      <c r="E1134" t="inlineStr">
        <is>
          <t>25707-2P-7.5HP-LFE</t>
        </is>
      </c>
      <c r="F1134" t="inlineStr">
        <is>
          <t>X3</t>
        </is>
      </c>
      <c r="G1134" t="inlineStr">
        <is>
          <t>ImpMatl_NiAl-Bronze_ASTM-B148_C95400</t>
        </is>
      </c>
      <c r="H1134" t="inlineStr">
        <is>
          <t>Nickel Aluminum Bronze ASTM B148 UNS C95400</t>
        </is>
      </c>
      <c r="I1134" t="inlineStr">
        <is>
          <t>B22</t>
        </is>
      </c>
      <c r="J1134" t="inlineStr">
        <is>
          <t>Stainless Steel, AISI-303</t>
        </is>
      </c>
      <c r="K1134" t="inlineStr">
        <is>
          <t>Steel, Cold Drawn C1018</t>
        </is>
      </c>
      <c r="L1134" t="inlineStr">
        <is>
          <t>Coating_Scotchkote134_interior</t>
        </is>
      </c>
      <c r="M1134" t="inlineStr">
        <is>
          <t>RTF</t>
        </is>
      </c>
      <c r="N1134" t="inlineStr"/>
      <c r="O1134" t="inlineStr">
        <is>
          <t>A102230</t>
        </is>
      </c>
      <c r="P1134" t="n">
        <v>98</v>
      </c>
      <c r="Q1134" t="inlineStr">
        <is>
          <t>Priced</t>
        </is>
      </c>
      <c r="R1134" t="inlineStr">
        <is>
          <t>LT250</t>
        </is>
      </c>
      <c r="S1134" t="inlineStr"/>
      <c r="T1134" t="inlineStr"/>
      <c r="U1134" t="inlineStr"/>
      <c r="V1134" t="inlineStr"/>
    </row>
    <row r="1135">
      <c r="A1135" t="inlineStr"/>
      <c r="B1135" t="inlineStr"/>
      <c r="C1135" t="inlineStr">
        <is>
          <t>Price_BOM_LFE_Imp_0563</t>
        </is>
      </c>
      <c r="D1135" t="inlineStr"/>
      <c r="E1135" t="inlineStr">
        <is>
          <t>25707-2P-10HP-LFE</t>
        </is>
      </c>
      <c r="F1135" t="inlineStr">
        <is>
          <t>X3</t>
        </is>
      </c>
      <c r="G1135" t="inlineStr">
        <is>
          <t>ImpMatl_NiAl-Bronze_ASTM-B148_C95400</t>
        </is>
      </c>
      <c r="H1135" t="inlineStr">
        <is>
          <t>Nickel Aluminum Bronze ASTM B148 UNS C95400</t>
        </is>
      </c>
      <c r="I1135" t="inlineStr">
        <is>
          <t>B22</t>
        </is>
      </c>
      <c r="J1135" t="inlineStr">
        <is>
          <t>Stainless Steel, AISI-303</t>
        </is>
      </c>
      <c r="K1135" t="inlineStr">
        <is>
          <t>Steel, Cold Drawn C1018</t>
        </is>
      </c>
      <c r="L1135" t="inlineStr">
        <is>
          <t>Coating_Scotchkote134_interior</t>
        </is>
      </c>
      <c r="M1135" t="inlineStr">
        <is>
          <t>RTF</t>
        </is>
      </c>
      <c r="N1135" t="inlineStr"/>
      <c r="O1135" t="inlineStr">
        <is>
          <t>A102230</t>
        </is>
      </c>
      <c r="P1135" t="n">
        <v>98</v>
      </c>
      <c r="Q1135" t="inlineStr">
        <is>
          <t>Priced</t>
        </is>
      </c>
      <c r="R1135" t="inlineStr">
        <is>
          <t>LT250</t>
        </is>
      </c>
      <c r="S1135" t="inlineStr"/>
      <c r="T1135" t="inlineStr"/>
      <c r="U1135" t="inlineStr"/>
      <c r="V1135" t="inlineStr"/>
    </row>
    <row r="1136">
      <c r="A1136" t="inlineStr"/>
      <c r="B1136" t="inlineStr"/>
      <c r="C1136" t="inlineStr">
        <is>
          <t>Price_BOM_LFE_Imp_0564</t>
        </is>
      </c>
      <c r="D1136" t="inlineStr"/>
      <c r="E1136" t="inlineStr">
        <is>
          <t>25707-2P-15HP-LFE</t>
        </is>
      </c>
      <c r="F1136" t="inlineStr">
        <is>
          <t>X3</t>
        </is>
      </c>
      <c r="G1136" t="inlineStr">
        <is>
          <t>ImpMatl_NiAl-Bronze_ASTM-B148_C95400</t>
        </is>
      </c>
      <c r="H1136" t="inlineStr">
        <is>
          <t>Nickel Aluminum Bronze ASTM B148 UNS C95400</t>
        </is>
      </c>
      <c r="I1136" t="inlineStr">
        <is>
          <t>B22</t>
        </is>
      </c>
      <c r="J1136" t="inlineStr">
        <is>
          <t>Stainless Steel, AISI-303</t>
        </is>
      </c>
      <c r="K1136" t="inlineStr">
        <is>
          <t>Steel, Cold Drawn C1018</t>
        </is>
      </c>
      <c r="L1136" t="inlineStr">
        <is>
          <t>Coating_Scotchkote134_interior</t>
        </is>
      </c>
      <c r="M1136" t="inlineStr">
        <is>
          <t>RTF</t>
        </is>
      </c>
      <c r="N1136" t="inlineStr"/>
      <c r="O1136" t="inlineStr">
        <is>
          <t>A102230</t>
        </is>
      </c>
      <c r="P1136" t="n">
        <v>98</v>
      </c>
      <c r="Q1136" t="inlineStr">
        <is>
          <t>Priced</t>
        </is>
      </c>
      <c r="R1136" t="inlineStr">
        <is>
          <t>LT250</t>
        </is>
      </c>
      <c r="S1136" t="inlineStr"/>
      <c r="T1136" t="inlineStr"/>
      <c r="U1136" t="inlineStr"/>
      <c r="V1136" t="inlineStr"/>
    </row>
    <row r="1137">
      <c r="A1137" t="inlineStr"/>
      <c r="B1137" t="inlineStr"/>
      <c r="C1137" t="inlineStr">
        <is>
          <t>Price_BOM_LFE_Imp_0565</t>
        </is>
      </c>
      <c r="D1137" t="inlineStr"/>
      <c r="E1137" t="inlineStr">
        <is>
          <t>25707-2P-20HP-LFE</t>
        </is>
      </c>
      <c r="F1137" t="inlineStr">
        <is>
          <t>X3</t>
        </is>
      </c>
      <c r="G1137" t="inlineStr">
        <is>
          <t>ImpMatl_NiAl-Bronze_ASTM-B148_C95400</t>
        </is>
      </c>
      <c r="H1137" t="inlineStr">
        <is>
          <t>Nickel Aluminum Bronze ASTM B148 UNS C95400</t>
        </is>
      </c>
      <c r="I1137" t="inlineStr">
        <is>
          <t>B22</t>
        </is>
      </c>
      <c r="J1137" t="inlineStr">
        <is>
          <t>Stainless Steel, AISI-303</t>
        </is>
      </c>
      <c r="K1137" t="inlineStr">
        <is>
          <t>Steel, Cold Drawn C1018</t>
        </is>
      </c>
      <c r="L1137" t="inlineStr">
        <is>
          <t>Coating_Scotchkote134_interior</t>
        </is>
      </c>
      <c r="M1137" t="inlineStr">
        <is>
          <t>RTF</t>
        </is>
      </c>
      <c r="N1137" t="inlineStr"/>
      <c r="O1137" t="inlineStr">
        <is>
          <t>A102230</t>
        </is>
      </c>
      <c r="P1137" t="n">
        <v>98</v>
      </c>
      <c r="Q1137" t="inlineStr">
        <is>
          <t>Priced</t>
        </is>
      </c>
      <c r="R1137" t="inlineStr">
        <is>
          <t>LT250</t>
        </is>
      </c>
      <c r="S1137" t="inlineStr"/>
      <c r="T1137" t="inlineStr"/>
      <c r="U1137" t="inlineStr"/>
      <c r="V1137" t="inlineStr"/>
    </row>
    <row r="1138">
      <c r="A1138" t="inlineStr"/>
      <c r="B1138" t="inlineStr"/>
      <c r="C1138" t="inlineStr">
        <is>
          <t>Price_BOM_LFE_Imp_0566</t>
        </is>
      </c>
      <c r="D1138" t="inlineStr"/>
      <c r="E1138" t="inlineStr">
        <is>
          <t>25707-2P-25HP-LFE</t>
        </is>
      </c>
      <c r="F1138" t="inlineStr">
        <is>
          <t>X3</t>
        </is>
      </c>
      <c r="G1138" t="inlineStr">
        <is>
          <t>ImpMatl_NiAl-Bronze_ASTM-B148_C95400</t>
        </is>
      </c>
      <c r="H1138" t="inlineStr">
        <is>
          <t>Nickel Aluminum Bronze ASTM B148 UNS C95400</t>
        </is>
      </c>
      <c r="I1138" t="inlineStr">
        <is>
          <t>B22</t>
        </is>
      </c>
      <c r="J1138" t="inlineStr">
        <is>
          <t>Stainless Steel, AISI-303</t>
        </is>
      </c>
      <c r="K1138" t="inlineStr">
        <is>
          <t>Steel, Cold Drawn C1018</t>
        </is>
      </c>
      <c r="L1138" t="inlineStr">
        <is>
          <t>Coating_Scotchkote134_interior</t>
        </is>
      </c>
      <c r="M1138" t="inlineStr">
        <is>
          <t>RTF</t>
        </is>
      </c>
      <c r="N1138" t="inlineStr"/>
      <c r="O1138" t="inlineStr">
        <is>
          <t>A102230</t>
        </is>
      </c>
      <c r="P1138" t="n">
        <v>98</v>
      </c>
      <c r="Q1138" t="inlineStr">
        <is>
          <t>Priced</t>
        </is>
      </c>
      <c r="R1138" t="inlineStr">
        <is>
          <t>LT250</t>
        </is>
      </c>
      <c r="S1138" t="inlineStr"/>
      <c r="T1138" t="inlineStr"/>
      <c r="U1138" t="inlineStr"/>
      <c r="V1138" t="inlineStr"/>
    </row>
    <row r="1139">
      <c r="A1139" t="inlineStr"/>
      <c r="B1139" t="inlineStr"/>
      <c r="C1139" t="inlineStr">
        <is>
          <t>Price_BOM_LFE_Imp_0567</t>
        </is>
      </c>
      <c r="D1139" t="inlineStr"/>
      <c r="E1139" t="inlineStr">
        <is>
          <t>25707-4P-3HP-LFE</t>
        </is>
      </c>
      <c r="F1139" t="inlineStr">
        <is>
          <t>X3</t>
        </is>
      </c>
      <c r="G1139" t="inlineStr">
        <is>
          <t>ImpMatl_NiAl-Bronze_ASTM-B148_C95400</t>
        </is>
      </c>
      <c r="H1139" t="inlineStr">
        <is>
          <t>Nickel Aluminum Bronze ASTM B148 UNS C95400</t>
        </is>
      </c>
      <c r="I1139" t="inlineStr">
        <is>
          <t>B22</t>
        </is>
      </c>
      <c r="J1139" t="inlineStr">
        <is>
          <t>Stainless Steel, AISI-303</t>
        </is>
      </c>
      <c r="K1139" t="inlineStr">
        <is>
          <t>Steel, Cold Drawn C1018</t>
        </is>
      </c>
      <c r="L1139" t="inlineStr">
        <is>
          <t>Coating_Scotchkote134_interior</t>
        </is>
      </c>
      <c r="M1139" t="inlineStr">
        <is>
          <t>RTF</t>
        </is>
      </c>
      <c r="N1139" t="inlineStr"/>
      <c r="O1139" t="inlineStr">
        <is>
          <t>A102230</t>
        </is>
      </c>
      <c r="P1139" t="n">
        <v>98</v>
      </c>
      <c r="Q1139" t="inlineStr">
        <is>
          <t>Priced</t>
        </is>
      </c>
      <c r="R1139" t="inlineStr">
        <is>
          <t>LT250</t>
        </is>
      </c>
      <c r="S1139" t="inlineStr"/>
      <c r="T1139" t="inlineStr"/>
      <c r="U1139" t="inlineStr"/>
      <c r="V1139" t="inlineStr"/>
    </row>
    <row r="1140">
      <c r="A1140" t="inlineStr"/>
      <c r="B1140" t="inlineStr"/>
      <c r="C1140" t="inlineStr">
        <is>
          <t>Price_BOM_LFE_Imp_0568</t>
        </is>
      </c>
      <c r="D1140" t="inlineStr"/>
      <c r="E1140" t="inlineStr">
        <is>
          <t>25707-4P-5HP-LFE</t>
        </is>
      </c>
      <c r="F1140" t="inlineStr">
        <is>
          <t>X3</t>
        </is>
      </c>
      <c r="G1140" t="inlineStr">
        <is>
          <t>ImpMatl_NiAl-Bronze_ASTM-B148_C95400</t>
        </is>
      </c>
      <c r="H1140" t="inlineStr">
        <is>
          <t>Nickel Aluminum Bronze ASTM B148 UNS C95400</t>
        </is>
      </c>
      <c r="I1140" t="inlineStr">
        <is>
          <t>B22</t>
        </is>
      </c>
      <c r="J1140" t="inlineStr">
        <is>
          <t>Stainless Steel, AISI-303</t>
        </is>
      </c>
      <c r="K1140" t="inlineStr">
        <is>
          <t>Steel, Cold Drawn C1018</t>
        </is>
      </c>
      <c r="L1140" t="inlineStr">
        <is>
          <t>Coating_Scotchkote134_interior</t>
        </is>
      </c>
      <c r="M1140" t="inlineStr">
        <is>
          <t>RTF</t>
        </is>
      </c>
      <c r="N1140" t="inlineStr"/>
      <c r="O1140" t="inlineStr">
        <is>
          <t>A102230</t>
        </is>
      </c>
      <c r="P1140" t="n">
        <v>98</v>
      </c>
      <c r="Q1140" t="inlineStr">
        <is>
          <t>Priced</t>
        </is>
      </c>
      <c r="R1140" t="inlineStr">
        <is>
          <t>LT250</t>
        </is>
      </c>
      <c r="S1140" t="inlineStr"/>
      <c r="T1140" t="inlineStr"/>
      <c r="U1140" t="inlineStr"/>
      <c r="V1140" t="inlineStr"/>
    </row>
    <row r="1141">
      <c r="A1141" t="inlineStr"/>
      <c r="B1141" t="inlineStr"/>
      <c r="C1141" t="inlineStr">
        <is>
          <t>Price_BOM_LFE_Imp_0581</t>
        </is>
      </c>
      <c r="D1141" t="inlineStr"/>
      <c r="E1141" t="inlineStr">
        <is>
          <t>30707-2P-10HP-LFE</t>
        </is>
      </c>
      <c r="F1141" t="inlineStr">
        <is>
          <t>X3</t>
        </is>
      </c>
      <c r="G1141" t="inlineStr">
        <is>
          <t>ImpMatl_NiAl-Bronze_ASTM-B148_C95400</t>
        </is>
      </c>
      <c r="H1141" t="inlineStr">
        <is>
          <t>Nickel Aluminum Bronze ASTM B148 UNS C95400</t>
        </is>
      </c>
      <c r="I1141" t="inlineStr">
        <is>
          <t>B22</t>
        </is>
      </c>
      <c r="J1141" t="inlineStr">
        <is>
          <t>Stainless Steel, AISI-303</t>
        </is>
      </c>
      <c r="K1141" t="inlineStr">
        <is>
          <t>Steel, Cold Drawn C1018</t>
        </is>
      </c>
      <c r="L1141" t="inlineStr">
        <is>
          <t>Coating_Scotchkote134_interior</t>
        </is>
      </c>
      <c r="M1141" t="inlineStr">
        <is>
          <t>RTF</t>
        </is>
      </c>
      <c r="N1141" t="inlineStr"/>
      <c r="O1141" t="inlineStr">
        <is>
          <t>A102237</t>
        </is>
      </c>
      <c r="P1141" t="n">
        <v>107</v>
      </c>
      <c r="Q1141" t="inlineStr">
        <is>
          <t>Priced</t>
        </is>
      </c>
      <c r="R1141" t="inlineStr">
        <is>
          <t>LT250</t>
        </is>
      </c>
      <c r="S1141" t="inlineStr"/>
      <c r="T1141" t="inlineStr"/>
      <c r="U1141" t="inlineStr"/>
      <c r="V1141" t="inlineStr"/>
    </row>
    <row r="1142">
      <c r="A1142" t="inlineStr"/>
      <c r="B1142" t="inlineStr"/>
      <c r="C1142" t="inlineStr">
        <is>
          <t>Price_BOM_LFE_Imp_0582</t>
        </is>
      </c>
      <c r="D1142" t="inlineStr"/>
      <c r="E1142" t="inlineStr">
        <is>
          <t>30707-2P-15HP-LFE</t>
        </is>
      </c>
      <c r="F1142" t="inlineStr">
        <is>
          <t>X3</t>
        </is>
      </c>
      <c r="G1142" t="inlineStr">
        <is>
          <t>ImpMatl_NiAl-Bronze_ASTM-B148_C95400</t>
        </is>
      </c>
      <c r="H1142" t="inlineStr">
        <is>
          <t>Nickel Aluminum Bronze ASTM B148 UNS C95400</t>
        </is>
      </c>
      <c r="I1142" t="inlineStr">
        <is>
          <t>B22</t>
        </is>
      </c>
      <c r="J1142" t="inlineStr">
        <is>
          <t>Stainless Steel, AISI-303</t>
        </is>
      </c>
      <c r="K1142" t="inlineStr">
        <is>
          <t>Steel, Cold Drawn C1018</t>
        </is>
      </c>
      <c r="L1142" t="inlineStr">
        <is>
          <t>Coating_Scotchkote134_interior</t>
        </is>
      </c>
      <c r="M1142" t="inlineStr">
        <is>
          <t>RTF</t>
        </is>
      </c>
      <c r="N1142" t="inlineStr"/>
      <c r="O1142" t="inlineStr">
        <is>
          <t>A102237</t>
        </is>
      </c>
      <c r="P1142" t="n">
        <v>107</v>
      </c>
      <c r="Q1142" t="inlineStr">
        <is>
          <t>Priced</t>
        </is>
      </c>
      <c r="R1142" t="inlineStr">
        <is>
          <t>LT250</t>
        </is>
      </c>
      <c r="S1142" t="inlineStr"/>
      <c r="T1142" t="inlineStr"/>
      <c r="U1142" t="inlineStr"/>
      <c r="V1142" t="inlineStr"/>
    </row>
    <row r="1143">
      <c r="A1143" t="inlineStr"/>
      <c r="B1143" t="inlineStr"/>
      <c r="C1143" t="inlineStr">
        <is>
          <t>Price_BOM_LFE_Imp_0583</t>
        </is>
      </c>
      <c r="D1143" t="inlineStr"/>
      <c r="E1143" t="inlineStr">
        <is>
          <t>30707-2P-20HP-LFE</t>
        </is>
      </c>
      <c r="F1143" t="inlineStr">
        <is>
          <t>X3</t>
        </is>
      </c>
      <c r="G1143" t="inlineStr">
        <is>
          <t>ImpMatl_NiAl-Bronze_ASTM-B148_C95400</t>
        </is>
      </c>
      <c r="H1143" t="inlineStr">
        <is>
          <t>Nickel Aluminum Bronze ASTM B148 UNS C95400</t>
        </is>
      </c>
      <c r="I1143" t="inlineStr">
        <is>
          <t>B22</t>
        </is>
      </c>
      <c r="J1143" t="inlineStr">
        <is>
          <t>Stainless Steel, AISI-303</t>
        </is>
      </c>
      <c r="K1143" t="inlineStr">
        <is>
          <t>Steel, Cold Drawn C1018</t>
        </is>
      </c>
      <c r="L1143" t="inlineStr">
        <is>
          <t>Coating_Scotchkote134_interior</t>
        </is>
      </c>
      <c r="M1143" t="inlineStr">
        <is>
          <t>RTF</t>
        </is>
      </c>
      <c r="N1143" t="inlineStr"/>
      <c r="O1143" t="inlineStr">
        <is>
          <t>A102237</t>
        </is>
      </c>
      <c r="P1143" t="n">
        <v>107</v>
      </c>
      <c r="Q1143" t="inlineStr">
        <is>
          <t>Priced</t>
        </is>
      </c>
      <c r="R1143" t="inlineStr">
        <is>
          <t>LT250</t>
        </is>
      </c>
      <c r="S1143" t="inlineStr"/>
      <c r="T1143" t="inlineStr"/>
      <c r="U1143" t="inlineStr"/>
      <c r="V1143" t="inlineStr"/>
    </row>
    <row r="1144">
      <c r="A1144" t="inlineStr"/>
      <c r="B1144" t="inlineStr"/>
      <c r="C1144" t="inlineStr">
        <is>
          <t>Price_BOM_LFE_Imp_0584</t>
        </is>
      </c>
      <c r="D1144" t="inlineStr"/>
      <c r="E1144" t="inlineStr">
        <is>
          <t>30707-2P-25HP-LFE</t>
        </is>
      </c>
      <c r="F1144" t="inlineStr">
        <is>
          <t>X3</t>
        </is>
      </c>
      <c r="G1144" t="inlineStr">
        <is>
          <t>ImpMatl_NiAl-Bronze_ASTM-B148_C95400</t>
        </is>
      </c>
      <c r="H1144" t="inlineStr">
        <is>
          <t>Nickel Aluminum Bronze ASTM B148 UNS C95400</t>
        </is>
      </c>
      <c r="I1144" t="inlineStr">
        <is>
          <t>B22</t>
        </is>
      </c>
      <c r="J1144" t="inlineStr">
        <is>
          <t>Stainless Steel, AISI-303</t>
        </is>
      </c>
      <c r="K1144" t="inlineStr">
        <is>
          <t>Steel, Cold Drawn C1018</t>
        </is>
      </c>
      <c r="L1144" t="inlineStr">
        <is>
          <t>Coating_Scotchkote134_interior</t>
        </is>
      </c>
      <c r="M1144" t="inlineStr">
        <is>
          <t>RTF</t>
        </is>
      </c>
      <c r="N1144" t="inlineStr"/>
      <c r="O1144" t="inlineStr">
        <is>
          <t>A102237</t>
        </is>
      </c>
      <c r="P1144" t="n">
        <v>107</v>
      </c>
      <c r="Q1144" t="inlineStr">
        <is>
          <t>Priced</t>
        </is>
      </c>
      <c r="R1144" t="inlineStr">
        <is>
          <t>LT250</t>
        </is>
      </c>
      <c r="S1144" t="inlineStr"/>
      <c r="T1144" t="inlineStr"/>
      <c r="U1144" t="inlineStr"/>
      <c r="V1144" t="inlineStr"/>
    </row>
    <row r="1145">
      <c r="A1145" t="inlineStr"/>
      <c r="B1145" t="inlineStr"/>
      <c r="C1145" t="inlineStr">
        <is>
          <t>Price_BOM_LFE_Imp_0585</t>
        </is>
      </c>
      <c r="D1145" t="inlineStr"/>
      <c r="E1145" t="inlineStr">
        <is>
          <t>30707-4P-3HP-LFE</t>
        </is>
      </c>
      <c r="F1145" t="inlineStr">
        <is>
          <t>X3</t>
        </is>
      </c>
      <c r="G1145" t="inlineStr">
        <is>
          <t>ImpMatl_NiAl-Bronze_ASTM-B148_C95400</t>
        </is>
      </c>
      <c r="H1145" t="inlineStr">
        <is>
          <t>Nickel Aluminum Bronze ASTM B148 UNS C95400</t>
        </is>
      </c>
      <c r="I1145" t="inlineStr">
        <is>
          <t>B22</t>
        </is>
      </c>
      <c r="J1145" t="inlineStr">
        <is>
          <t>Stainless Steel, AISI-303</t>
        </is>
      </c>
      <c r="K1145" t="inlineStr">
        <is>
          <t>Steel, Cold Drawn C1018</t>
        </is>
      </c>
      <c r="L1145" t="inlineStr">
        <is>
          <t>Coating_Scotchkote134_interior</t>
        </is>
      </c>
      <c r="M1145" t="inlineStr">
        <is>
          <t>RTF</t>
        </is>
      </c>
      <c r="N1145" t="inlineStr"/>
      <c r="O1145" t="inlineStr">
        <is>
          <t>A102237</t>
        </is>
      </c>
      <c r="P1145" t="n">
        <v>107</v>
      </c>
      <c r="Q1145" t="inlineStr">
        <is>
          <t>Priced</t>
        </is>
      </c>
      <c r="R1145" t="inlineStr">
        <is>
          <t>LT250</t>
        </is>
      </c>
      <c r="S1145" t="inlineStr"/>
      <c r="T1145" t="inlineStr"/>
      <c r="U1145" t="inlineStr"/>
      <c r="V1145" t="inlineStr"/>
    </row>
    <row r="1146">
      <c r="A1146" t="inlineStr"/>
      <c r="B1146" t="inlineStr"/>
      <c r="C1146" t="inlineStr">
        <is>
          <t>Price_BOM_LFE_Imp_0586</t>
        </is>
      </c>
      <c r="D1146" t="inlineStr"/>
      <c r="E1146" t="inlineStr">
        <is>
          <t>30707-4P-5HP-LFE</t>
        </is>
      </c>
      <c r="F1146" t="inlineStr">
        <is>
          <t>X3</t>
        </is>
      </c>
      <c r="G1146" t="inlineStr">
        <is>
          <t>ImpMatl_NiAl-Bronze_ASTM-B148_C95400</t>
        </is>
      </c>
      <c r="H1146" t="inlineStr">
        <is>
          <t>Nickel Aluminum Bronze ASTM B148 UNS C95400</t>
        </is>
      </c>
      <c r="I1146" t="inlineStr">
        <is>
          <t>B22</t>
        </is>
      </c>
      <c r="J1146" t="inlineStr">
        <is>
          <t>Stainless Steel, AISI-303</t>
        </is>
      </c>
      <c r="K1146" t="inlineStr">
        <is>
          <t>Steel, Cold Drawn C1018</t>
        </is>
      </c>
      <c r="L1146" t="inlineStr">
        <is>
          <t>Coating_Scotchkote134_interior</t>
        </is>
      </c>
      <c r="M1146" t="inlineStr">
        <is>
          <t>RTF</t>
        </is>
      </c>
      <c r="N1146" t="inlineStr"/>
      <c r="O1146" t="inlineStr">
        <is>
          <t>A102237</t>
        </is>
      </c>
      <c r="P1146" t="n">
        <v>107</v>
      </c>
      <c r="Q1146" t="inlineStr">
        <is>
          <t>Priced</t>
        </is>
      </c>
      <c r="R1146" t="inlineStr">
        <is>
          <t>LT250</t>
        </is>
      </c>
      <c r="S1146" t="inlineStr"/>
      <c r="T1146" t="inlineStr"/>
      <c r="U1146" t="inlineStr"/>
      <c r="V1146" t="inlineStr"/>
    </row>
    <row r="1147">
      <c r="A1147" t="inlineStr"/>
      <c r="B1147" t="inlineStr"/>
      <c r="C1147" t="inlineStr">
        <is>
          <t>Price_BOM_LFE_Imp_0587</t>
        </is>
      </c>
      <c r="D1147" t="inlineStr"/>
      <c r="E1147" t="inlineStr">
        <is>
          <t>30707-4P-7.5HP-LFE</t>
        </is>
      </c>
      <c r="F1147" t="inlineStr">
        <is>
          <t>X3</t>
        </is>
      </c>
      <c r="G1147" t="inlineStr">
        <is>
          <t>ImpMatl_NiAl-Bronze_ASTM-B148_C95400</t>
        </is>
      </c>
      <c r="H1147" t="inlineStr">
        <is>
          <t>Nickel Aluminum Bronze ASTM B148 UNS C95400</t>
        </is>
      </c>
      <c r="I1147" t="inlineStr">
        <is>
          <t>B22</t>
        </is>
      </c>
      <c r="J1147" t="inlineStr">
        <is>
          <t>Stainless Steel, AISI-303</t>
        </is>
      </c>
      <c r="K1147" t="inlineStr">
        <is>
          <t>Steel, Cold Drawn C1018</t>
        </is>
      </c>
      <c r="L1147" t="inlineStr">
        <is>
          <t>Coating_Scotchkote134_interior</t>
        </is>
      </c>
      <c r="M1147" t="inlineStr">
        <is>
          <t>RTF</t>
        </is>
      </c>
      <c r="N1147" t="inlineStr"/>
      <c r="O1147" t="inlineStr">
        <is>
          <t>A102237</t>
        </is>
      </c>
      <c r="P1147" t="n">
        <v>107</v>
      </c>
      <c r="Q1147" t="inlineStr">
        <is>
          <t>Priced</t>
        </is>
      </c>
      <c r="R1147" t="inlineStr">
        <is>
          <t>LT250</t>
        </is>
      </c>
      <c r="S1147" t="inlineStr"/>
      <c r="T1147" t="inlineStr"/>
      <c r="U1147" t="inlineStr"/>
      <c r="V1147" t="inlineStr"/>
    </row>
    <row r="1148">
      <c r="A1148" t="inlineStr"/>
      <c r="B1148" t="inlineStr"/>
      <c r="C1148" t="inlineStr">
        <is>
          <t>Price_BOM_LFE_Imp_0616</t>
        </is>
      </c>
      <c r="D1148" t="inlineStr"/>
      <c r="E1148" t="inlineStr">
        <is>
          <t>50123-4P-25HP-LFE</t>
        </is>
      </c>
      <c r="F1148" t="inlineStr">
        <is>
          <t>XA</t>
        </is>
      </c>
      <c r="G1148" t="inlineStr">
        <is>
          <t>ImpMatl_NiAl-Bronze_ASTM-B148_C95400</t>
        </is>
      </c>
      <c r="H1148" t="inlineStr">
        <is>
          <t>Nickel Aluminum Bronze ASTM B148 UNS C95400</t>
        </is>
      </c>
      <c r="I1148" t="inlineStr">
        <is>
          <t>B22</t>
        </is>
      </c>
      <c r="J1148" t="inlineStr">
        <is>
          <t>Stainless Steel, AISI-303</t>
        </is>
      </c>
      <c r="K1148" t="inlineStr">
        <is>
          <t>Steel, Cold Drawn C1018</t>
        </is>
      </c>
      <c r="L1148" t="inlineStr">
        <is>
          <t>Coating_Scotchkote134_interior</t>
        </is>
      </c>
      <c r="M1148" t="inlineStr">
        <is>
          <t>RTF</t>
        </is>
      </c>
      <c r="N1148" t="inlineStr"/>
      <c r="O1148" t="inlineStr">
        <is>
          <t>A102254</t>
        </is>
      </c>
      <c r="P1148" t="n">
        <v>343</v>
      </c>
      <c r="Q1148" t="inlineStr">
        <is>
          <t>Priced</t>
        </is>
      </c>
      <c r="R1148" t="inlineStr">
        <is>
          <t>LT250</t>
        </is>
      </c>
      <c r="S1148" t="inlineStr"/>
      <c r="T1148" t="inlineStr"/>
      <c r="U1148" t="inlineStr"/>
      <c r="V1148" t="inlineStr"/>
    </row>
    <row r="1149">
      <c r="A1149" t="inlineStr"/>
      <c r="B1149" t="inlineStr"/>
      <c r="C1149" t="inlineStr">
        <is>
          <t>Price_BOM_LFE_Imp_0825</t>
        </is>
      </c>
      <c r="D1149" t="inlineStr"/>
      <c r="E1149" t="inlineStr">
        <is>
          <t>10707-2P-3HP-LFE</t>
        </is>
      </c>
      <c r="F1149" t="inlineStr">
        <is>
          <t>X3</t>
        </is>
      </c>
      <c r="G1149" t="inlineStr">
        <is>
          <t>ImpMatl_NiAl-Bronze_ASTM-B148_C95400</t>
        </is>
      </c>
      <c r="H1149" t="inlineStr">
        <is>
          <t>Nickel Aluminum Bronze ASTM B148 UNS C95400</t>
        </is>
      </c>
      <c r="I1149" t="inlineStr">
        <is>
          <t>B22</t>
        </is>
      </c>
      <c r="J1149" t="inlineStr">
        <is>
          <t>Stainless Steel, AISI-303</t>
        </is>
      </c>
      <c r="K1149" t="inlineStr">
        <is>
          <t>Steel, Cold Drawn C1018</t>
        </is>
      </c>
      <c r="L1149" t="inlineStr">
        <is>
          <t>Coating_Scotchkote134_interior_exterior</t>
        </is>
      </c>
      <c r="M1149" t="inlineStr">
        <is>
          <t>RTF</t>
        </is>
      </c>
      <c r="N1149" t="inlineStr"/>
      <c r="O1149" t="inlineStr">
        <is>
          <t>A102211</t>
        </is>
      </c>
      <c r="P1149" t="n">
        <v>76</v>
      </c>
      <c r="Q1149" t="inlineStr">
        <is>
          <t>Priced</t>
        </is>
      </c>
      <c r="R1149" t="inlineStr">
        <is>
          <t>LT250</t>
        </is>
      </c>
      <c r="S1149" t="inlineStr"/>
      <c r="T1149" t="inlineStr"/>
      <c r="U1149" t="inlineStr"/>
      <c r="V1149" t="inlineStr"/>
    </row>
    <row r="1150">
      <c r="A1150" t="inlineStr"/>
      <c r="B1150" t="inlineStr"/>
      <c r="C1150" t="inlineStr">
        <is>
          <t>Price_BOM_LFE_Imp_0826</t>
        </is>
      </c>
      <c r="D1150" t="inlineStr"/>
      <c r="E1150" t="inlineStr">
        <is>
          <t>10707-2P-5HP-LFE</t>
        </is>
      </c>
      <c r="F1150" t="inlineStr">
        <is>
          <t>X3</t>
        </is>
      </c>
      <c r="G1150" t="inlineStr">
        <is>
          <t>ImpMatl_NiAl-Bronze_ASTM-B148_C95400</t>
        </is>
      </c>
      <c r="H1150" t="inlineStr">
        <is>
          <t>Nickel Aluminum Bronze ASTM B148 UNS C95400</t>
        </is>
      </c>
      <c r="I1150" t="inlineStr">
        <is>
          <t>B22</t>
        </is>
      </c>
      <c r="J1150" t="inlineStr">
        <is>
          <t>Stainless Steel, AISI-303</t>
        </is>
      </c>
      <c r="K1150" t="inlineStr">
        <is>
          <t>Steel, Cold Drawn C1018</t>
        </is>
      </c>
      <c r="L1150" t="inlineStr">
        <is>
          <t>Coating_Scotchkote134_interior_exterior</t>
        </is>
      </c>
      <c r="M1150" t="inlineStr">
        <is>
          <t>RTF</t>
        </is>
      </c>
      <c r="N1150" t="inlineStr"/>
      <c r="O1150" t="inlineStr">
        <is>
          <t>A102211</t>
        </is>
      </c>
      <c r="P1150" t="n">
        <v>76</v>
      </c>
      <c r="Q1150" t="inlineStr">
        <is>
          <t>Priced</t>
        </is>
      </c>
      <c r="R1150" t="inlineStr">
        <is>
          <t>LT250</t>
        </is>
      </c>
      <c r="S1150" t="inlineStr"/>
      <c r="T1150" t="inlineStr"/>
      <c r="U1150" t="inlineStr"/>
      <c r="V1150" t="inlineStr"/>
    </row>
    <row r="1151">
      <c r="A1151" t="inlineStr"/>
      <c r="B1151" t="inlineStr"/>
      <c r="C1151" t="inlineStr">
        <is>
          <t>Price_BOM_LFE_Imp_0827</t>
        </is>
      </c>
      <c r="D1151" t="inlineStr"/>
      <c r="E1151" t="inlineStr">
        <is>
          <t>10707-2P-7.5HP-LFE</t>
        </is>
      </c>
      <c r="F1151" t="inlineStr">
        <is>
          <t>X3</t>
        </is>
      </c>
      <c r="G1151" t="inlineStr">
        <is>
          <t>ImpMatl_NiAl-Bronze_ASTM-B148_C95400</t>
        </is>
      </c>
      <c r="H1151" t="inlineStr">
        <is>
          <t>Nickel Aluminum Bronze ASTM B148 UNS C95400</t>
        </is>
      </c>
      <c r="I1151" t="inlineStr">
        <is>
          <t>B22</t>
        </is>
      </c>
      <c r="J1151" t="inlineStr">
        <is>
          <t>Stainless Steel, AISI-303</t>
        </is>
      </c>
      <c r="K1151" t="inlineStr">
        <is>
          <t>Steel, Cold Drawn C1018</t>
        </is>
      </c>
      <c r="L1151" t="inlineStr">
        <is>
          <t>Coating_Scotchkote134_interior_exterior</t>
        </is>
      </c>
      <c r="M1151" t="inlineStr">
        <is>
          <t>RTF</t>
        </is>
      </c>
      <c r="N1151" t="inlineStr"/>
      <c r="O1151" t="inlineStr">
        <is>
          <t>A102211</t>
        </is>
      </c>
      <c r="P1151" t="n">
        <v>76</v>
      </c>
      <c r="Q1151" t="inlineStr">
        <is>
          <t>Priced</t>
        </is>
      </c>
      <c r="R1151" t="inlineStr">
        <is>
          <t>LT250</t>
        </is>
      </c>
      <c r="S1151" t="inlineStr"/>
      <c r="T1151" t="inlineStr"/>
      <c r="U1151" t="inlineStr"/>
      <c r="V1151" t="inlineStr"/>
    </row>
    <row r="1152">
      <c r="A1152" t="inlineStr"/>
      <c r="B1152" t="inlineStr"/>
      <c r="C1152" t="inlineStr">
        <is>
          <t>Price_BOM_LFE_Imp_0828</t>
        </is>
      </c>
      <c r="D1152" t="inlineStr"/>
      <c r="E1152" t="inlineStr">
        <is>
          <t>10707-2P-10HP-LFE</t>
        </is>
      </c>
      <c r="F1152" t="inlineStr">
        <is>
          <t>X3</t>
        </is>
      </c>
      <c r="G1152" t="inlineStr">
        <is>
          <t>ImpMatl_NiAl-Bronze_ASTM-B148_C95400</t>
        </is>
      </c>
      <c r="H1152" t="inlineStr">
        <is>
          <t>Nickel Aluminum Bronze ASTM B148 UNS C95400</t>
        </is>
      </c>
      <c r="I1152" t="inlineStr">
        <is>
          <t>B22</t>
        </is>
      </c>
      <c r="J1152" t="inlineStr">
        <is>
          <t>Stainless Steel, AISI-303</t>
        </is>
      </c>
      <c r="K1152" t="inlineStr">
        <is>
          <t>Steel, Cold Drawn C1018</t>
        </is>
      </c>
      <c r="L1152" t="inlineStr">
        <is>
          <t>Coating_Scotchkote134_interior_exterior</t>
        </is>
      </c>
      <c r="M1152" t="inlineStr">
        <is>
          <t>RTF</t>
        </is>
      </c>
      <c r="N1152" t="inlineStr"/>
      <c r="O1152" t="inlineStr">
        <is>
          <t>A102211</t>
        </is>
      </c>
      <c r="P1152" t="n">
        <v>76</v>
      </c>
      <c r="Q1152" t="inlineStr">
        <is>
          <t>Priced</t>
        </is>
      </c>
      <c r="R1152" t="inlineStr">
        <is>
          <t>LT250</t>
        </is>
      </c>
      <c r="S1152" t="inlineStr"/>
      <c r="T1152" t="inlineStr"/>
      <c r="U1152" t="inlineStr"/>
      <c r="V1152" t="inlineStr"/>
    </row>
    <row r="1153">
      <c r="A1153" t="inlineStr"/>
      <c r="B1153" t="inlineStr"/>
      <c r="C1153" t="inlineStr">
        <is>
          <t>Price_BOM_LFE_Imp_0829</t>
        </is>
      </c>
      <c r="D1153" t="inlineStr"/>
      <c r="E1153" t="inlineStr">
        <is>
          <t>10707-2P-15HP-LFE</t>
        </is>
      </c>
      <c r="F1153" t="inlineStr">
        <is>
          <t>X3</t>
        </is>
      </c>
      <c r="G1153" t="inlineStr">
        <is>
          <t>ImpMatl_NiAl-Bronze_ASTM-B148_C95400</t>
        </is>
      </c>
      <c r="H1153" t="inlineStr">
        <is>
          <t>Nickel Aluminum Bronze ASTM B148 UNS C95400</t>
        </is>
      </c>
      <c r="I1153" t="inlineStr">
        <is>
          <t>B22</t>
        </is>
      </c>
      <c r="J1153" t="inlineStr">
        <is>
          <t>Stainless Steel, AISI-303</t>
        </is>
      </c>
      <c r="K1153" t="inlineStr">
        <is>
          <t>Steel, Cold Drawn C1018</t>
        </is>
      </c>
      <c r="L1153" t="inlineStr">
        <is>
          <t>Coating_Scotchkote134_interior_exterior</t>
        </is>
      </c>
      <c r="M1153" t="inlineStr">
        <is>
          <t>RTF</t>
        </is>
      </c>
      <c r="N1153" t="inlineStr"/>
      <c r="O1153" t="inlineStr">
        <is>
          <t>A102211</t>
        </is>
      </c>
      <c r="P1153" t="n">
        <v>76</v>
      </c>
      <c r="Q1153" t="inlineStr">
        <is>
          <t>Priced</t>
        </is>
      </c>
      <c r="R1153" t="inlineStr">
        <is>
          <t>LT250</t>
        </is>
      </c>
      <c r="S1153" t="inlineStr"/>
      <c r="T1153" t="inlineStr"/>
      <c r="U1153" t="inlineStr"/>
      <c r="V1153" t="inlineStr"/>
    </row>
    <row r="1154">
      <c r="A1154" t="inlineStr"/>
      <c r="B1154" t="inlineStr"/>
      <c r="C1154" t="inlineStr">
        <is>
          <t>Price_BOM_LFE_Imp_0830</t>
        </is>
      </c>
      <c r="D1154" t="inlineStr"/>
      <c r="E1154" t="inlineStr">
        <is>
          <t>12709-2P-5HP-LFE</t>
        </is>
      </c>
      <c r="F1154" t="inlineStr">
        <is>
          <t>X3</t>
        </is>
      </c>
      <c r="G1154" t="inlineStr">
        <is>
          <t>ImpMatl_NiAl-Bronze_ASTM-B148_C95400</t>
        </is>
      </c>
      <c r="H1154" t="inlineStr">
        <is>
          <t>Nickel Aluminum Bronze ASTM B148 UNS C95400</t>
        </is>
      </c>
      <c r="I1154" t="inlineStr">
        <is>
          <t>B22</t>
        </is>
      </c>
      <c r="J1154" t="inlineStr">
        <is>
          <t>Stainless Steel, AISI-303</t>
        </is>
      </c>
      <c r="K1154" t="inlineStr">
        <is>
          <t>Steel, Cold Drawn C1018</t>
        </is>
      </c>
      <c r="L1154" t="inlineStr">
        <is>
          <t>Coating_Scotchkote134_interior_exterior</t>
        </is>
      </c>
      <c r="M1154" t="inlineStr">
        <is>
          <t>RTF</t>
        </is>
      </c>
      <c r="N1154" t="inlineStr"/>
      <c r="O1154" t="inlineStr">
        <is>
          <t>A102214</t>
        </is>
      </c>
      <c r="P1154" t="n">
        <v>74</v>
      </c>
      <c r="Q1154" t="inlineStr">
        <is>
          <t>Priced</t>
        </is>
      </c>
      <c r="R1154" t="inlineStr">
        <is>
          <t>LT250</t>
        </is>
      </c>
      <c r="S1154" t="inlineStr"/>
      <c r="T1154" t="inlineStr"/>
      <c r="U1154" t="inlineStr"/>
      <c r="V1154" t="inlineStr"/>
    </row>
    <row r="1155">
      <c r="A1155" t="inlineStr"/>
      <c r="B1155" t="inlineStr"/>
      <c r="C1155" t="inlineStr">
        <is>
          <t>Price_BOM_LFE_Imp_0831</t>
        </is>
      </c>
      <c r="D1155" t="inlineStr"/>
      <c r="E1155" t="inlineStr">
        <is>
          <t>12709-2P-7.5HP-LFE</t>
        </is>
      </c>
      <c r="F1155" t="inlineStr">
        <is>
          <t>X3</t>
        </is>
      </c>
      <c r="G1155" t="inlineStr">
        <is>
          <t>ImpMatl_NiAl-Bronze_ASTM-B148_C95400</t>
        </is>
      </c>
      <c r="H1155" t="inlineStr">
        <is>
          <t>Nickel Aluminum Bronze ASTM B148 UNS C95400</t>
        </is>
      </c>
      <c r="I1155" t="inlineStr">
        <is>
          <t>B22</t>
        </is>
      </c>
      <c r="J1155" t="inlineStr">
        <is>
          <t>Stainless Steel, AISI-303</t>
        </is>
      </c>
      <c r="K1155" t="inlineStr">
        <is>
          <t>Steel, Cold Drawn C1018</t>
        </is>
      </c>
      <c r="L1155" t="inlineStr">
        <is>
          <t>Coating_Scotchkote134_interior_exterior</t>
        </is>
      </c>
      <c r="M1155" t="inlineStr">
        <is>
          <t>RTF</t>
        </is>
      </c>
      <c r="N1155" t="inlineStr"/>
      <c r="O1155" t="inlineStr">
        <is>
          <t>A102214</t>
        </is>
      </c>
      <c r="P1155" t="n">
        <v>74</v>
      </c>
      <c r="Q1155" t="inlineStr">
        <is>
          <t>Priced</t>
        </is>
      </c>
      <c r="R1155" t="inlineStr">
        <is>
          <t>LT250</t>
        </is>
      </c>
      <c r="S1155" t="inlineStr"/>
      <c r="T1155" t="inlineStr"/>
      <c r="U1155" t="inlineStr"/>
      <c r="V1155" t="inlineStr"/>
    </row>
    <row r="1156">
      <c r="A1156" t="inlineStr"/>
      <c r="B1156" t="inlineStr"/>
      <c r="C1156" t="inlineStr">
        <is>
          <t>Price_BOM_LFE_Imp_0832</t>
        </is>
      </c>
      <c r="D1156" t="inlineStr"/>
      <c r="E1156" t="inlineStr">
        <is>
          <t>12709-2P-10HP-LFE</t>
        </is>
      </c>
      <c r="F1156" t="inlineStr">
        <is>
          <t>X3</t>
        </is>
      </c>
      <c r="G1156" t="inlineStr">
        <is>
          <t>ImpMatl_NiAl-Bronze_ASTM-B148_C95400</t>
        </is>
      </c>
      <c r="H1156" t="inlineStr">
        <is>
          <t>Nickel Aluminum Bronze ASTM B148 UNS C95400</t>
        </is>
      </c>
      <c r="I1156" t="inlineStr">
        <is>
          <t>B22</t>
        </is>
      </c>
      <c r="J1156" t="inlineStr">
        <is>
          <t>Stainless Steel, AISI-303</t>
        </is>
      </c>
      <c r="K1156" t="inlineStr">
        <is>
          <t>Steel, Cold Drawn C1018</t>
        </is>
      </c>
      <c r="L1156" t="inlineStr">
        <is>
          <t>Coating_Scotchkote134_interior_exterior</t>
        </is>
      </c>
      <c r="M1156" t="inlineStr">
        <is>
          <t>RTF</t>
        </is>
      </c>
      <c r="N1156" t="inlineStr"/>
      <c r="O1156" t="inlineStr">
        <is>
          <t>A102214</t>
        </is>
      </c>
      <c r="P1156" t="n">
        <v>74</v>
      </c>
      <c r="Q1156" t="inlineStr">
        <is>
          <t>Priced</t>
        </is>
      </c>
      <c r="R1156" t="inlineStr">
        <is>
          <t>LT250</t>
        </is>
      </c>
      <c r="S1156" t="inlineStr"/>
      <c r="T1156" t="inlineStr"/>
      <c r="U1156" t="inlineStr"/>
      <c r="V1156" t="inlineStr"/>
    </row>
    <row r="1157">
      <c r="A1157" t="inlineStr"/>
      <c r="B1157" t="inlineStr"/>
      <c r="C1157" t="inlineStr">
        <is>
          <t>Price_BOM_LFE_Imp_0833</t>
        </is>
      </c>
      <c r="D1157" t="inlineStr"/>
      <c r="E1157" t="inlineStr">
        <is>
          <t>12709-2P-15HP-LFE</t>
        </is>
      </c>
      <c r="F1157" t="inlineStr">
        <is>
          <t>X3</t>
        </is>
      </c>
      <c r="G1157" t="inlineStr">
        <is>
          <t>ImpMatl_NiAl-Bronze_ASTM-B148_C95400</t>
        </is>
      </c>
      <c r="H1157" t="inlineStr">
        <is>
          <t>Nickel Aluminum Bronze ASTM B148 UNS C95400</t>
        </is>
      </c>
      <c r="I1157" t="inlineStr">
        <is>
          <t>B22</t>
        </is>
      </c>
      <c r="J1157" t="inlineStr">
        <is>
          <t>Stainless Steel, AISI-303</t>
        </is>
      </c>
      <c r="K1157" t="inlineStr">
        <is>
          <t>Steel, Cold Drawn C1018</t>
        </is>
      </c>
      <c r="L1157" t="inlineStr">
        <is>
          <t>Coating_Scotchkote134_interior_exterior</t>
        </is>
      </c>
      <c r="M1157" t="inlineStr">
        <is>
          <t>RTF</t>
        </is>
      </c>
      <c r="N1157" t="inlineStr"/>
      <c r="O1157" t="inlineStr">
        <is>
          <t>A102214</t>
        </is>
      </c>
      <c r="P1157" t="n">
        <v>74</v>
      </c>
      <c r="Q1157" t="inlineStr">
        <is>
          <t>Priced</t>
        </is>
      </c>
      <c r="R1157" t="inlineStr">
        <is>
          <t>LT250</t>
        </is>
      </c>
      <c r="S1157" t="inlineStr"/>
      <c r="T1157" t="inlineStr"/>
      <c r="U1157" t="inlineStr"/>
      <c r="V1157" t="inlineStr"/>
    </row>
    <row r="1158">
      <c r="A1158" t="inlineStr"/>
      <c r="B1158" t="inlineStr"/>
      <c r="C1158" t="inlineStr">
        <is>
          <t>Price_BOM_LFE_Imp_0871</t>
        </is>
      </c>
      <c r="D1158" t="inlineStr"/>
      <c r="E1158" t="inlineStr">
        <is>
          <t>25707-2P-7.5HP-LFE</t>
        </is>
      </c>
      <c r="F1158" t="inlineStr">
        <is>
          <t>X3</t>
        </is>
      </c>
      <c r="G1158" t="inlineStr">
        <is>
          <t>ImpMatl_NiAl-Bronze_ASTM-B148_C95400</t>
        </is>
      </c>
      <c r="H1158" t="inlineStr">
        <is>
          <t>Nickel Aluminum Bronze ASTM B148 UNS C95400</t>
        </is>
      </c>
      <c r="I1158" t="inlineStr">
        <is>
          <t>B22</t>
        </is>
      </c>
      <c r="J1158" t="inlineStr">
        <is>
          <t>Stainless Steel, AISI-303</t>
        </is>
      </c>
      <c r="K1158" t="inlineStr">
        <is>
          <t>Steel, Cold Drawn C1018</t>
        </is>
      </c>
      <c r="L1158" t="inlineStr">
        <is>
          <t>Coating_Scotchkote134_interior_exterior</t>
        </is>
      </c>
      <c r="M1158" t="inlineStr">
        <is>
          <t>RTF</t>
        </is>
      </c>
      <c r="N1158" t="inlineStr"/>
      <c r="O1158" t="inlineStr">
        <is>
          <t>A102230</t>
        </is>
      </c>
      <c r="P1158" t="n">
        <v>98</v>
      </c>
      <c r="Q1158" t="inlineStr">
        <is>
          <t>Priced</t>
        </is>
      </c>
      <c r="R1158" t="inlineStr">
        <is>
          <t>LT250</t>
        </is>
      </c>
      <c r="S1158" t="inlineStr"/>
      <c r="T1158" t="inlineStr"/>
      <c r="U1158" t="inlineStr"/>
      <c r="V1158" t="inlineStr"/>
    </row>
    <row r="1159">
      <c r="A1159" t="inlineStr"/>
      <c r="B1159" t="inlineStr"/>
      <c r="C1159" t="inlineStr">
        <is>
          <t>Price_BOM_LFE_Imp_0872</t>
        </is>
      </c>
      <c r="D1159" t="inlineStr"/>
      <c r="E1159" t="inlineStr">
        <is>
          <t>25707-2P-10HP-LFE</t>
        </is>
      </c>
      <c r="F1159" t="inlineStr">
        <is>
          <t>X3</t>
        </is>
      </c>
      <c r="G1159" t="inlineStr">
        <is>
          <t>ImpMatl_NiAl-Bronze_ASTM-B148_C95400</t>
        </is>
      </c>
      <c r="H1159" t="inlineStr">
        <is>
          <t>Nickel Aluminum Bronze ASTM B148 UNS C95400</t>
        </is>
      </c>
      <c r="I1159" t="inlineStr">
        <is>
          <t>B22</t>
        </is>
      </c>
      <c r="J1159" t="inlineStr">
        <is>
          <t>Stainless Steel, AISI-303</t>
        </is>
      </c>
      <c r="K1159" t="inlineStr">
        <is>
          <t>Steel, Cold Drawn C1018</t>
        </is>
      </c>
      <c r="L1159" t="inlineStr">
        <is>
          <t>Coating_Scotchkote134_interior_exterior</t>
        </is>
      </c>
      <c r="M1159" t="inlineStr">
        <is>
          <t>RTF</t>
        </is>
      </c>
      <c r="N1159" t="inlineStr"/>
      <c r="O1159" t="inlineStr">
        <is>
          <t>A102230</t>
        </is>
      </c>
      <c r="P1159" t="n">
        <v>98</v>
      </c>
      <c r="Q1159" t="inlineStr">
        <is>
          <t>Priced</t>
        </is>
      </c>
      <c r="R1159" t="inlineStr">
        <is>
          <t>LT250</t>
        </is>
      </c>
      <c r="S1159" t="inlineStr"/>
      <c r="T1159" t="inlineStr"/>
      <c r="U1159" t="inlineStr"/>
      <c r="V1159" t="inlineStr"/>
    </row>
    <row r="1160">
      <c r="A1160" t="inlineStr"/>
      <c r="B1160" t="inlineStr"/>
      <c r="C1160" t="inlineStr">
        <is>
          <t>Price_BOM_LFE_Imp_0873</t>
        </is>
      </c>
      <c r="D1160" t="inlineStr"/>
      <c r="E1160" t="inlineStr">
        <is>
          <t>25707-2P-15HP-LFE</t>
        </is>
      </c>
      <c r="F1160" t="inlineStr">
        <is>
          <t>X3</t>
        </is>
      </c>
      <c r="G1160" t="inlineStr">
        <is>
          <t>ImpMatl_NiAl-Bronze_ASTM-B148_C95400</t>
        </is>
      </c>
      <c r="H1160" t="inlineStr">
        <is>
          <t>Nickel Aluminum Bronze ASTM B148 UNS C95400</t>
        </is>
      </c>
      <c r="I1160" t="inlineStr">
        <is>
          <t>B22</t>
        </is>
      </c>
      <c r="J1160" t="inlineStr">
        <is>
          <t>Stainless Steel, AISI-303</t>
        </is>
      </c>
      <c r="K1160" t="inlineStr">
        <is>
          <t>Steel, Cold Drawn C1018</t>
        </is>
      </c>
      <c r="L1160" t="inlineStr">
        <is>
          <t>Coating_Scotchkote134_interior_exterior</t>
        </is>
      </c>
      <c r="M1160" t="inlineStr">
        <is>
          <t>RTF</t>
        </is>
      </c>
      <c r="N1160" t="inlineStr"/>
      <c r="O1160" t="inlineStr">
        <is>
          <t>A102230</t>
        </is>
      </c>
      <c r="P1160" t="n">
        <v>98</v>
      </c>
      <c r="Q1160" t="inlineStr">
        <is>
          <t>Priced</t>
        </is>
      </c>
      <c r="R1160" t="inlineStr">
        <is>
          <t>LT250</t>
        </is>
      </c>
      <c r="S1160" t="inlineStr"/>
      <c r="T1160" t="inlineStr"/>
      <c r="U1160" t="inlineStr"/>
      <c r="V1160" t="inlineStr"/>
    </row>
    <row r="1161">
      <c r="A1161" t="inlineStr"/>
      <c r="B1161" t="inlineStr"/>
      <c r="C1161" t="inlineStr">
        <is>
          <t>Price_BOM_LFE_Imp_0874</t>
        </is>
      </c>
      <c r="D1161" t="inlineStr"/>
      <c r="E1161" t="inlineStr">
        <is>
          <t>25707-2P-20HP-LFE</t>
        </is>
      </c>
      <c r="F1161" t="inlineStr">
        <is>
          <t>X3</t>
        </is>
      </c>
      <c r="G1161" t="inlineStr">
        <is>
          <t>ImpMatl_NiAl-Bronze_ASTM-B148_C95400</t>
        </is>
      </c>
      <c r="H1161" t="inlineStr">
        <is>
          <t>Nickel Aluminum Bronze ASTM B148 UNS C95400</t>
        </is>
      </c>
      <c r="I1161" t="inlineStr">
        <is>
          <t>B22</t>
        </is>
      </c>
      <c r="J1161" t="inlineStr">
        <is>
          <t>Stainless Steel, AISI-303</t>
        </is>
      </c>
      <c r="K1161" t="inlineStr">
        <is>
          <t>Steel, Cold Drawn C1018</t>
        </is>
      </c>
      <c r="L1161" t="inlineStr">
        <is>
          <t>Coating_Scotchkote134_interior_exterior</t>
        </is>
      </c>
      <c r="M1161" t="inlineStr">
        <is>
          <t>RTF</t>
        </is>
      </c>
      <c r="N1161" t="inlineStr"/>
      <c r="O1161" t="inlineStr">
        <is>
          <t>A102230</t>
        </is>
      </c>
      <c r="P1161" t="n">
        <v>98</v>
      </c>
      <c r="Q1161" t="inlineStr">
        <is>
          <t>Priced</t>
        </is>
      </c>
      <c r="R1161" t="inlineStr">
        <is>
          <t>LT250</t>
        </is>
      </c>
      <c r="S1161" t="inlineStr"/>
      <c r="T1161" t="inlineStr"/>
      <c r="U1161" t="inlineStr"/>
      <c r="V1161" t="inlineStr"/>
    </row>
    <row r="1162">
      <c r="A1162" t="inlineStr"/>
      <c r="B1162" t="inlineStr"/>
      <c r="C1162" t="inlineStr">
        <is>
          <t>Price_BOM_LFE_Imp_0875</t>
        </is>
      </c>
      <c r="D1162" t="inlineStr"/>
      <c r="E1162" t="inlineStr">
        <is>
          <t>25707-2P-25HP-LFE</t>
        </is>
      </c>
      <c r="F1162" t="inlineStr">
        <is>
          <t>X3</t>
        </is>
      </c>
      <c r="G1162" t="inlineStr">
        <is>
          <t>ImpMatl_NiAl-Bronze_ASTM-B148_C95400</t>
        </is>
      </c>
      <c r="H1162" t="inlineStr">
        <is>
          <t>Nickel Aluminum Bronze ASTM B148 UNS C95400</t>
        </is>
      </c>
      <c r="I1162" t="inlineStr">
        <is>
          <t>B22</t>
        </is>
      </c>
      <c r="J1162" t="inlineStr">
        <is>
          <t>Stainless Steel, AISI-303</t>
        </is>
      </c>
      <c r="K1162" t="inlineStr">
        <is>
          <t>Steel, Cold Drawn C1018</t>
        </is>
      </c>
      <c r="L1162" t="inlineStr">
        <is>
          <t>Coating_Scotchkote134_interior_exterior</t>
        </is>
      </c>
      <c r="M1162" t="inlineStr">
        <is>
          <t>RTF</t>
        </is>
      </c>
      <c r="N1162" t="inlineStr"/>
      <c r="O1162" t="inlineStr">
        <is>
          <t>A102230</t>
        </is>
      </c>
      <c r="P1162" t="n">
        <v>98</v>
      </c>
      <c r="Q1162" t="inlineStr">
        <is>
          <t>Priced</t>
        </is>
      </c>
      <c r="R1162" t="inlineStr">
        <is>
          <t>LT250</t>
        </is>
      </c>
      <c r="S1162" t="inlineStr"/>
      <c r="T1162" t="inlineStr"/>
      <c r="U1162" t="inlineStr"/>
      <c r="V1162" t="inlineStr"/>
    </row>
    <row r="1163">
      <c r="A1163" t="inlineStr"/>
      <c r="B1163" t="inlineStr"/>
      <c r="C1163" t="inlineStr">
        <is>
          <t>Price_BOM_LFE_Imp_0876</t>
        </is>
      </c>
      <c r="D1163" t="inlineStr"/>
      <c r="E1163" t="inlineStr">
        <is>
          <t>25707-4P-3HP-LFE</t>
        </is>
      </c>
      <c r="F1163" t="inlineStr">
        <is>
          <t>X3</t>
        </is>
      </c>
      <c r="G1163" t="inlineStr">
        <is>
          <t>ImpMatl_NiAl-Bronze_ASTM-B148_C95400</t>
        </is>
      </c>
      <c r="H1163" t="inlineStr">
        <is>
          <t>Nickel Aluminum Bronze ASTM B148 UNS C95400</t>
        </is>
      </c>
      <c r="I1163" t="inlineStr">
        <is>
          <t>B22</t>
        </is>
      </c>
      <c r="J1163" t="inlineStr">
        <is>
          <t>Stainless Steel, AISI-303</t>
        </is>
      </c>
      <c r="K1163" t="inlineStr">
        <is>
          <t>Steel, Cold Drawn C1018</t>
        </is>
      </c>
      <c r="L1163" t="inlineStr">
        <is>
          <t>Coating_Scotchkote134_interior_exterior</t>
        </is>
      </c>
      <c r="M1163" t="inlineStr">
        <is>
          <t>RTF</t>
        </is>
      </c>
      <c r="N1163" t="inlineStr"/>
      <c r="O1163" t="inlineStr">
        <is>
          <t>A102230</t>
        </is>
      </c>
      <c r="P1163" t="n">
        <v>98</v>
      </c>
      <c r="Q1163" t="inlineStr">
        <is>
          <t>Priced</t>
        </is>
      </c>
      <c r="R1163" t="inlineStr">
        <is>
          <t>LT250</t>
        </is>
      </c>
      <c r="S1163" t="inlineStr"/>
      <c r="T1163" t="inlineStr"/>
      <c r="U1163" t="inlineStr"/>
      <c r="V1163" t="inlineStr"/>
    </row>
    <row r="1164">
      <c r="A1164" t="inlineStr"/>
      <c r="B1164" t="inlineStr"/>
      <c r="C1164" t="inlineStr">
        <is>
          <t>Price_BOM_LFE_Imp_0877</t>
        </is>
      </c>
      <c r="D1164" t="inlineStr"/>
      <c r="E1164" t="inlineStr">
        <is>
          <t>25707-4P-5HP-LFE</t>
        </is>
      </c>
      <c r="F1164" t="inlineStr">
        <is>
          <t>X3</t>
        </is>
      </c>
      <c r="G1164" t="inlineStr">
        <is>
          <t>ImpMatl_NiAl-Bronze_ASTM-B148_C95400</t>
        </is>
      </c>
      <c r="H1164" t="inlineStr">
        <is>
          <t>Nickel Aluminum Bronze ASTM B148 UNS C95400</t>
        </is>
      </c>
      <c r="I1164" t="inlineStr">
        <is>
          <t>B22</t>
        </is>
      </c>
      <c r="J1164" t="inlineStr">
        <is>
          <t>Stainless Steel, AISI-303</t>
        </is>
      </c>
      <c r="K1164" t="inlineStr">
        <is>
          <t>Steel, Cold Drawn C1018</t>
        </is>
      </c>
      <c r="L1164" t="inlineStr">
        <is>
          <t>Coating_Scotchkote134_interior_exterior</t>
        </is>
      </c>
      <c r="M1164" t="inlineStr">
        <is>
          <t>RTF</t>
        </is>
      </c>
      <c r="N1164" t="inlineStr"/>
      <c r="O1164" t="inlineStr">
        <is>
          <t>A102230</t>
        </is>
      </c>
      <c r="P1164" t="n">
        <v>98</v>
      </c>
      <c r="Q1164" t="inlineStr">
        <is>
          <t>Priced</t>
        </is>
      </c>
      <c r="R1164" t="inlineStr">
        <is>
          <t>LT250</t>
        </is>
      </c>
      <c r="S1164" t="inlineStr"/>
      <c r="T1164" t="inlineStr"/>
      <c r="U1164" t="inlineStr"/>
      <c r="V1164" t="inlineStr"/>
    </row>
    <row r="1165">
      <c r="A1165" t="inlineStr"/>
      <c r="B1165" t="inlineStr"/>
      <c r="C1165" t="inlineStr">
        <is>
          <t>Price_BOM_LFE_Imp_0890</t>
        </is>
      </c>
      <c r="D1165" t="inlineStr"/>
      <c r="E1165" t="inlineStr">
        <is>
          <t>30707-2P-10HP-LFE</t>
        </is>
      </c>
      <c r="F1165" t="inlineStr">
        <is>
          <t>X3</t>
        </is>
      </c>
      <c r="G1165" t="inlineStr">
        <is>
          <t>ImpMatl_NiAl-Bronze_ASTM-B148_C95400</t>
        </is>
      </c>
      <c r="H1165" t="inlineStr">
        <is>
          <t>Nickel Aluminum Bronze ASTM B148 UNS C95400</t>
        </is>
      </c>
      <c r="I1165" t="inlineStr">
        <is>
          <t>B22</t>
        </is>
      </c>
      <c r="J1165" t="inlineStr">
        <is>
          <t>Stainless Steel, AISI-303</t>
        </is>
      </c>
      <c r="K1165" t="inlineStr">
        <is>
          <t>Steel, Cold Drawn C1018</t>
        </is>
      </c>
      <c r="L1165" t="inlineStr">
        <is>
          <t>Coating_Scotchkote134_interior_exterior</t>
        </is>
      </c>
      <c r="M1165" t="inlineStr">
        <is>
          <t>RTF</t>
        </is>
      </c>
      <c r="N1165" t="inlineStr"/>
      <c r="O1165" t="inlineStr">
        <is>
          <t>A102237</t>
        </is>
      </c>
      <c r="P1165" t="n">
        <v>107</v>
      </c>
      <c r="Q1165" t="inlineStr">
        <is>
          <t>Priced</t>
        </is>
      </c>
      <c r="R1165" t="inlineStr">
        <is>
          <t>LT250</t>
        </is>
      </c>
      <c r="S1165" t="inlineStr"/>
      <c r="T1165" t="inlineStr"/>
      <c r="U1165" t="inlineStr"/>
      <c r="V1165" t="inlineStr"/>
    </row>
    <row r="1166">
      <c r="A1166" t="inlineStr"/>
      <c r="B1166" t="inlineStr"/>
      <c r="C1166" t="inlineStr">
        <is>
          <t>Price_BOM_LFE_Imp_0891</t>
        </is>
      </c>
      <c r="D1166" t="inlineStr"/>
      <c r="E1166" t="inlineStr">
        <is>
          <t>30707-2P-15HP-LFE</t>
        </is>
      </c>
      <c r="F1166" t="inlineStr">
        <is>
          <t>X3</t>
        </is>
      </c>
      <c r="G1166" t="inlineStr">
        <is>
          <t>ImpMatl_NiAl-Bronze_ASTM-B148_C95400</t>
        </is>
      </c>
      <c r="H1166" t="inlineStr">
        <is>
          <t>Nickel Aluminum Bronze ASTM B148 UNS C95400</t>
        </is>
      </c>
      <c r="I1166" t="inlineStr">
        <is>
          <t>B22</t>
        </is>
      </c>
      <c r="J1166" t="inlineStr">
        <is>
          <t>Stainless Steel, AISI-303</t>
        </is>
      </c>
      <c r="K1166" t="inlineStr">
        <is>
          <t>Steel, Cold Drawn C1018</t>
        </is>
      </c>
      <c r="L1166" t="inlineStr">
        <is>
          <t>Coating_Scotchkote134_interior_exterior</t>
        </is>
      </c>
      <c r="M1166" t="inlineStr">
        <is>
          <t>RTF</t>
        </is>
      </c>
      <c r="N1166" t="inlineStr"/>
      <c r="O1166" t="inlineStr">
        <is>
          <t>A102237</t>
        </is>
      </c>
      <c r="P1166" t="n">
        <v>107</v>
      </c>
      <c r="Q1166" t="inlineStr">
        <is>
          <t>Priced</t>
        </is>
      </c>
      <c r="R1166" t="inlineStr">
        <is>
          <t>LT250</t>
        </is>
      </c>
      <c r="S1166" t="inlineStr"/>
      <c r="T1166" t="inlineStr"/>
      <c r="U1166" t="inlineStr"/>
      <c r="V1166" t="inlineStr"/>
    </row>
    <row r="1167">
      <c r="A1167" t="inlineStr"/>
      <c r="B1167" t="inlineStr"/>
      <c r="C1167" t="inlineStr">
        <is>
          <t>Price_BOM_LFE_Imp_0892</t>
        </is>
      </c>
      <c r="D1167" t="inlineStr"/>
      <c r="E1167" t="inlineStr">
        <is>
          <t>30707-2P-20HP-LFE</t>
        </is>
      </c>
      <c r="F1167" t="inlineStr">
        <is>
          <t>X3</t>
        </is>
      </c>
      <c r="G1167" t="inlineStr">
        <is>
          <t>ImpMatl_NiAl-Bronze_ASTM-B148_C95400</t>
        </is>
      </c>
      <c r="H1167" t="inlineStr">
        <is>
          <t>Nickel Aluminum Bronze ASTM B148 UNS C95400</t>
        </is>
      </c>
      <c r="I1167" t="inlineStr">
        <is>
          <t>B22</t>
        </is>
      </c>
      <c r="J1167" t="inlineStr">
        <is>
          <t>Stainless Steel, AISI-303</t>
        </is>
      </c>
      <c r="K1167" t="inlineStr">
        <is>
          <t>Steel, Cold Drawn C1018</t>
        </is>
      </c>
      <c r="L1167" t="inlineStr">
        <is>
          <t>Coating_Scotchkote134_interior_exterior</t>
        </is>
      </c>
      <c r="M1167" t="inlineStr">
        <is>
          <t>RTF</t>
        </is>
      </c>
      <c r="N1167" t="inlineStr"/>
      <c r="O1167" t="inlineStr">
        <is>
          <t>A102237</t>
        </is>
      </c>
      <c r="P1167" t="n">
        <v>107</v>
      </c>
      <c r="Q1167" t="inlineStr">
        <is>
          <t>Priced</t>
        </is>
      </c>
      <c r="R1167" t="inlineStr">
        <is>
          <t>LT250</t>
        </is>
      </c>
      <c r="S1167" t="inlineStr"/>
      <c r="T1167" t="inlineStr"/>
      <c r="U1167" t="inlineStr"/>
      <c r="V1167" t="inlineStr"/>
    </row>
    <row r="1168">
      <c r="A1168" t="inlineStr"/>
      <c r="B1168" t="inlineStr"/>
      <c r="C1168" t="inlineStr">
        <is>
          <t>Price_BOM_LFE_Imp_0893</t>
        </is>
      </c>
      <c r="D1168" t="inlineStr"/>
      <c r="E1168" t="inlineStr">
        <is>
          <t>30707-2P-25HP-LFE</t>
        </is>
      </c>
      <c r="F1168" t="inlineStr">
        <is>
          <t>X3</t>
        </is>
      </c>
      <c r="G1168" t="inlineStr">
        <is>
          <t>ImpMatl_NiAl-Bronze_ASTM-B148_C95400</t>
        </is>
      </c>
      <c r="H1168" t="inlineStr">
        <is>
          <t>Nickel Aluminum Bronze ASTM B148 UNS C95400</t>
        </is>
      </c>
      <c r="I1168" t="inlineStr">
        <is>
          <t>B22</t>
        </is>
      </c>
      <c r="J1168" t="inlineStr">
        <is>
          <t>Stainless Steel, AISI-303</t>
        </is>
      </c>
      <c r="K1168" t="inlineStr">
        <is>
          <t>Steel, Cold Drawn C1018</t>
        </is>
      </c>
      <c r="L1168" t="inlineStr">
        <is>
          <t>Coating_Scotchkote134_interior_exterior</t>
        </is>
      </c>
      <c r="M1168" t="inlineStr">
        <is>
          <t>RTF</t>
        </is>
      </c>
      <c r="N1168" t="inlineStr"/>
      <c r="O1168" t="inlineStr">
        <is>
          <t>A102237</t>
        </is>
      </c>
      <c r="P1168" t="n">
        <v>107</v>
      </c>
      <c r="Q1168" t="inlineStr">
        <is>
          <t>Priced</t>
        </is>
      </c>
      <c r="R1168" t="inlineStr">
        <is>
          <t>LT250</t>
        </is>
      </c>
      <c r="S1168" t="inlineStr"/>
      <c r="T1168" t="inlineStr"/>
      <c r="U1168" t="inlineStr"/>
      <c r="V1168" t="inlineStr"/>
    </row>
    <row r="1169">
      <c r="A1169" t="inlineStr"/>
      <c r="B1169" t="inlineStr"/>
      <c r="C1169" t="inlineStr">
        <is>
          <t>Price_BOM_LFE_Imp_0894</t>
        </is>
      </c>
      <c r="D1169" t="inlineStr"/>
      <c r="E1169" t="inlineStr">
        <is>
          <t>30707-4P-3HP-LFE</t>
        </is>
      </c>
      <c r="F1169" t="inlineStr">
        <is>
          <t>X3</t>
        </is>
      </c>
      <c r="G1169" t="inlineStr">
        <is>
          <t>ImpMatl_NiAl-Bronze_ASTM-B148_C95400</t>
        </is>
      </c>
      <c r="H1169" t="inlineStr">
        <is>
          <t>Nickel Aluminum Bronze ASTM B148 UNS C95400</t>
        </is>
      </c>
      <c r="I1169" t="inlineStr">
        <is>
          <t>B22</t>
        </is>
      </c>
      <c r="J1169" t="inlineStr">
        <is>
          <t>Stainless Steel, AISI-303</t>
        </is>
      </c>
      <c r="K1169" t="inlineStr">
        <is>
          <t>Steel, Cold Drawn C1018</t>
        </is>
      </c>
      <c r="L1169" t="inlineStr">
        <is>
          <t>Coating_Scotchkote134_interior_exterior</t>
        </is>
      </c>
      <c r="M1169" t="inlineStr">
        <is>
          <t>RTF</t>
        </is>
      </c>
      <c r="N1169" t="inlineStr"/>
      <c r="O1169" t="inlineStr">
        <is>
          <t>A102237</t>
        </is>
      </c>
      <c r="P1169" t="n">
        <v>107</v>
      </c>
      <c r="Q1169" t="inlineStr">
        <is>
          <t>Priced</t>
        </is>
      </c>
      <c r="R1169" t="inlineStr">
        <is>
          <t>LT250</t>
        </is>
      </c>
      <c r="S1169" t="inlineStr"/>
      <c r="T1169" t="inlineStr"/>
      <c r="U1169" t="inlineStr"/>
      <c r="V1169" t="inlineStr"/>
    </row>
    <row r="1170">
      <c r="A1170" t="inlineStr"/>
      <c r="B1170" t="inlineStr"/>
      <c r="C1170" t="inlineStr">
        <is>
          <t>Price_BOM_LFE_Imp_0895</t>
        </is>
      </c>
      <c r="D1170" t="inlineStr"/>
      <c r="E1170" t="inlineStr">
        <is>
          <t>30707-4P-5HP-LFE</t>
        </is>
      </c>
      <c r="F1170" t="inlineStr">
        <is>
          <t>X3</t>
        </is>
      </c>
      <c r="G1170" t="inlineStr">
        <is>
          <t>ImpMatl_NiAl-Bronze_ASTM-B148_C95400</t>
        </is>
      </c>
      <c r="H1170" t="inlineStr">
        <is>
          <t>Nickel Aluminum Bronze ASTM B148 UNS C95400</t>
        </is>
      </c>
      <c r="I1170" t="inlineStr">
        <is>
          <t>B22</t>
        </is>
      </c>
      <c r="J1170" t="inlineStr">
        <is>
          <t>Stainless Steel, AISI-303</t>
        </is>
      </c>
      <c r="K1170" t="inlineStr">
        <is>
          <t>Steel, Cold Drawn C1018</t>
        </is>
      </c>
      <c r="L1170" t="inlineStr">
        <is>
          <t>Coating_Scotchkote134_interior_exterior</t>
        </is>
      </c>
      <c r="M1170" t="inlineStr">
        <is>
          <t>RTF</t>
        </is>
      </c>
      <c r="N1170" t="inlineStr"/>
      <c r="O1170" t="inlineStr">
        <is>
          <t>A102237</t>
        </is>
      </c>
      <c r="P1170" t="n">
        <v>107</v>
      </c>
      <c r="Q1170" t="inlineStr">
        <is>
          <t>Priced</t>
        </is>
      </c>
      <c r="R1170" t="inlineStr">
        <is>
          <t>LT250</t>
        </is>
      </c>
      <c r="S1170" t="inlineStr"/>
      <c r="T1170" t="inlineStr"/>
      <c r="U1170" t="inlineStr"/>
      <c r="V1170" t="inlineStr"/>
    </row>
    <row r="1171">
      <c r="A1171" t="inlineStr"/>
      <c r="B1171" t="inlineStr"/>
      <c r="C1171" t="inlineStr">
        <is>
          <t>Price_BOM_LFE_Imp_0896</t>
        </is>
      </c>
      <c r="D1171" t="inlineStr"/>
      <c r="E1171" t="inlineStr">
        <is>
          <t>30707-4P-7.5HP-LFE</t>
        </is>
      </c>
      <c r="F1171" t="inlineStr">
        <is>
          <t>X3</t>
        </is>
      </c>
      <c r="G1171" t="inlineStr">
        <is>
          <t>ImpMatl_NiAl-Bronze_ASTM-B148_C95400</t>
        </is>
      </c>
      <c r="H1171" t="inlineStr">
        <is>
          <t>Nickel Aluminum Bronze ASTM B148 UNS C95400</t>
        </is>
      </c>
      <c r="I1171" t="inlineStr">
        <is>
          <t>B22</t>
        </is>
      </c>
      <c r="J1171" t="inlineStr">
        <is>
          <t>Stainless Steel, AISI-303</t>
        </is>
      </c>
      <c r="K1171" t="inlineStr">
        <is>
          <t>Steel, Cold Drawn C1018</t>
        </is>
      </c>
      <c r="L1171" t="inlineStr">
        <is>
          <t>Coating_Scotchkote134_interior_exterior</t>
        </is>
      </c>
      <c r="M1171" t="inlineStr">
        <is>
          <t>RTF</t>
        </is>
      </c>
      <c r="N1171" t="inlineStr"/>
      <c r="O1171" t="inlineStr">
        <is>
          <t>A102237</t>
        </is>
      </c>
      <c r="P1171" t="n">
        <v>107</v>
      </c>
      <c r="Q1171" t="inlineStr">
        <is>
          <t>Priced</t>
        </is>
      </c>
      <c r="R1171" t="inlineStr">
        <is>
          <t>LT250</t>
        </is>
      </c>
      <c r="S1171" t="inlineStr"/>
      <c r="T1171" t="inlineStr"/>
      <c r="U1171" t="inlineStr"/>
      <c r="V1171" t="inlineStr"/>
    </row>
    <row r="1172">
      <c r="A1172" t="inlineStr"/>
      <c r="B1172" t="inlineStr"/>
      <c r="C1172" t="inlineStr">
        <is>
          <t>Price_BOM_LFE_Imp_0925</t>
        </is>
      </c>
      <c r="D1172" t="inlineStr"/>
      <c r="E1172" t="inlineStr">
        <is>
          <t>50123-4P-25HP-LFE</t>
        </is>
      </c>
      <c r="F1172" t="inlineStr">
        <is>
          <t>XA</t>
        </is>
      </c>
      <c r="G1172" t="inlineStr">
        <is>
          <t>ImpMatl_NiAl-Bronze_ASTM-B148_C95400</t>
        </is>
      </c>
      <c r="H1172" t="inlineStr">
        <is>
          <t>Nickel Aluminum Bronze ASTM B148 UNS C95400</t>
        </is>
      </c>
      <c r="I1172" t="inlineStr">
        <is>
          <t>B22</t>
        </is>
      </c>
      <c r="J1172" t="inlineStr">
        <is>
          <t>Stainless Steel, AISI-303</t>
        </is>
      </c>
      <c r="K1172" t="inlineStr">
        <is>
          <t>Steel, Cold Drawn C1018</t>
        </is>
      </c>
      <c r="L1172" t="inlineStr">
        <is>
          <t>Coating_Scotchkote134_interior_exterior</t>
        </is>
      </c>
      <c r="M1172" t="inlineStr">
        <is>
          <t>RTF</t>
        </is>
      </c>
      <c r="N1172" t="inlineStr"/>
      <c r="O1172" t="inlineStr">
        <is>
          <t>A102254</t>
        </is>
      </c>
      <c r="P1172" t="n">
        <v>343</v>
      </c>
      <c r="Q1172" t="inlineStr">
        <is>
          <t>Priced</t>
        </is>
      </c>
      <c r="R1172" t="inlineStr">
        <is>
          <t>LT250</t>
        </is>
      </c>
      <c r="S1172" t="inlineStr"/>
      <c r="T1172" t="inlineStr"/>
      <c r="U1172" t="inlineStr"/>
      <c r="V1172" t="inlineStr"/>
    </row>
    <row r="1173">
      <c r="A1173" t="inlineStr"/>
      <c r="B1173" t="inlineStr"/>
      <c r="C1173" t="inlineStr">
        <is>
          <t>Price_BOM_LFE_Imp_1134</t>
        </is>
      </c>
      <c r="D1173" t="inlineStr"/>
      <c r="E1173" t="inlineStr">
        <is>
          <t>10707-2P-3HP-LFE</t>
        </is>
      </c>
      <c r="F1173" t="inlineStr">
        <is>
          <t>X3</t>
        </is>
      </c>
      <c r="G1173" t="inlineStr">
        <is>
          <t>ImpMatl_NiAl-Bronze_ASTM-B148_C95400</t>
        </is>
      </c>
      <c r="H1173" t="inlineStr">
        <is>
          <t>Nickel Aluminum Bronze ASTM B148 UNS C95400</t>
        </is>
      </c>
      <c r="I1173" t="inlineStr">
        <is>
          <t>B22</t>
        </is>
      </c>
      <c r="J1173" t="inlineStr">
        <is>
          <t>Stainless Steel, AISI-303</t>
        </is>
      </c>
      <c r="K1173" t="inlineStr">
        <is>
          <t>Steel, Cold Drawn C1018</t>
        </is>
      </c>
      <c r="L1173" t="inlineStr">
        <is>
          <t>Coating_Scotchkote134_interior_IncludeImpeller</t>
        </is>
      </c>
      <c r="M1173" t="inlineStr">
        <is>
          <t>RTF</t>
        </is>
      </c>
      <c r="N1173" t="inlineStr"/>
      <c r="O1173" t="inlineStr">
        <is>
          <t>A102211</t>
        </is>
      </c>
      <c r="P1173" t="n">
        <v>76</v>
      </c>
      <c r="Q1173" t="inlineStr">
        <is>
          <t>Priced</t>
        </is>
      </c>
      <c r="R1173" t="inlineStr">
        <is>
          <t>LT250</t>
        </is>
      </c>
      <c r="S1173" t="inlineStr"/>
      <c r="T1173" t="inlineStr"/>
      <c r="U1173" t="inlineStr"/>
      <c r="V1173" t="inlineStr"/>
    </row>
    <row r="1174">
      <c r="A1174" t="inlineStr"/>
      <c r="B1174" t="inlineStr"/>
      <c r="C1174" t="inlineStr">
        <is>
          <t>Price_BOM_LFE_Imp_1135</t>
        </is>
      </c>
      <c r="D1174" t="inlineStr"/>
      <c r="E1174" t="inlineStr">
        <is>
          <t>10707-2P-5HP-LFE</t>
        </is>
      </c>
      <c r="F1174" t="inlineStr">
        <is>
          <t>X3</t>
        </is>
      </c>
      <c r="G1174" t="inlineStr">
        <is>
          <t>ImpMatl_NiAl-Bronze_ASTM-B148_C95400</t>
        </is>
      </c>
      <c r="H1174" t="inlineStr">
        <is>
          <t>Nickel Aluminum Bronze ASTM B148 UNS C95400</t>
        </is>
      </c>
      <c r="I1174" t="inlineStr">
        <is>
          <t>B22</t>
        </is>
      </c>
      <c r="J1174" t="inlineStr">
        <is>
          <t>Stainless Steel, AISI-303</t>
        </is>
      </c>
      <c r="K1174" t="inlineStr">
        <is>
          <t>Steel, Cold Drawn C1018</t>
        </is>
      </c>
      <c r="L1174" t="inlineStr">
        <is>
          <t>Coating_Scotchkote134_interior_IncludeImpeller</t>
        </is>
      </c>
      <c r="M1174" t="inlineStr">
        <is>
          <t>RTF</t>
        </is>
      </c>
      <c r="N1174" t="inlineStr"/>
      <c r="O1174" t="inlineStr">
        <is>
          <t>A102211</t>
        </is>
      </c>
      <c r="P1174" t="n">
        <v>76</v>
      </c>
      <c r="Q1174" t="inlineStr">
        <is>
          <t>Priced</t>
        </is>
      </c>
      <c r="R1174" t="inlineStr">
        <is>
          <t>LT250</t>
        </is>
      </c>
      <c r="S1174" t="inlineStr"/>
      <c r="T1174" t="inlineStr"/>
      <c r="U1174" t="inlineStr"/>
      <c r="V1174" t="inlineStr"/>
    </row>
    <row r="1175">
      <c r="A1175" t="inlineStr"/>
      <c r="B1175" t="inlineStr"/>
      <c r="C1175" t="inlineStr">
        <is>
          <t>Price_BOM_LFE_Imp_1136</t>
        </is>
      </c>
      <c r="D1175" t="inlineStr"/>
      <c r="E1175" t="inlineStr">
        <is>
          <t>10707-2P-7.5HP-LFE</t>
        </is>
      </c>
      <c r="F1175" t="inlineStr">
        <is>
          <t>X3</t>
        </is>
      </c>
      <c r="G1175" t="inlineStr">
        <is>
          <t>ImpMatl_NiAl-Bronze_ASTM-B148_C95400</t>
        </is>
      </c>
      <c r="H1175" t="inlineStr">
        <is>
          <t>Nickel Aluminum Bronze ASTM B148 UNS C95400</t>
        </is>
      </c>
      <c r="I1175" t="inlineStr">
        <is>
          <t>B22</t>
        </is>
      </c>
      <c r="J1175" t="inlineStr">
        <is>
          <t>Stainless Steel, AISI-303</t>
        </is>
      </c>
      <c r="K1175" t="inlineStr">
        <is>
          <t>Steel, Cold Drawn C1018</t>
        </is>
      </c>
      <c r="L1175" t="inlineStr">
        <is>
          <t>Coating_Scotchkote134_interior_IncludeImpeller</t>
        </is>
      </c>
      <c r="M1175" t="inlineStr">
        <is>
          <t>RTF</t>
        </is>
      </c>
      <c r="N1175" t="inlineStr"/>
      <c r="O1175" t="inlineStr">
        <is>
          <t>A102211</t>
        </is>
      </c>
      <c r="P1175" t="n">
        <v>76</v>
      </c>
      <c r="Q1175" t="inlineStr">
        <is>
          <t>Priced</t>
        </is>
      </c>
      <c r="R1175" t="inlineStr">
        <is>
          <t>LT250</t>
        </is>
      </c>
      <c r="S1175" t="inlineStr"/>
      <c r="T1175" t="inlineStr"/>
      <c r="U1175" t="inlineStr"/>
      <c r="V1175" t="inlineStr"/>
    </row>
    <row r="1176">
      <c r="A1176" t="inlineStr"/>
      <c r="B1176" t="inlineStr"/>
      <c r="C1176" t="inlineStr">
        <is>
          <t>Price_BOM_LFE_Imp_1137</t>
        </is>
      </c>
      <c r="D1176" t="inlineStr"/>
      <c r="E1176" t="inlineStr">
        <is>
          <t>10707-2P-10HP-LFE</t>
        </is>
      </c>
      <c r="F1176" t="inlineStr">
        <is>
          <t>X3</t>
        </is>
      </c>
      <c r="G1176" t="inlineStr">
        <is>
          <t>ImpMatl_NiAl-Bronze_ASTM-B148_C95400</t>
        </is>
      </c>
      <c r="H1176" t="inlineStr">
        <is>
          <t>Nickel Aluminum Bronze ASTM B148 UNS C95400</t>
        </is>
      </c>
      <c r="I1176" t="inlineStr">
        <is>
          <t>B22</t>
        </is>
      </c>
      <c r="J1176" t="inlineStr">
        <is>
          <t>Stainless Steel, AISI-303</t>
        </is>
      </c>
      <c r="K1176" t="inlineStr">
        <is>
          <t>Steel, Cold Drawn C1018</t>
        </is>
      </c>
      <c r="L1176" t="inlineStr">
        <is>
          <t>Coating_Scotchkote134_interior_IncludeImpeller</t>
        </is>
      </c>
      <c r="M1176" t="inlineStr">
        <is>
          <t>RTF</t>
        </is>
      </c>
      <c r="N1176" t="inlineStr"/>
      <c r="O1176" t="inlineStr">
        <is>
          <t>A102211</t>
        </is>
      </c>
      <c r="P1176" t="n">
        <v>76</v>
      </c>
      <c r="Q1176" t="inlineStr">
        <is>
          <t>Priced</t>
        </is>
      </c>
      <c r="R1176" t="inlineStr">
        <is>
          <t>LT250</t>
        </is>
      </c>
      <c r="S1176" t="inlineStr"/>
      <c r="T1176" t="inlineStr"/>
      <c r="U1176" t="inlineStr"/>
      <c r="V1176" t="inlineStr"/>
    </row>
    <row r="1177">
      <c r="A1177" t="inlineStr"/>
      <c r="B1177" t="inlineStr"/>
      <c r="C1177" t="inlineStr">
        <is>
          <t>Price_BOM_LFE_Imp_1138</t>
        </is>
      </c>
      <c r="D1177" t="inlineStr"/>
      <c r="E1177" t="inlineStr">
        <is>
          <t>10707-2P-15HP-LFE</t>
        </is>
      </c>
      <c r="F1177" t="inlineStr">
        <is>
          <t>X3</t>
        </is>
      </c>
      <c r="G1177" t="inlineStr">
        <is>
          <t>ImpMatl_NiAl-Bronze_ASTM-B148_C95400</t>
        </is>
      </c>
      <c r="H1177" t="inlineStr">
        <is>
          <t>Nickel Aluminum Bronze ASTM B148 UNS C95400</t>
        </is>
      </c>
      <c r="I1177" t="inlineStr">
        <is>
          <t>B22</t>
        </is>
      </c>
      <c r="J1177" t="inlineStr">
        <is>
          <t>Stainless Steel, AISI-303</t>
        </is>
      </c>
      <c r="K1177" t="inlineStr">
        <is>
          <t>Steel, Cold Drawn C1018</t>
        </is>
      </c>
      <c r="L1177" t="inlineStr">
        <is>
          <t>Coating_Scotchkote134_interior_IncludeImpeller</t>
        </is>
      </c>
      <c r="M1177" t="inlineStr">
        <is>
          <t>RTF</t>
        </is>
      </c>
      <c r="N1177" t="inlineStr"/>
      <c r="O1177" t="inlineStr">
        <is>
          <t>A102211</t>
        </is>
      </c>
      <c r="P1177" t="n">
        <v>76</v>
      </c>
      <c r="Q1177" t="inlineStr">
        <is>
          <t>Priced</t>
        </is>
      </c>
      <c r="R1177" t="inlineStr">
        <is>
          <t>LT250</t>
        </is>
      </c>
      <c r="S1177" t="inlineStr"/>
      <c r="T1177" t="inlineStr"/>
      <c r="U1177" t="inlineStr"/>
      <c r="V1177" t="inlineStr"/>
    </row>
    <row r="1178">
      <c r="A1178" t="inlineStr"/>
      <c r="B1178" t="inlineStr"/>
      <c r="C1178" t="inlineStr">
        <is>
          <t>Price_BOM_LFE_Imp_1139</t>
        </is>
      </c>
      <c r="D1178" t="inlineStr"/>
      <c r="E1178" t="inlineStr">
        <is>
          <t>12709-2P-5HP-LFE</t>
        </is>
      </c>
      <c r="F1178" t="inlineStr">
        <is>
          <t>X3</t>
        </is>
      </c>
      <c r="G1178" t="inlineStr">
        <is>
          <t>ImpMatl_NiAl-Bronze_ASTM-B148_C95400</t>
        </is>
      </c>
      <c r="H1178" t="inlineStr">
        <is>
          <t>Nickel Aluminum Bronze ASTM B148 UNS C95400</t>
        </is>
      </c>
      <c r="I1178" t="inlineStr">
        <is>
          <t>B22</t>
        </is>
      </c>
      <c r="J1178" t="inlineStr">
        <is>
          <t>Stainless Steel, AISI-303</t>
        </is>
      </c>
      <c r="K1178" t="inlineStr">
        <is>
          <t>Steel, Cold Drawn C1018</t>
        </is>
      </c>
      <c r="L1178" t="inlineStr">
        <is>
          <t>Coating_Scotchkote134_interior_IncludeImpeller</t>
        </is>
      </c>
      <c r="M1178" t="inlineStr">
        <is>
          <t>RTF</t>
        </is>
      </c>
      <c r="N1178" t="inlineStr"/>
      <c r="O1178" t="inlineStr">
        <is>
          <t>A102214</t>
        </is>
      </c>
      <c r="P1178" t="n">
        <v>74</v>
      </c>
      <c r="Q1178" t="inlineStr">
        <is>
          <t>Priced</t>
        </is>
      </c>
      <c r="R1178" t="inlineStr">
        <is>
          <t>LT250</t>
        </is>
      </c>
      <c r="S1178" t="inlineStr"/>
      <c r="T1178" t="inlineStr"/>
      <c r="U1178" t="inlineStr"/>
      <c r="V1178" t="inlineStr"/>
    </row>
    <row r="1179">
      <c r="A1179" t="inlineStr"/>
      <c r="B1179" t="inlineStr"/>
      <c r="C1179" t="inlineStr">
        <is>
          <t>Price_BOM_LFE_Imp_1140</t>
        </is>
      </c>
      <c r="D1179" t="inlineStr"/>
      <c r="E1179" t="inlineStr">
        <is>
          <t>12709-2P-7.5HP-LFE</t>
        </is>
      </c>
      <c r="F1179" t="inlineStr">
        <is>
          <t>X3</t>
        </is>
      </c>
      <c r="G1179" t="inlineStr">
        <is>
          <t>ImpMatl_NiAl-Bronze_ASTM-B148_C95400</t>
        </is>
      </c>
      <c r="H1179" t="inlineStr">
        <is>
          <t>Nickel Aluminum Bronze ASTM B148 UNS C95400</t>
        </is>
      </c>
      <c r="I1179" t="inlineStr">
        <is>
          <t>B22</t>
        </is>
      </c>
      <c r="J1179" t="inlineStr">
        <is>
          <t>Stainless Steel, AISI-303</t>
        </is>
      </c>
      <c r="K1179" t="inlineStr">
        <is>
          <t>Steel, Cold Drawn C1018</t>
        </is>
      </c>
      <c r="L1179" t="inlineStr">
        <is>
          <t>Coating_Scotchkote134_interior_IncludeImpeller</t>
        </is>
      </c>
      <c r="M1179" t="inlineStr">
        <is>
          <t>RTF</t>
        </is>
      </c>
      <c r="N1179" t="inlineStr"/>
      <c r="O1179" t="inlineStr">
        <is>
          <t>A102214</t>
        </is>
      </c>
      <c r="P1179" t="n">
        <v>74</v>
      </c>
      <c r="Q1179" t="inlineStr">
        <is>
          <t>Priced</t>
        </is>
      </c>
      <c r="R1179" t="inlineStr">
        <is>
          <t>LT250</t>
        </is>
      </c>
      <c r="S1179" t="inlineStr"/>
      <c r="T1179" t="inlineStr"/>
      <c r="U1179" t="inlineStr"/>
      <c r="V1179" t="inlineStr"/>
    </row>
    <row r="1180">
      <c r="A1180" t="inlineStr"/>
      <c r="B1180" t="inlineStr"/>
      <c r="C1180" t="inlineStr">
        <is>
          <t>Price_BOM_LFE_Imp_1141</t>
        </is>
      </c>
      <c r="D1180" t="inlineStr"/>
      <c r="E1180" t="inlineStr">
        <is>
          <t>12709-2P-10HP-LFE</t>
        </is>
      </c>
      <c r="F1180" t="inlineStr">
        <is>
          <t>X3</t>
        </is>
      </c>
      <c r="G1180" t="inlineStr">
        <is>
          <t>ImpMatl_NiAl-Bronze_ASTM-B148_C95400</t>
        </is>
      </c>
      <c r="H1180" t="inlineStr">
        <is>
          <t>Nickel Aluminum Bronze ASTM B148 UNS C95400</t>
        </is>
      </c>
      <c r="I1180" t="inlineStr">
        <is>
          <t>B22</t>
        </is>
      </c>
      <c r="J1180" t="inlineStr">
        <is>
          <t>Stainless Steel, AISI-303</t>
        </is>
      </c>
      <c r="K1180" t="inlineStr">
        <is>
          <t>Steel, Cold Drawn C1018</t>
        </is>
      </c>
      <c r="L1180" t="inlineStr">
        <is>
          <t>Coating_Scotchkote134_interior_IncludeImpeller</t>
        </is>
      </c>
      <c r="M1180" t="inlineStr">
        <is>
          <t>RTF</t>
        </is>
      </c>
      <c r="N1180" t="inlineStr"/>
      <c r="O1180" t="inlineStr">
        <is>
          <t>A102214</t>
        </is>
      </c>
      <c r="P1180" t="n">
        <v>74</v>
      </c>
      <c r="Q1180" t="inlineStr">
        <is>
          <t>Priced</t>
        </is>
      </c>
      <c r="R1180" t="inlineStr">
        <is>
          <t>LT250</t>
        </is>
      </c>
      <c r="S1180" t="inlineStr"/>
      <c r="T1180" t="inlineStr"/>
      <c r="U1180" t="inlineStr"/>
      <c r="V1180" t="inlineStr"/>
    </row>
    <row r="1181">
      <c r="A1181" t="inlineStr"/>
      <c r="B1181" t="inlineStr"/>
      <c r="C1181" t="inlineStr">
        <is>
          <t>Price_BOM_LFE_Imp_1142</t>
        </is>
      </c>
      <c r="D1181" t="inlineStr"/>
      <c r="E1181" t="inlineStr">
        <is>
          <t>12709-2P-15HP-LFE</t>
        </is>
      </c>
      <c r="F1181" t="inlineStr">
        <is>
          <t>X3</t>
        </is>
      </c>
      <c r="G1181" t="inlineStr">
        <is>
          <t>ImpMatl_NiAl-Bronze_ASTM-B148_C95400</t>
        </is>
      </c>
      <c r="H1181" t="inlineStr">
        <is>
          <t>Nickel Aluminum Bronze ASTM B148 UNS C95400</t>
        </is>
      </c>
      <c r="I1181" t="inlineStr">
        <is>
          <t>B22</t>
        </is>
      </c>
      <c r="J1181" t="inlineStr">
        <is>
          <t>Stainless Steel, AISI-303</t>
        </is>
      </c>
      <c r="K1181" t="inlineStr">
        <is>
          <t>Steel, Cold Drawn C1018</t>
        </is>
      </c>
      <c r="L1181" t="inlineStr">
        <is>
          <t>Coating_Scotchkote134_interior_IncludeImpeller</t>
        </is>
      </c>
      <c r="M1181" t="inlineStr">
        <is>
          <t>RTF</t>
        </is>
      </c>
      <c r="N1181" t="inlineStr"/>
      <c r="O1181" t="inlineStr">
        <is>
          <t>A102214</t>
        </is>
      </c>
      <c r="P1181" t="n">
        <v>74</v>
      </c>
      <c r="Q1181" t="inlineStr">
        <is>
          <t>Priced</t>
        </is>
      </c>
      <c r="R1181" t="inlineStr">
        <is>
          <t>LT250</t>
        </is>
      </c>
      <c r="S1181" t="inlineStr"/>
      <c r="T1181" t="inlineStr"/>
      <c r="U1181" t="inlineStr"/>
      <c r="V1181" t="inlineStr"/>
    </row>
    <row r="1182">
      <c r="A1182" t="inlineStr"/>
      <c r="B1182" t="inlineStr"/>
      <c r="C1182" t="inlineStr">
        <is>
          <t>Price_BOM_LFE_Imp_1180</t>
        </is>
      </c>
      <c r="D1182" t="inlineStr"/>
      <c r="E1182" t="inlineStr">
        <is>
          <t>25707-2P-7.5HP-LFE</t>
        </is>
      </c>
      <c r="F1182" t="inlineStr">
        <is>
          <t>X3</t>
        </is>
      </c>
      <c r="G1182" t="inlineStr">
        <is>
          <t>ImpMatl_NiAl-Bronze_ASTM-B148_C95400</t>
        </is>
      </c>
      <c r="H1182" t="inlineStr">
        <is>
          <t>Nickel Aluminum Bronze ASTM B148 UNS C95400</t>
        </is>
      </c>
      <c r="I1182" t="inlineStr">
        <is>
          <t>B22</t>
        </is>
      </c>
      <c r="J1182" t="inlineStr">
        <is>
          <t>Stainless Steel, AISI-303</t>
        </is>
      </c>
      <c r="K1182" t="inlineStr">
        <is>
          <t>Steel, Cold Drawn C1018</t>
        </is>
      </c>
      <c r="L1182" t="inlineStr">
        <is>
          <t>Coating_Scotchkote134_interior_IncludeImpeller</t>
        </is>
      </c>
      <c r="M1182" t="inlineStr">
        <is>
          <t>RTF</t>
        </is>
      </c>
      <c r="N1182" t="inlineStr"/>
      <c r="O1182" t="inlineStr">
        <is>
          <t>A102230</t>
        </is>
      </c>
      <c r="P1182" t="n">
        <v>98</v>
      </c>
      <c r="Q1182" t="inlineStr">
        <is>
          <t>Priced</t>
        </is>
      </c>
      <c r="R1182" t="inlineStr">
        <is>
          <t>LT250</t>
        </is>
      </c>
      <c r="S1182" t="inlineStr"/>
      <c r="T1182" t="inlineStr"/>
      <c r="U1182" t="inlineStr"/>
      <c r="V1182" t="inlineStr"/>
    </row>
    <row r="1183">
      <c r="A1183" t="inlineStr"/>
      <c r="B1183" t="inlineStr"/>
      <c r="C1183" t="inlineStr">
        <is>
          <t>Price_BOM_LFE_Imp_1181</t>
        </is>
      </c>
      <c r="D1183" t="inlineStr"/>
      <c r="E1183" t="inlineStr">
        <is>
          <t>25707-2P-10HP-LFE</t>
        </is>
      </c>
      <c r="F1183" t="inlineStr">
        <is>
          <t>X3</t>
        </is>
      </c>
      <c r="G1183" t="inlineStr">
        <is>
          <t>ImpMatl_NiAl-Bronze_ASTM-B148_C95400</t>
        </is>
      </c>
      <c r="H1183" t="inlineStr">
        <is>
          <t>Nickel Aluminum Bronze ASTM B148 UNS C95400</t>
        </is>
      </c>
      <c r="I1183" t="inlineStr">
        <is>
          <t>B22</t>
        </is>
      </c>
      <c r="J1183" t="inlineStr">
        <is>
          <t>Stainless Steel, AISI-303</t>
        </is>
      </c>
      <c r="K1183" t="inlineStr">
        <is>
          <t>Steel, Cold Drawn C1018</t>
        </is>
      </c>
      <c r="L1183" t="inlineStr">
        <is>
          <t>Coating_Scotchkote134_interior_IncludeImpeller</t>
        </is>
      </c>
      <c r="M1183" t="inlineStr">
        <is>
          <t>RTF</t>
        </is>
      </c>
      <c r="N1183" t="inlineStr"/>
      <c r="O1183" t="inlineStr">
        <is>
          <t>A102230</t>
        </is>
      </c>
      <c r="P1183" t="n">
        <v>98</v>
      </c>
      <c r="Q1183" t="inlineStr">
        <is>
          <t>Priced</t>
        </is>
      </c>
      <c r="R1183" t="inlineStr">
        <is>
          <t>LT250</t>
        </is>
      </c>
      <c r="S1183" t="inlineStr"/>
      <c r="T1183" t="inlineStr"/>
      <c r="U1183" t="inlineStr"/>
      <c r="V1183" t="inlineStr"/>
    </row>
    <row r="1184">
      <c r="A1184" t="inlineStr"/>
      <c r="B1184" t="inlineStr"/>
      <c r="C1184" t="inlineStr">
        <is>
          <t>Price_BOM_LFE_Imp_1182</t>
        </is>
      </c>
      <c r="D1184" t="inlineStr"/>
      <c r="E1184" t="inlineStr">
        <is>
          <t>25707-2P-15HP-LFE</t>
        </is>
      </c>
      <c r="F1184" t="inlineStr">
        <is>
          <t>X3</t>
        </is>
      </c>
      <c r="G1184" t="inlineStr">
        <is>
          <t>ImpMatl_NiAl-Bronze_ASTM-B148_C95400</t>
        </is>
      </c>
      <c r="H1184" t="inlineStr">
        <is>
          <t>Nickel Aluminum Bronze ASTM B148 UNS C95400</t>
        </is>
      </c>
      <c r="I1184" t="inlineStr">
        <is>
          <t>B22</t>
        </is>
      </c>
      <c r="J1184" t="inlineStr">
        <is>
          <t>Stainless Steel, AISI-303</t>
        </is>
      </c>
      <c r="K1184" t="inlineStr">
        <is>
          <t>Steel, Cold Drawn C1018</t>
        </is>
      </c>
      <c r="L1184" t="inlineStr">
        <is>
          <t>Coating_Scotchkote134_interior_IncludeImpeller</t>
        </is>
      </c>
      <c r="M1184" t="inlineStr">
        <is>
          <t>RTF</t>
        </is>
      </c>
      <c r="N1184" t="inlineStr"/>
      <c r="O1184" t="inlineStr">
        <is>
          <t>A102230</t>
        </is>
      </c>
      <c r="P1184" t="n">
        <v>98</v>
      </c>
      <c r="Q1184" t="inlineStr">
        <is>
          <t>Priced</t>
        </is>
      </c>
      <c r="R1184" t="inlineStr">
        <is>
          <t>LT250</t>
        </is>
      </c>
      <c r="S1184" t="inlineStr"/>
      <c r="T1184" t="inlineStr"/>
      <c r="U1184" t="inlineStr"/>
      <c r="V1184" t="inlineStr"/>
    </row>
    <row r="1185">
      <c r="A1185" t="inlineStr"/>
      <c r="B1185" t="inlineStr"/>
      <c r="C1185" t="inlineStr">
        <is>
          <t>Price_BOM_LFE_Imp_1183</t>
        </is>
      </c>
      <c r="D1185" t="inlineStr"/>
      <c r="E1185" t="inlineStr">
        <is>
          <t>25707-2P-20HP-LFE</t>
        </is>
      </c>
      <c r="F1185" t="inlineStr">
        <is>
          <t>X3</t>
        </is>
      </c>
      <c r="G1185" t="inlineStr">
        <is>
          <t>ImpMatl_NiAl-Bronze_ASTM-B148_C95400</t>
        </is>
      </c>
      <c r="H1185" t="inlineStr">
        <is>
          <t>Nickel Aluminum Bronze ASTM B148 UNS C95400</t>
        </is>
      </c>
      <c r="I1185" t="inlineStr">
        <is>
          <t>B22</t>
        </is>
      </c>
      <c r="J1185" t="inlineStr">
        <is>
          <t>Stainless Steel, AISI-303</t>
        </is>
      </c>
      <c r="K1185" t="inlineStr">
        <is>
          <t>Steel, Cold Drawn C1018</t>
        </is>
      </c>
      <c r="L1185" t="inlineStr">
        <is>
          <t>Coating_Scotchkote134_interior_IncludeImpeller</t>
        </is>
      </c>
      <c r="M1185" t="inlineStr">
        <is>
          <t>RTF</t>
        </is>
      </c>
      <c r="N1185" t="inlineStr"/>
      <c r="O1185" t="inlineStr">
        <is>
          <t>A102230</t>
        </is>
      </c>
      <c r="P1185" t="n">
        <v>98</v>
      </c>
      <c r="Q1185" t="inlineStr">
        <is>
          <t>Priced</t>
        </is>
      </c>
      <c r="R1185" t="inlineStr">
        <is>
          <t>LT250</t>
        </is>
      </c>
      <c r="S1185" t="inlineStr"/>
      <c r="T1185" t="inlineStr"/>
      <c r="U1185" t="inlineStr"/>
      <c r="V1185" t="inlineStr"/>
    </row>
    <row r="1186">
      <c r="A1186" t="inlineStr"/>
      <c r="B1186" t="inlineStr"/>
      <c r="C1186" t="inlineStr">
        <is>
          <t>Price_BOM_LFE_Imp_1184</t>
        </is>
      </c>
      <c r="D1186" t="inlineStr"/>
      <c r="E1186" t="inlineStr">
        <is>
          <t>25707-2P-25HP-LFE</t>
        </is>
      </c>
      <c r="F1186" t="inlineStr">
        <is>
          <t>X3</t>
        </is>
      </c>
      <c r="G1186" t="inlineStr">
        <is>
          <t>ImpMatl_NiAl-Bronze_ASTM-B148_C95400</t>
        </is>
      </c>
      <c r="H1186" t="inlineStr">
        <is>
          <t>Nickel Aluminum Bronze ASTM B148 UNS C95400</t>
        </is>
      </c>
      <c r="I1186" t="inlineStr">
        <is>
          <t>B22</t>
        </is>
      </c>
      <c r="J1186" t="inlineStr">
        <is>
          <t>Stainless Steel, AISI-303</t>
        </is>
      </c>
      <c r="K1186" t="inlineStr">
        <is>
          <t>Steel, Cold Drawn C1018</t>
        </is>
      </c>
      <c r="L1186" t="inlineStr">
        <is>
          <t>Coating_Scotchkote134_interior_IncludeImpeller</t>
        </is>
      </c>
      <c r="M1186" t="inlineStr">
        <is>
          <t>RTF</t>
        </is>
      </c>
      <c r="N1186" t="inlineStr"/>
      <c r="O1186" t="inlineStr">
        <is>
          <t>A102230</t>
        </is>
      </c>
      <c r="P1186" t="n">
        <v>98</v>
      </c>
      <c r="Q1186" t="inlineStr">
        <is>
          <t>Priced</t>
        </is>
      </c>
      <c r="R1186" t="inlineStr">
        <is>
          <t>LT250</t>
        </is>
      </c>
      <c r="S1186" t="inlineStr"/>
      <c r="T1186" t="inlineStr"/>
      <c r="U1186" t="inlineStr"/>
      <c r="V1186" t="inlineStr"/>
    </row>
    <row r="1187">
      <c r="A1187" t="inlineStr"/>
      <c r="B1187" t="inlineStr"/>
      <c r="C1187" t="inlineStr">
        <is>
          <t>Price_BOM_LFE_Imp_1185</t>
        </is>
      </c>
      <c r="D1187" t="inlineStr"/>
      <c r="E1187" t="inlineStr">
        <is>
          <t>25707-4P-3HP-LFE</t>
        </is>
      </c>
      <c r="F1187" t="inlineStr">
        <is>
          <t>X3</t>
        </is>
      </c>
      <c r="G1187" t="inlineStr">
        <is>
          <t>ImpMatl_NiAl-Bronze_ASTM-B148_C95400</t>
        </is>
      </c>
      <c r="H1187" t="inlineStr">
        <is>
          <t>Nickel Aluminum Bronze ASTM B148 UNS C95400</t>
        </is>
      </c>
      <c r="I1187" t="inlineStr">
        <is>
          <t>B22</t>
        </is>
      </c>
      <c r="J1187" t="inlineStr">
        <is>
          <t>Stainless Steel, AISI-303</t>
        </is>
      </c>
      <c r="K1187" t="inlineStr">
        <is>
          <t>Steel, Cold Drawn C1018</t>
        </is>
      </c>
      <c r="L1187" t="inlineStr">
        <is>
          <t>Coating_Scotchkote134_interior_IncludeImpeller</t>
        </is>
      </c>
      <c r="M1187" t="inlineStr">
        <is>
          <t>RTF</t>
        </is>
      </c>
      <c r="N1187" t="inlineStr"/>
      <c r="O1187" t="inlineStr">
        <is>
          <t>A102230</t>
        </is>
      </c>
      <c r="P1187" t="n">
        <v>98</v>
      </c>
      <c r="Q1187" t="inlineStr">
        <is>
          <t>Priced</t>
        </is>
      </c>
      <c r="R1187" t="inlineStr">
        <is>
          <t>LT250</t>
        </is>
      </c>
      <c r="S1187" t="inlineStr"/>
      <c r="T1187" t="inlineStr"/>
      <c r="U1187" t="inlineStr"/>
      <c r="V1187" t="inlineStr"/>
    </row>
    <row r="1188">
      <c r="A1188" t="inlineStr"/>
      <c r="B1188" t="inlineStr"/>
      <c r="C1188" t="inlineStr">
        <is>
          <t>Price_BOM_LFE_Imp_1186</t>
        </is>
      </c>
      <c r="D1188" t="inlineStr"/>
      <c r="E1188" t="inlineStr">
        <is>
          <t>25707-4P-5HP-LFE</t>
        </is>
      </c>
      <c r="F1188" t="inlineStr">
        <is>
          <t>X3</t>
        </is>
      </c>
      <c r="G1188" t="inlineStr">
        <is>
          <t>ImpMatl_NiAl-Bronze_ASTM-B148_C95400</t>
        </is>
      </c>
      <c r="H1188" t="inlineStr">
        <is>
          <t>Nickel Aluminum Bronze ASTM B148 UNS C95400</t>
        </is>
      </c>
      <c r="I1188" t="inlineStr">
        <is>
          <t>B22</t>
        </is>
      </c>
      <c r="J1188" t="inlineStr">
        <is>
          <t>Stainless Steel, AISI-303</t>
        </is>
      </c>
      <c r="K1188" t="inlineStr">
        <is>
          <t>Steel, Cold Drawn C1018</t>
        </is>
      </c>
      <c r="L1188" t="inlineStr">
        <is>
          <t>Coating_Scotchkote134_interior_IncludeImpeller</t>
        </is>
      </c>
      <c r="M1188" t="inlineStr">
        <is>
          <t>RTF</t>
        </is>
      </c>
      <c r="N1188" t="inlineStr"/>
      <c r="O1188" t="inlineStr">
        <is>
          <t>A102230</t>
        </is>
      </c>
      <c r="P1188" t="n">
        <v>98</v>
      </c>
      <c r="Q1188" t="inlineStr">
        <is>
          <t>Priced</t>
        </is>
      </c>
      <c r="R1188" t="inlineStr">
        <is>
          <t>LT250</t>
        </is>
      </c>
      <c r="S1188" t="inlineStr"/>
      <c r="T1188" t="inlineStr"/>
      <c r="U1188" t="inlineStr"/>
      <c r="V1188" t="inlineStr"/>
    </row>
    <row r="1189">
      <c r="A1189" t="inlineStr"/>
      <c r="B1189" t="inlineStr"/>
      <c r="C1189" t="inlineStr">
        <is>
          <t>Price_BOM_LFE_Imp_1199</t>
        </is>
      </c>
      <c r="D1189" t="inlineStr"/>
      <c r="E1189" t="inlineStr">
        <is>
          <t>30707-2P-10HP-LFE</t>
        </is>
      </c>
      <c r="F1189" t="inlineStr">
        <is>
          <t>X3</t>
        </is>
      </c>
      <c r="G1189" t="inlineStr">
        <is>
          <t>ImpMatl_NiAl-Bronze_ASTM-B148_C95400</t>
        </is>
      </c>
      <c r="H1189" t="inlineStr">
        <is>
          <t>Nickel Aluminum Bronze ASTM B148 UNS C95400</t>
        </is>
      </c>
      <c r="I1189" t="inlineStr">
        <is>
          <t>B22</t>
        </is>
      </c>
      <c r="J1189" t="inlineStr">
        <is>
          <t>Stainless Steel, AISI-303</t>
        </is>
      </c>
      <c r="K1189" t="inlineStr">
        <is>
          <t>Steel, Cold Drawn C1018</t>
        </is>
      </c>
      <c r="L1189" t="inlineStr">
        <is>
          <t>Coating_Scotchkote134_interior_IncludeImpeller</t>
        </is>
      </c>
      <c r="M1189" t="inlineStr">
        <is>
          <t>RTF</t>
        </is>
      </c>
      <c r="N1189" t="inlineStr"/>
      <c r="O1189" t="inlineStr">
        <is>
          <t>A102237</t>
        </is>
      </c>
      <c r="P1189" t="n">
        <v>107</v>
      </c>
      <c r="Q1189" t="inlineStr">
        <is>
          <t>Priced</t>
        </is>
      </c>
      <c r="R1189" t="inlineStr">
        <is>
          <t>LT250</t>
        </is>
      </c>
      <c r="S1189" t="inlineStr"/>
      <c r="T1189" t="inlineStr"/>
      <c r="U1189" t="inlineStr"/>
      <c r="V1189" t="inlineStr"/>
    </row>
    <row r="1190">
      <c r="A1190" t="inlineStr"/>
      <c r="B1190" t="inlineStr"/>
      <c r="C1190" t="inlineStr">
        <is>
          <t>Price_BOM_LFE_Imp_1200</t>
        </is>
      </c>
      <c r="D1190" t="inlineStr"/>
      <c r="E1190" t="inlineStr">
        <is>
          <t>30707-2P-15HP-LFE</t>
        </is>
      </c>
      <c r="F1190" t="inlineStr">
        <is>
          <t>X3</t>
        </is>
      </c>
      <c r="G1190" t="inlineStr">
        <is>
          <t>ImpMatl_NiAl-Bronze_ASTM-B148_C95400</t>
        </is>
      </c>
      <c r="H1190" t="inlineStr">
        <is>
          <t>Nickel Aluminum Bronze ASTM B148 UNS C95400</t>
        </is>
      </c>
      <c r="I1190" t="inlineStr">
        <is>
          <t>B22</t>
        </is>
      </c>
      <c r="J1190" t="inlineStr">
        <is>
          <t>Stainless Steel, AISI-303</t>
        </is>
      </c>
      <c r="K1190" t="inlineStr">
        <is>
          <t>Steel, Cold Drawn C1018</t>
        </is>
      </c>
      <c r="L1190" t="inlineStr">
        <is>
          <t>Coating_Scotchkote134_interior_IncludeImpeller</t>
        </is>
      </c>
      <c r="M1190" t="inlineStr">
        <is>
          <t>RTF</t>
        </is>
      </c>
      <c r="N1190" t="inlineStr"/>
      <c r="O1190" t="inlineStr">
        <is>
          <t>A102237</t>
        </is>
      </c>
      <c r="P1190" t="n">
        <v>107</v>
      </c>
      <c r="Q1190" t="inlineStr">
        <is>
          <t>Priced</t>
        </is>
      </c>
      <c r="R1190" t="inlineStr">
        <is>
          <t>LT250</t>
        </is>
      </c>
      <c r="S1190" t="inlineStr"/>
      <c r="T1190" t="inlineStr"/>
      <c r="U1190" t="inlineStr"/>
      <c r="V1190" t="inlineStr"/>
    </row>
    <row r="1191">
      <c r="A1191" t="inlineStr"/>
      <c r="B1191" t="inlineStr"/>
      <c r="C1191" t="inlineStr">
        <is>
          <t>Price_BOM_LFE_Imp_1201</t>
        </is>
      </c>
      <c r="D1191" t="inlineStr"/>
      <c r="E1191" t="inlineStr">
        <is>
          <t>30707-2P-20HP-LFE</t>
        </is>
      </c>
      <c r="F1191" t="inlineStr">
        <is>
          <t>X3</t>
        </is>
      </c>
      <c r="G1191" t="inlineStr">
        <is>
          <t>ImpMatl_NiAl-Bronze_ASTM-B148_C95400</t>
        </is>
      </c>
      <c r="H1191" t="inlineStr">
        <is>
          <t>Nickel Aluminum Bronze ASTM B148 UNS C95400</t>
        </is>
      </c>
      <c r="I1191" t="inlineStr">
        <is>
          <t>B22</t>
        </is>
      </c>
      <c r="J1191" t="inlineStr">
        <is>
          <t>Stainless Steel, AISI-303</t>
        </is>
      </c>
      <c r="K1191" t="inlineStr">
        <is>
          <t>Steel, Cold Drawn C1018</t>
        </is>
      </c>
      <c r="L1191" t="inlineStr">
        <is>
          <t>Coating_Scotchkote134_interior_IncludeImpeller</t>
        </is>
      </c>
      <c r="M1191" t="inlineStr">
        <is>
          <t>RTF</t>
        </is>
      </c>
      <c r="N1191" t="inlineStr"/>
      <c r="O1191" t="inlineStr">
        <is>
          <t>A102237</t>
        </is>
      </c>
      <c r="P1191" t="n">
        <v>107</v>
      </c>
      <c r="Q1191" t="inlineStr">
        <is>
          <t>Priced</t>
        </is>
      </c>
      <c r="R1191" t="inlineStr">
        <is>
          <t>LT250</t>
        </is>
      </c>
      <c r="S1191" t="inlineStr"/>
      <c r="T1191" t="inlineStr"/>
      <c r="U1191" t="inlineStr"/>
      <c r="V1191" t="inlineStr"/>
    </row>
    <row r="1192">
      <c r="A1192" t="inlineStr"/>
      <c r="B1192" t="inlineStr"/>
      <c r="C1192" t="inlineStr">
        <is>
          <t>Price_BOM_LFE_Imp_1202</t>
        </is>
      </c>
      <c r="D1192" t="inlineStr"/>
      <c r="E1192" t="inlineStr">
        <is>
          <t>30707-2P-25HP-LFE</t>
        </is>
      </c>
      <c r="F1192" t="inlineStr">
        <is>
          <t>X3</t>
        </is>
      </c>
      <c r="G1192" t="inlineStr">
        <is>
          <t>ImpMatl_NiAl-Bronze_ASTM-B148_C95400</t>
        </is>
      </c>
      <c r="H1192" t="inlineStr">
        <is>
          <t>Nickel Aluminum Bronze ASTM B148 UNS C95400</t>
        </is>
      </c>
      <c r="I1192" t="inlineStr">
        <is>
          <t>B22</t>
        </is>
      </c>
      <c r="J1192" t="inlineStr">
        <is>
          <t>Stainless Steel, AISI-303</t>
        </is>
      </c>
      <c r="K1192" t="inlineStr">
        <is>
          <t>Steel, Cold Drawn C1018</t>
        </is>
      </c>
      <c r="L1192" t="inlineStr">
        <is>
          <t>Coating_Scotchkote134_interior_IncludeImpeller</t>
        </is>
      </c>
      <c r="M1192" t="inlineStr">
        <is>
          <t>RTF</t>
        </is>
      </c>
      <c r="N1192" t="inlineStr"/>
      <c r="O1192" t="inlineStr">
        <is>
          <t>A102237</t>
        </is>
      </c>
      <c r="P1192" t="n">
        <v>107</v>
      </c>
      <c r="Q1192" t="inlineStr">
        <is>
          <t>Priced</t>
        </is>
      </c>
      <c r="R1192" t="inlineStr">
        <is>
          <t>LT250</t>
        </is>
      </c>
      <c r="S1192" t="inlineStr"/>
      <c r="T1192" t="inlineStr"/>
      <c r="U1192" t="inlineStr"/>
      <c r="V1192" t="inlineStr"/>
    </row>
    <row r="1193">
      <c r="A1193" t="inlineStr"/>
      <c r="B1193" t="inlineStr"/>
      <c r="C1193" t="inlineStr">
        <is>
          <t>Price_BOM_LFE_Imp_1203</t>
        </is>
      </c>
      <c r="D1193" t="inlineStr"/>
      <c r="E1193" t="inlineStr">
        <is>
          <t>30707-4P-3HP-LFE</t>
        </is>
      </c>
      <c r="F1193" t="inlineStr">
        <is>
          <t>X3</t>
        </is>
      </c>
      <c r="G1193" t="inlineStr">
        <is>
          <t>ImpMatl_NiAl-Bronze_ASTM-B148_C95400</t>
        </is>
      </c>
      <c r="H1193" t="inlineStr">
        <is>
          <t>Nickel Aluminum Bronze ASTM B148 UNS C95400</t>
        </is>
      </c>
      <c r="I1193" t="inlineStr">
        <is>
          <t>B22</t>
        </is>
      </c>
      <c r="J1193" t="inlineStr">
        <is>
          <t>Stainless Steel, AISI-303</t>
        </is>
      </c>
      <c r="K1193" t="inlineStr">
        <is>
          <t>Steel, Cold Drawn C1018</t>
        </is>
      </c>
      <c r="L1193" t="inlineStr">
        <is>
          <t>Coating_Scotchkote134_interior_IncludeImpeller</t>
        </is>
      </c>
      <c r="M1193" t="inlineStr">
        <is>
          <t>RTF</t>
        </is>
      </c>
      <c r="N1193" t="inlineStr"/>
      <c r="O1193" t="inlineStr">
        <is>
          <t>A102237</t>
        </is>
      </c>
      <c r="P1193" t="n">
        <v>107</v>
      </c>
      <c r="Q1193" t="inlineStr">
        <is>
          <t>Priced</t>
        </is>
      </c>
      <c r="R1193" t="inlineStr">
        <is>
          <t>LT250</t>
        </is>
      </c>
      <c r="S1193" t="inlineStr"/>
      <c r="T1193" t="inlineStr"/>
      <c r="U1193" t="inlineStr"/>
      <c r="V1193" t="inlineStr"/>
    </row>
    <row r="1194">
      <c r="A1194" t="inlineStr"/>
      <c r="B1194" t="inlineStr"/>
      <c r="C1194" t="inlineStr">
        <is>
          <t>Price_BOM_LFE_Imp_1204</t>
        </is>
      </c>
      <c r="D1194" t="inlineStr"/>
      <c r="E1194" t="inlineStr">
        <is>
          <t>30707-4P-5HP-LFE</t>
        </is>
      </c>
      <c r="F1194" t="inlineStr">
        <is>
          <t>X3</t>
        </is>
      </c>
      <c r="G1194" t="inlineStr">
        <is>
          <t>ImpMatl_NiAl-Bronze_ASTM-B148_C95400</t>
        </is>
      </c>
      <c r="H1194" t="inlineStr">
        <is>
          <t>Nickel Aluminum Bronze ASTM B148 UNS C95400</t>
        </is>
      </c>
      <c r="I1194" t="inlineStr">
        <is>
          <t>B22</t>
        </is>
      </c>
      <c r="J1194" t="inlineStr">
        <is>
          <t>Stainless Steel, AISI-303</t>
        </is>
      </c>
      <c r="K1194" t="inlineStr">
        <is>
          <t>Steel, Cold Drawn C1018</t>
        </is>
      </c>
      <c r="L1194" t="inlineStr">
        <is>
          <t>Coating_Scotchkote134_interior_IncludeImpeller</t>
        </is>
      </c>
      <c r="M1194" t="inlineStr">
        <is>
          <t>RTF</t>
        </is>
      </c>
      <c r="N1194" t="inlineStr"/>
      <c r="O1194" t="inlineStr">
        <is>
          <t>A102237</t>
        </is>
      </c>
      <c r="P1194" t="n">
        <v>107</v>
      </c>
      <c r="Q1194" t="inlineStr">
        <is>
          <t>Priced</t>
        </is>
      </c>
      <c r="R1194" t="inlineStr">
        <is>
          <t>LT250</t>
        </is>
      </c>
      <c r="S1194" t="inlineStr"/>
      <c r="T1194" t="inlineStr"/>
      <c r="U1194" t="inlineStr"/>
      <c r="V1194" t="inlineStr"/>
    </row>
    <row r="1195">
      <c r="A1195" t="inlineStr"/>
      <c r="B1195" t="inlineStr"/>
      <c r="C1195" t="inlineStr">
        <is>
          <t>Price_BOM_LFE_Imp_1205</t>
        </is>
      </c>
      <c r="D1195" t="inlineStr"/>
      <c r="E1195" t="inlineStr">
        <is>
          <t>30707-4P-7.5HP-LFE</t>
        </is>
      </c>
      <c r="F1195" t="inlineStr">
        <is>
          <t>X3</t>
        </is>
      </c>
      <c r="G1195" t="inlineStr">
        <is>
          <t>ImpMatl_NiAl-Bronze_ASTM-B148_C95400</t>
        </is>
      </c>
      <c r="H1195" t="inlineStr">
        <is>
          <t>Nickel Aluminum Bronze ASTM B148 UNS C95400</t>
        </is>
      </c>
      <c r="I1195" t="inlineStr">
        <is>
          <t>B22</t>
        </is>
      </c>
      <c r="J1195" t="inlineStr">
        <is>
          <t>Stainless Steel, AISI-303</t>
        </is>
      </c>
      <c r="K1195" t="inlineStr">
        <is>
          <t>Steel, Cold Drawn C1018</t>
        </is>
      </c>
      <c r="L1195" t="inlineStr">
        <is>
          <t>Coating_Scotchkote134_interior_IncludeImpeller</t>
        </is>
      </c>
      <c r="M1195" t="inlineStr">
        <is>
          <t>RTF</t>
        </is>
      </c>
      <c r="N1195" t="inlineStr"/>
      <c r="O1195" t="inlineStr">
        <is>
          <t>A102237</t>
        </is>
      </c>
      <c r="P1195" t="n">
        <v>107</v>
      </c>
      <c r="Q1195" t="inlineStr">
        <is>
          <t>Priced</t>
        </is>
      </c>
      <c r="R1195" t="inlineStr">
        <is>
          <t>LT250</t>
        </is>
      </c>
      <c r="S1195" t="inlineStr"/>
      <c r="T1195" t="inlineStr"/>
      <c r="U1195" t="inlineStr"/>
      <c r="V1195" t="inlineStr"/>
    </row>
    <row r="1196">
      <c r="A1196" t="inlineStr"/>
      <c r="B1196" t="inlineStr"/>
      <c r="C1196" t="inlineStr">
        <is>
          <t>Price_BOM_LFE_Imp_1234</t>
        </is>
      </c>
      <c r="D1196" t="inlineStr"/>
      <c r="E1196" t="inlineStr">
        <is>
          <t>50123-4P-25HP-LFE</t>
        </is>
      </c>
      <c r="F1196" t="inlineStr">
        <is>
          <t>XA</t>
        </is>
      </c>
      <c r="G1196" t="inlineStr">
        <is>
          <t>ImpMatl_NiAl-Bronze_ASTM-B148_C95400</t>
        </is>
      </c>
      <c r="H1196" t="inlineStr">
        <is>
          <t>Nickel Aluminum Bronze ASTM B148 UNS C95400</t>
        </is>
      </c>
      <c r="I1196" t="inlineStr">
        <is>
          <t>B22</t>
        </is>
      </c>
      <c r="J1196" t="inlineStr">
        <is>
          <t>Stainless Steel, AISI-303</t>
        </is>
      </c>
      <c r="K1196" t="inlineStr">
        <is>
          <t>Steel, Cold Drawn C1018</t>
        </is>
      </c>
      <c r="L1196" t="inlineStr">
        <is>
          <t>Coating_Scotchkote134_interior_IncludeImpeller</t>
        </is>
      </c>
      <c r="M1196" t="inlineStr">
        <is>
          <t>RTF</t>
        </is>
      </c>
      <c r="N1196" t="inlineStr"/>
      <c r="O1196" t="inlineStr">
        <is>
          <t>A102254</t>
        </is>
      </c>
      <c r="P1196" t="n">
        <v>343</v>
      </c>
      <c r="Q1196" t="inlineStr">
        <is>
          <t>Priced</t>
        </is>
      </c>
      <c r="R1196" t="inlineStr">
        <is>
          <t>LT250</t>
        </is>
      </c>
      <c r="S1196" t="inlineStr"/>
      <c r="T1196" t="inlineStr"/>
      <c r="U1196" t="inlineStr"/>
      <c r="V1196" t="inlineStr"/>
    </row>
    <row r="1197">
      <c r="A1197" t="inlineStr"/>
      <c r="B1197" t="inlineStr"/>
      <c r="C1197" t="inlineStr">
        <is>
          <t>Price_BOM_LFE_Imp_1443</t>
        </is>
      </c>
      <c r="D1197" t="inlineStr"/>
      <c r="E1197" t="inlineStr">
        <is>
          <t>10707-2P-3HP-LFE</t>
        </is>
      </c>
      <c r="F1197" t="inlineStr">
        <is>
          <t>X3</t>
        </is>
      </c>
      <c r="G1197" t="inlineStr">
        <is>
          <t>ImpMatl_NiAl-Bronze_ASTM-B148_C95400</t>
        </is>
      </c>
      <c r="H1197" t="inlineStr">
        <is>
          <t>Nickel Aluminum Bronze ASTM B148 UNS C95400</t>
        </is>
      </c>
      <c r="I1197" t="inlineStr">
        <is>
          <t>B22</t>
        </is>
      </c>
      <c r="J1197" t="inlineStr">
        <is>
          <t>Stainless Steel, AISI-303</t>
        </is>
      </c>
      <c r="K1197" t="inlineStr">
        <is>
          <t>Steel, Cold Drawn C1018</t>
        </is>
      </c>
      <c r="L1197" t="inlineStr">
        <is>
          <t>Coating_Scotchkote134_interior_exterior_IncludeImpeller</t>
        </is>
      </c>
      <c r="M1197" t="inlineStr">
        <is>
          <t>RTF</t>
        </is>
      </c>
      <c r="N1197" t="inlineStr"/>
      <c r="O1197" t="inlineStr">
        <is>
          <t>A102211</t>
        </is>
      </c>
      <c r="P1197" t="n">
        <v>76</v>
      </c>
      <c r="Q1197" t="inlineStr">
        <is>
          <t>Priced</t>
        </is>
      </c>
      <c r="R1197" t="inlineStr">
        <is>
          <t>LT250</t>
        </is>
      </c>
      <c r="S1197" t="inlineStr"/>
      <c r="T1197" t="inlineStr"/>
      <c r="U1197" t="inlineStr"/>
      <c r="V1197" t="inlineStr"/>
    </row>
    <row r="1198">
      <c r="A1198" t="inlineStr"/>
      <c r="B1198" t="inlineStr"/>
      <c r="C1198" t="inlineStr">
        <is>
          <t>Price_BOM_LFE_Imp_1444</t>
        </is>
      </c>
      <c r="D1198" t="inlineStr"/>
      <c r="E1198" t="inlineStr">
        <is>
          <t>10707-2P-5HP-LFE</t>
        </is>
      </c>
      <c r="F1198" t="inlineStr">
        <is>
          <t>X3</t>
        </is>
      </c>
      <c r="G1198" t="inlineStr">
        <is>
          <t>ImpMatl_NiAl-Bronze_ASTM-B148_C95400</t>
        </is>
      </c>
      <c r="H1198" t="inlineStr">
        <is>
          <t>Nickel Aluminum Bronze ASTM B148 UNS C95400</t>
        </is>
      </c>
      <c r="I1198" t="inlineStr">
        <is>
          <t>B22</t>
        </is>
      </c>
      <c r="J1198" t="inlineStr">
        <is>
          <t>Stainless Steel, AISI-303</t>
        </is>
      </c>
      <c r="K1198" t="inlineStr">
        <is>
          <t>Steel, Cold Drawn C1018</t>
        </is>
      </c>
      <c r="L1198" t="inlineStr">
        <is>
          <t>Coating_Scotchkote134_interior_exterior_IncludeImpeller</t>
        </is>
      </c>
      <c r="M1198" t="inlineStr">
        <is>
          <t>RTF</t>
        </is>
      </c>
      <c r="N1198" t="inlineStr"/>
      <c r="O1198" t="inlineStr">
        <is>
          <t>A102211</t>
        </is>
      </c>
      <c r="P1198" t="n">
        <v>76</v>
      </c>
      <c r="Q1198" t="inlineStr">
        <is>
          <t>Priced</t>
        </is>
      </c>
      <c r="R1198" t="inlineStr">
        <is>
          <t>LT250</t>
        </is>
      </c>
      <c r="S1198" t="inlineStr"/>
      <c r="T1198" t="inlineStr"/>
      <c r="U1198" t="inlineStr"/>
      <c r="V1198" t="inlineStr"/>
    </row>
    <row r="1199">
      <c r="A1199" t="inlineStr"/>
      <c r="B1199" t="inlineStr"/>
      <c r="C1199" t="inlineStr">
        <is>
          <t>Price_BOM_LFE_Imp_1445</t>
        </is>
      </c>
      <c r="D1199" t="inlineStr"/>
      <c r="E1199" t="inlineStr">
        <is>
          <t>10707-2P-7.5HP-LFE</t>
        </is>
      </c>
      <c r="F1199" t="inlineStr">
        <is>
          <t>X3</t>
        </is>
      </c>
      <c r="G1199" t="inlineStr">
        <is>
          <t>ImpMatl_NiAl-Bronze_ASTM-B148_C95400</t>
        </is>
      </c>
      <c r="H1199" t="inlineStr">
        <is>
          <t>Nickel Aluminum Bronze ASTM B148 UNS C95400</t>
        </is>
      </c>
      <c r="I1199" t="inlineStr">
        <is>
          <t>B22</t>
        </is>
      </c>
      <c r="J1199" t="inlineStr">
        <is>
          <t>Stainless Steel, AISI-303</t>
        </is>
      </c>
      <c r="K1199" t="inlineStr">
        <is>
          <t>Steel, Cold Drawn C1018</t>
        </is>
      </c>
      <c r="L1199" t="inlineStr">
        <is>
          <t>Coating_Scotchkote134_interior_exterior_IncludeImpeller</t>
        </is>
      </c>
      <c r="M1199" t="inlineStr">
        <is>
          <t>RTF</t>
        </is>
      </c>
      <c r="N1199" t="inlineStr"/>
      <c r="O1199" t="inlineStr">
        <is>
          <t>A102211</t>
        </is>
      </c>
      <c r="P1199" t="n">
        <v>76</v>
      </c>
      <c r="Q1199" t="inlineStr">
        <is>
          <t>Priced</t>
        </is>
      </c>
      <c r="R1199" t="inlineStr">
        <is>
          <t>LT250</t>
        </is>
      </c>
      <c r="S1199" t="inlineStr"/>
      <c r="T1199" t="inlineStr"/>
      <c r="U1199" t="inlineStr"/>
      <c r="V1199" t="inlineStr"/>
    </row>
    <row r="1200">
      <c r="A1200" t="inlineStr"/>
      <c r="B1200" t="inlineStr"/>
      <c r="C1200" t="inlineStr">
        <is>
          <t>Price_BOM_LFE_Imp_1446</t>
        </is>
      </c>
      <c r="D1200" t="inlineStr"/>
      <c r="E1200" t="inlineStr">
        <is>
          <t>10707-2P-10HP-LFE</t>
        </is>
      </c>
      <c r="F1200" t="inlineStr">
        <is>
          <t>X3</t>
        </is>
      </c>
      <c r="G1200" t="inlineStr">
        <is>
          <t>ImpMatl_NiAl-Bronze_ASTM-B148_C95400</t>
        </is>
      </c>
      <c r="H1200" t="inlineStr">
        <is>
          <t>Nickel Aluminum Bronze ASTM B148 UNS C95400</t>
        </is>
      </c>
      <c r="I1200" t="inlineStr">
        <is>
          <t>B22</t>
        </is>
      </c>
      <c r="J1200" t="inlineStr">
        <is>
          <t>Stainless Steel, AISI-303</t>
        </is>
      </c>
      <c r="K1200" t="inlineStr">
        <is>
          <t>Steel, Cold Drawn C1018</t>
        </is>
      </c>
      <c r="L1200" t="inlineStr">
        <is>
          <t>Coating_Scotchkote134_interior_exterior_IncludeImpeller</t>
        </is>
      </c>
      <c r="M1200" t="inlineStr">
        <is>
          <t>RTF</t>
        </is>
      </c>
      <c r="N1200" t="inlineStr"/>
      <c r="O1200" t="inlineStr">
        <is>
          <t>A102211</t>
        </is>
      </c>
      <c r="P1200" t="n">
        <v>76</v>
      </c>
      <c r="Q1200" t="inlineStr">
        <is>
          <t>Priced</t>
        </is>
      </c>
      <c r="R1200" t="inlineStr">
        <is>
          <t>LT250</t>
        </is>
      </c>
      <c r="S1200" t="inlineStr"/>
      <c r="T1200" t="inlineStr"/>
      <c r="U1200" t="inlineStr"/>
      <c r="V1200" t="inlineStr"/>
    </row>
    <row r="1201">
      <c r="A1201" t="inlineStr"/>
      <c r="B1201" t="inlineStr"/>
      <c r="C1201" t="inlineStr">
        <is>
          <t>Price_BOM_LFE_Imp_1447</t>
        </is>
      </c>
      <c r="D1201" t="inlineStr"/>
      <c r="E1201" t="inlineStr">
        <is>
          <t>10707-2P-15HP-LFE</t>
        </is>
      </c>
      <c r="F1201" t="inlineStr">
        <is>
          <t>X3</t>
        </is>
      </c>
      <c r="G1201" t="inlineStr">
        <is>
          <t>ImpMatl_NiAl-Bronze_ASTM-B148_C95400</t>
        </is>
      </c>
      <c r="H1201" t="inlineStr">
        <is>
          <t>Nickel Aluminum Bronze ASTM B148 UNS C95400</t>
        </is>
      </c>
      <c r="I1201" t="inlineStr">
        <is>
          <t>B22</t>
        </is>
      </c>
      <c r="J1201" t="inlineStr">
        <is>
          <t>Stainless Steel, AISI-303</t>
        </is>
      </c>
      <c r="K1201" t="inlineStr">
        <is>
          <t>Steel, Cold Drawn C1018</t>
        </is>
      </c>
      <c r="L1201" t="inlineStr">
        <is>
          <t>Coating_Scotchkote134_interior_exterior_IncludeImpeller</t>
        </is>
      </c>
      <c r="M1201" t="inlineStr">
        <is>
          <t>RTF</t>
        </is>
      </c>
      <c r="N1201" t="inlineStr"/>
      <c r="O1201" t="inlineStr">
        <is>
          <t>A102211</t>
        </is>
      </c>
      <c r="P1201" t="n">
        <v>76</v>
      </c>
      <c r="Q1201" t="inlineStr">
        <is>
          <t>Priced</t>
        </is>
      </c>
      <c r="R1201" t="inlineStr">
        <is>
          <t>LT250</t>
        </is>
      </c>
      <c r="S1201" t="inlineStr"/>
      <c r="T1201" t="inlineStr"/>
      <c r="U1201" t="inlineStr"/>
      <c r="V1201" t="inlineStr"/>
    </row>
    <row r="1202">
      <c r="A1202" t="inlineStr"/>
      <c r="B1202" t="inlineStr"/>
      <c r="C1202" t="inlineStr">
        <is>
          <t>Price_BOM_LFE_Imp_1448</t>
        </is>
      </c>
      <c r="D1202" t="inlineStr"/>
      <c r="E1202" t="inlineStr">
        <is>
          <t>12709-2P-5HP-LFE</t>
        </is>
      </c>
      <c r="F1202" t="inlineStr">
        <is>
          <t>X3</t>
        </is>
      </c>
      <c r="G1202" t="inlineStr">
        <is>
          <t>ImpMatl_NiAl-Bronze_ASTM-B148_C95400</t>
        </is>
      </c>
      <c r="H1202" t="inlineStr">
        <is>
          <t>Nickel Aluminum Bronze ASTM B148 UNS C95400</t>
        </is>
      </c>
      <c r="I1202" t="inlineStr">
        <is>
          <t>B22</t>
        </is>
      </c>
      <c r="J1202" t="inlineStr">
        <is>
          <t>Stainless Steel, AISI-303</t>
        </is>
      </c>
      <c r="K1202" t="inlineStr">
        <is>
          <t>Steel, Cold Drawn C1018</t>
        </is>
      </c>
      <c r="L1202" t="inlineStr">
        <is>
          <t>Coating_Scotchkote134_interior_exterior_IncludeImpeller</t>
        </is>
      </c>
      <c r="M1202" t="inlineStr">
        <is>
          <t>RTF</t>
        </is>
      </c>
      <c r="N1202" t="inlineStr"/>
      <c r="O1202" t="inlineStr">
        <is>
          <t>A102214</t>
        </is>
      </c>
      <c r="P1202" t="n">
        <v>74</v>
      </c>
      <c r="Q1202" t="inlineStr">
        <is>
          <t>Priced</t>
        </is>
      </c>
      <c r="R1202" t="inlineStr">
        <is>
          <t>LT250</t>
        </is>
      </c>
      <c r="S1202" t="inlineStr"/>
      <c r="T1202" t="inlineStr"/>
      <c r="U1202" t="inlineStr"/>
      <c r="V1202" t="inlineStr"/>
    </row>
    <row r="1203">
      <c r="A1203" t="inlineStr"/>
      <c r="B1203" t="inlineStr"/>
      <c r="C1203" t="inlineStr">
        <is>
          <t>Price_BOM_LFE_Imp_1449</t>
        </is>
      </c>
      <c r="D1203" t="inlineStr"/>
      <c r="E1203" t="inlineStr">
        <is>
          <t>12709-2P-7.5HP-LFE</t>
        </is>
      </c>
      <c r="F1203" t="inlineStr">
        <is>
          <t>X3</t>
        </is>
      </c>
      <c r="G1203" t="inlineStr">
        <is>
          <t>ImpMatl_NiAl-Bronze_ASTM-B148_C95400</t>
        </is>
      </c>
      <c r="H1203" t="inlineStr">
        <is>
          <t>Nickel Aluminum Bronze ASTM B148 UNS C95400</t>
        </is>
      </c>
      <c r="I1203" t="inlineStr">
        <is>
          <t>B22</t>
        </is>
      </c>
      <c r="J1203" t="inlineStr">
        <is>
          <t>Stainless Steel, AISI-303</t>
        </is>
      </c>
      <c r="K1203" t="inlineStr">
        <is>
          <t>Steel, Cold Drawn C1018</t>
        </is>
      </c>
      <c r="L1203" t="inlineStr">
        <is>
          <t>Coating_Scotchkote134_interior_exterior_IncludeImpeller</t>
        </is>
      </c>
      <c r="M1203" t="inlineStr">
        <is>
          <t>RTF</t>
        </is>
      </c>
      <c r="N1203" t="inlineStr"/>
      <c r="O1203" t="inlineStr">
        <is>
          <t>A102214</t>
        </is>
      </c>
      <c r="P1203" t="n">
        <v>74</v>
      </c>
      <c r="Q1203" t="inlineStr">
        <is>
          <t>Priced</t>
        </is>
      </c>
      <c r="R1203" t="inlineStr">
        <is>
          <t>LT250</t>
        </is>
      </c>
      <c r="S1203" t="inlineStr"/>
      <c r="T1203" t="inlineStr"/>
      <c r="U1203" t="inlineStr"/>
      <c r="V1203" t="inlineStr"/>
    </row>
    <row r="1204">
      <c r="A1204" t="inlineStr"/>
      <c r="B1204" t="inlineStr"/>
      <c r="C1204" t="inlineStr">
        <is>
          <t>Price_BOM_LFE_Imp_1450</t>
        </is>
      </c>
      <c r="D1204" t="inlineStr"/>
      <c r="E1204" t="inlineStr">
        <is>
          <t>12709-2P-10HP-LFE</t>
        </is>
      </c>
      <c r="F1204" t="inlineStr">
        <is>
          <t>X3</t>
        </is>
      </c>
      <c r="G1204" t="inlineStr">
        <is>
          <t>ImpMatl_NiAl-Bronze_ASTM-B148_C95400</t>
        </is>
      </c>
      <c r="H1204" t="inlineStr">
        <is>
          <t>Nickel Aluminum Bronze ASTM B148 UNS C95400</t>
        </is>
      </c>
      <c r="I1204" t="inlineStr">
        <is>
          <t>B22</t>
        </is>
      </c>
      <c r="J1204" t="inlineStr">
        <is>
          <t>Stainless Steel, AISI-303</t>
        </is>
      </c>
      <c r="K1204" t="inlineStr">
        <is>
          <t>Steel, Cold Drawn C1018</t>
        </is>
      </c>
      <c r="L1204" t="inlineStr">
        <is>
          <t>Coating_Scotchkote134_interior_exterior_IncludeImpeller</t>
        </is>
      </c>
      <c r="M1204" t="inlineStr">
        <is>
          <t>RTF</t>
        </is>
      </c>
      <c r="N1204" t="inlineStr"/>
      <c r="O1204" t="inlineStr">
        <is>
          <t>A102214</t>
        </is>
      </c>
      <c r="P1204" t="n">
        <v>74</v>
      </c>
      <c r="Q1204" t="inlineStr">
        <is>
          <t>Priced</t>
        </is>
      </c>
      <c r="R1204" t="inlineStr">
        <is>
          <t>LT250</t>
        </is>
      </c>
      <c r="S1204" t="inlineStr"/>
      <c r="T1204" t="inlineStr"/>
      <c r="U1204" t="inlineStr"/>
      <c r="V1204" t="inlineStr"/>
    </row>
    <row r="1205">
      <c r="A1205" t="inlineStr"/>
      <c r="B1205" t="inlineStr"/>
      <c r="C1205" t="inlineStr">
        <is>
          <t>Price_BOM_LFE_Imp_1451</t>
        </is>
      </c>
      <c r="D1205" t="inlineStr"/>
      <c r="E1205" t="inlineStr">
        <is>
          <t>12709-2P-15HP-LFE</t>
        </is>
      </c>
      <c r="F1205" t="inlineStr">
        <is>
          <t>X3</t>
        </is>
      </c>
      <c r="G1205" t="inlineStr">
        <is>
          <t>ImpMatl_NiAl-Bronze_ASTM-B148_C95400</t>
        </is>
      </c>
      <c r="H1205" t="inlineStr">
        <is>
          <t>Nickel Aluminum Bronze ASTM B148 UNS C95400</t>
        </is>
      </c>
      <c r="I1205" t="inlineStr">
        <is>
          <t>B22</t>
        </is>
      </c>
      <c r="J1205" t="inlineStr">
        <is>
          <t>Stainless Steel, AISI-303</t>
        </is>
      </c>
      <c r="K1205" t="inlineStr">
        <is>
          <t>Steel, Cold Drawn C1018</t>
        </is>
      </c>
      <c r="L1205" t="inlineStr">
        <is>
          <t>Coating_Scotchkote134_interior_exterior_IncludeImpeller</t>
        </is>
      </c>
      <c r="M1205" t="inlineStr">
        <is>
          <t>RTF</t>
        </is>
      </c>
      <c r="N1205" t="inlineStr"/>
      <c r="O1205" t="inlineStr">
        <is>
          <t>A102214</t>
        </is>
      </c>
      <c r="P1205" t="n">
        <v>74</v>
      </c>
      <c r="Q1205" t="inlineStr">
        <is>
          <t>Priced</t>
        </is>
      </c>
      <c r="R1205" t="inlineStr">
        <is>
          <t>LT250</t>
        </is>
      </c>
      <c r="S1205" t="inlineStr"/>
      <c r="T1205" t="inlineStr"/>
      <c r="U1205" t="inlineStr"/>
      <c r="V1205" t="inlineStr"/>
    </row>
    <row r="1206">
      <c r="A1206" t="inlineStr"/>
      <c r="B1206" t="inlineStr"/>
      <c r="C1206" t="inlineStr">
        <is>
          <t>Price_BOM_LFE_Imp_1489</t>
        </is>
      </c>
      <c r="D1206" t="inlineStr"/>
      <c r="E1206" t="inlineStr">
        <is>
          <t>25707-2P-7.5HP-LFE</t>
        </is>
      </c>
      <c r="F1206" t="inlineStr">
        <is>
          <t>X3</t>
        </is>
      </c>
      <c r="G1206" t="inlineStr">
        <is>
          <t>ImpMatl_NiAl-Bronze_ASTM-B148_C95400</t>
        </is>
      </c>
      <c r="H1206" t="inlineStr">
        <is>
          <t>Nickel Aluminum Bronze ASTM B148 UNS C95400</t>
        </is>
      </c>
      <c r="I1206" t="inlineStr">
        <is>
          <t>B22</t>
        </is>
      </c>
      <c r="J1206" t="inlineStr">
        <is>
          <t>Stainless Steel, AISI-303</t>
        </is>
      </c>
      <c r="K1206" t="inlineStr">
        <is>
          <t>Steel, Cold Drawn C1018</t>
        </is>
      </c>
      <c r="L1206" t="inlineStr">
        <is>
          <t>Coating_Scotchkote134_interior_exterior_IncludeImpeller</t>
        </is>
      </c>
      <c r="M1206" t="inlineStr">
        <is>
          <t>RTF</t>
        </is>
      </c>
      <c r="N1206" t="inlineStr"/>
      <c r="O1206" t="inlineStr">
        <is>
          <t>A102230</t>
        </is>
      </c>
      <c r="P1206" t="n">
        <v>98</v>
      </c>
      <c r="Q1206" t="inlineStr">
        <is>
          <t>Priced</t>
        </is>
      </c>
      <c r="R1206" t="inlineStr">
        <is>
          <t>LT250</t>
        </is>
      </c>
      <c r="S1206" t="inlineStr"/>
      <c r="T1206" t="inlineStr"/>
      <c r="U1206" t="inlineStr"/>
      <c r="V1206" t="inlineStr"/>
    </row>
    <row r="1207">
      <c r="A1207" t="inlineStr"/>
      <c r="B1207" t="inlineStr"/>
      <c r="C1207" t="inlineStr">
        <is>
          <t>Price_BOM_LFE_Imp_1490</t>
        </is>
      </c>
      <c r="D1207" t="inlineStr"/>
      <c r="E1207" t="inlineStr">
        <is>
          <t>25707-2P-10HP-LFE</t>
        </is>
      </c>
      <c r="F1207" t="inlineStr">
        <is>
          <t>X3</t>
        </is>
      </c>
      <c r="G1207" t="inlineStr">
        <is>
          <t>ImpMatl_NiAl-Bronze_ASTM-B148_C95400</t>
        </is>
      </c>
      <c r="H1207" t="inlineStr">
        <is>
          <t>Nickel Aluminum Bronze ASTM B148 UNS C95400</t>
        </is>
      </c>
      <c r="I1207" t="inlineStr">
        <is>
          <t>B22</t>
        </is>
      </c>
      <c r="J1207" t="inlineStr">
        <is>
          <t>Stainless Steel, AISI-303</t>
        </is>
      </c>
      <c r="K1207" t="inlineStr">
        <is>
          <t>Steel, Cold Drawn C1018</t>
        </is>
      </c>
      <c r="L1207" t="inlineStr">
        <is>
          <t>Coating_Scotchkote134_interior_exterior_IncludeImpeller</t>
        </is>
      </c>
      <c r="M1207" t="inlineStr">
        <is>
          <t>RTF</t>
        </is>
      </c>
      <c r="N1207" t="inlineStr"/>
      <c r="O1207" t="inlineStr">
        <is>
          <t>A102230</t>
        </is>
      </c>
      <c r="P1207" t="n">
        <v>98</v>
      </c>
      <c r="Q1207" t="inlineStr">
        <is>
          <t>Priced</t>
        </is>
      </c>
      <c r="R1207" t="inlineStr">
        <is>
          <t>LT250</t>
        </is>
      </c>
      <c r="S1207" t="inlineStr"/>
      <c r="T1207" t="inlineStr"/>
      <c r="U1207" t="inlineStr"/>
      <c r="V1207" t="inlineStr"/>
    </row>
    <row r="1208">
      <c r="A1208" t="inlineStr"/>
      <c r="B1208" t="inlineStr"/>
      <c r="C1208" t="inlineStr">
        <is>
          <t>Price_BOM_LFE_Imp_1491</t>
        </is>
      </c>
      <c r="D1208" t="inlineStr"/>
      <c r="E1208" t="inlineStr">
        <is>
          <t>25707-2P-15HP-LFE</t>
        </is>
      </c>
      <c r="F1208" t="inlineStr">
        <is>
          <t>X3</t>
        </is>
      </c>
      <c r="G1208" t="inlineStr">
        <is>
          <t>ImpMatl_NiAl-Bronze_ASTM-B148_C95400</t>
        </is>
      </c>
      <c r="H1208" t="inlineStr">
        <is>
          <t>Nickel Aluminum Bronze ASTM B148 UNS C95400</t>
        </is>
      </c>
      <c r="I1208" t="inlineStr">
        <is>
          <t>B22</t>
        </is>
      </c>
      <c r="J1208" t="inlineStr">
        <is>
          <t>Stainless Steel, AISI-303</t>
        </is>
      </c>
      <c r="K1208" t="inlineStr">
        <is>
          <t>Steel, Cold Drawn C1018</t>
        </is>
      </c>
      <c r="L1208" t="inlineStr">
        <is>
          <t>Coating_Scotchkote134_interior_exterior_IncludeImpeller</t>
        </is>
      </c>
      <c r="M1208" t="inlineStr">
        <is>
          <t>RTF</t>
        </is>
      </c>
      <c r="N1208" t="inlineStr"/>
      <c r="O1208" t="inlineStr">
        <is>
          <t>A102230</t>
        </is>
      </c>
      <c r="P1208" t="n">
        <v>98</v>
      </c>
      <c r="Q1208" t="inlineStr">
        <is>
          <t>Priced</t>
        </is>
      </c>
      <c r="R1208" t="inlineStr">
        <is>
          <t>LT250</t>
        </is>
      </c>
      <c r="S1208" t="inlineStr"/>
      <c r="T1208" t="inlineStr"/>
      <c r="U1208" t="inlineStr"/>
      <c r="V1208" t="inlineStr"/>
    </row>
    <row r="1209">
      <c r="A1209" t="inlineStr"/>
      <c r="B1209" t="inlineStr"/>
      <c r="C1209" t="inlineStr">
        <is>
          <t>Price_BOM_LFE_Imp_1492</t>
        </is>
      </c>
      <c r="D1209" t="inlineStr"/>
      <c r="E1209" t="inlineStr">
        <is>
          <t>25707-2P-20HP-LFE</t>
        </is>
      </c>
      <c r="F1209" t="inlineStr">
        <is>
          <t>X3</t>
        </is>
      </c>
      <c r="G1209" t="inlineStr">
        <is>
          <t>ImpMatl_NiAl-Bronze_ASTM-B148_C95400</t>
        </is>
      </c>
      <c r="H1209" t="inlineStr">
        <is>
          <t>Nickel Aluminum Bronze ASTM B148 UNS C95400</t>
        </is>
      </c>
      <c r="I1209" t="inlineStr">
        <is>
          <t>B22</t>
        </is>
      </c>
      <c r="J1209" t="inlineStr">
        <is>
          <t>Stainless Steel, AISI-303</t>
        </is>
      </c>
      <c r="K1209" t="inlineStr">
        <is>
          <t>Steel, Cold Drawn C1018</t>
        </is>
      </c>
      <c r="L1209" t="inlineStr">
        <is>
          <t>Coating_Scotchkote134_interior_exterior_IncludeImpeller</t>
        </is>
      </c>
      <c r="M1209" t="inlineStr">
        <is>
          <t>RTF</t>
        </is>
      </c>
      <c r="N1209" t="inlineStr"/>
      <c r="O1209" t="inlineStr">
        <is>
          <t>A102230</t>
        </is>
      </c>
      <c r="P1209" t="n">
        <v>98</v>
      </c>
      <c r="Q1209" t="inlineStr">
        <is>
          <t>Priced</t>
        </is>
      </c>
      <c r="R1209" t="inlineStr">
        <is>
          <t>LT250</t>
        </is>
      </c>
      <c r="S1209" t="inlineStr"/>
      <c r="T1209" t="inlineStr"/>
      <c r="U1209" t="inlineStr"/>
      <c r="V1209" t="inlineStr"/>
    </row>
    <row r="1210">
      <c r="A1210" t="inlineStr"/>
      <c r="B1210" t="inlineStr"/>
      <c r="C1210" t="inlineStr">
        <is>
          <t>Price_BOM_LFE_Imp_1493</t>
        </is>
      </c>
      <c r="D1210" t="inlineStr"/>
      <c r="E1210" t="inlineStr">
        <is>
          <t>25707-2P-25HP-LFE</t>
        </is>
      </c>
      <c r="F1210" t="inlineStr">
        <is>
          <t>X3</t>
        </is>
      </c>
      <c r="G1210" t="inlineStr">
        <is>
          <t>ImpMatl_NiAl-Bronze_ASTM-B148_C95400</t>
        </is>
      </c>
      <c r="H1210" t="inlineStr">
        <is>
          <t>Nickel Aluminum Bronze ASTM B148 UNS C95400</t>
        </is>
      </c>
      <c r="I1210" t="inlineStr">
        <is>
          <t>B22</t>
        </is>
      </c>
      <c r="J1210" t="inlineStr">
        <is>
          <t>Stainless Steel, AISI-303</t>
        </is>
      </c>
      <c r="K1210" t="inlineStr">
        <is>
          <t>Steel, Cold Drawn C1018</t>
        </is>
      </c>
      <c r="L1210" t="inlineStr">
        <is>
          <t>Coating_Scotchkote134_interior_exterior_IncludeImpeller</t>
        </is>
      </c>
      <c r="M1210" t="inlineStr">
        <is>
          <t>RTF</t>
        </is>
      </c>
      <c r="N1210" t="inlineStr"/>
      <c r="O1210" t="inlineStr">
        <is>
          <t>A102230</t>
        </is>
      </c>
      <c r="P1210" t="n">
        <v>98</v>
      </c>
      <c r="Q1210" t="inlineStr">
        <is>
          <t>Priced</t>
        </is>
      </c>
      <c r="R1210" t="inlineStr">
        <is>
          <t>LT250</t>
        </is>
      </c>
      <c r="S1210" t="inlineStr"/>
      <c r="T1210" t="inlineStr"/>
      <c r="U1210" t="inlineStr"/>
      <c r="V1210" t="inlineStr"/>
    </row>
    <row r="1211">
      <c r="A1211" t="inlineStr"/>
      <c r="B1211" t="inlineStr"/>
      <c r="C1211" t="inlineStr">
        <is>
          <t>Price_BOM_LFE_Imp_1494</t>
        </is>
      </c>
      <c r="D1211" t="inlineStr"/>
      <c r="E1211" t="inlineStr">
        <is>
          <t>25707-4P-3HP-LFE</t>
        </is>
      </c>
      <c r="F1211" t="inlineStr">
        <is>
          <t>X3</t>
        </is>
      </c>
      <c r="G1211" t="inlineStr">
        <is>
          <t>ImpMatl_NiAl-Bronze_ASTM-B148_C95400</t>
        </is>
      </c>
      <c r="H1211" t="inlineStr">
        <is>
          <t>Nickel Aluminum Bronze ASTM B148 UNS C95400</t>
        </is>
      </c>
      <c r="I1211" t="inlineStr">
        <is>
          <t>B22</t>
        </is>
      </c>
      <c r="J1211" t="inlineStr">
        <is>
          <t>Stainless Steel, AISI-303</t>
        </is>
      </c>
      <c r="K1211" t="inlineStr">
        <is>
          <t>Steel, Cold Drawn C1018</t>
        </is>
      </c>
      <c r="L1211" t="inlineStr">
        <is>
          <t>Coating_Scotchkote134_interior_exterior_IncludeImpeller</t>
        </is>
      </c>
      <c r="M1211" t="inlineStr">
        <is>
          <t>RTF</t>
        </is>
      </c>
      <c r="N1211" t="inlineStr"/>
      <c r="O1211" t="inlineStr">
        <is>
          <t>A102230</t>
        </is>
      </c>
      <c r="P1211" t="n">
        <v>98</v>
      </c>
      <c r="Q1211" t="inlineStr">
        <is>
          <t>Priced</t>
        </is>
      </c>
      <c r="R1211" t="inlineStr">
        <is>
          <t>LT250</t>
        </is>
      </c>
      <c r="S1211" t="inlineStr"/>
      <c r="T1211" t="inlineStr"/>
      <c r="U1211" t="inlineStr"/>
      <c r="V1211" t="inlineStr"/>
    </row>
    <row r="1212">
      <c r="A1212" t="inlineStr"/>
      <c r="B1212" t="inlineStr"/>
      <c r="C1212" t="inlineStr">
        <is>
          <t>Price_BOM_LFE_Imp_1495</t>
        </is>
      </c>
      <c r="D1212" t="inlineStr"/>
      <c r="E1212" t="inlineStr">
        <is>
          <t>25707-4P-5HP-LFE</t>
        </is>
      </c>
      <c r="F1212" t="inlineStr">
        <is>
          <t>X3</t>
        </is>
      </c>
      <c r="G1212" t="inlineStr">
        <is>
          <t>ImpMatl_NiAl-Bronze_ASTM-B148_C95400</t>
        </is>
      </c>
      <c r="H1212" t="inlineStr">
        <is>
          <t>Nickel Aluminum Bronze ASTM B148 UNS C95400</t>
        </is>
      </c>
      <c r="I1212" t="inlineStr">
        <is>
          <t>B22</t>
        </is>
      </c>
      <c r="J1212" t="inlineStr">
        <is>
          <t>Stainless Steel, AISI-303</t>
        </is>
      </c>
      <c r="K1212" t="inlineStr">
        <is>
          <t>Steel, Cold Drawn C1018</t>
        </is>
      </c>
      <c r="L1212" t="inlineStr">
        <is>
          <t>Coating_Scotchkote134_interior_exterior_IncludeImpeller</t>
        </is>
      </c>
      <c r="M1212" t="inlineStr">
        <is>
          <t>RTF</t>
        </is>
      </c>
      <c r="N1212" t="inlineStr"/>
      <c r="O1212" t="inlineStr">
        <is>
          <t>A102230</t>
        </is>
      </c>
      <c r="P1212" t="n">
        <v>98</v>
      </c>
      <c r="Q1212" t="inlineStr">
        <is>
          <t>Priced</t>
        </is>
      </c>
      <c r="R1212" t="inlineStr">
        <is>
          <t>LT250</t>
        </is>
      </c>
      <c r="S1212" t="inlineStr"/>
      <c r="T1212" t="inlineStr"/>
      <c r="U1212" t="inlineStr"/>
      <c r="V1212" t="inlineStr"/>
    </row>
    <row r="1213">
      <c r="A1213" t="inlineStr"/>
      <c r="B1213" t="inlineStr"/>
      <c r="C1213" t="inlineStr">
        <is>
          <t>Price_BOM_LFE_Imp_1508</t>
        </is>
      </c>
      <c r="D1213" t="inlineStr"/>
      <c r="E1213" t="inlineStr">
        <is>
          <t>30707-2P-10HP-LFE</t>
        </is>
      </c>
      <c r="F1213" t="inlineStr">
        <is>
          <t>X3</t>
        </is>
      </c>
      <c r="G1213" t="inlineStr">
        <is>
          <t>ImpMatl_NiAl-Bronze_ASTM-B148_C95400</t>
        </is>
      </c>
      <c r="H1213" t="inlineStr">
        <is>
          <t>Nickel Aluminum Bronze ASTM B148 UNS C95400</t>
        </is>
      </c>
      <c r="I1213" t="inlineStr">
        <is>
          <t>B22</t>
        </is>
      </c>
      <c r="J1213" t="inlineStr">
        <is>
          <t>Stainless Steel, AISI-303</t>
        </is>
      </c>
      <c r="K1213" t="inlineStr">
        <is>
          <t>Steel, Cold Drawn C1018</t>
        </is>
      </c>
      <c r="L1213" t="inlineStr">
        <is>
          <t>Coating_Scotchkote134_interior_exterior_IncludeImpeller</t>
        </is>
      </c>
      <c r="M1213" t="inlineStr">
        <is>
          <t>RTF</t>
        </is>
      </c>
      <c r="N1213" t="inlineStr"/>
      <c r="O1213" t="inlineStr">
        <is>
          <t>A102237</t>
        </is>
      </c>
      <c r="P1213" t="n">
        <v>107</v>
      </c>
      <c r="Q1213" t="inlineStr">
        <is>
          <t>Priced</t>
        </is>
      </c>
      <c r="R1213" t="inlineStr">
        <is>
          <t>LT250</t>
        </is>
      </c>
      <c r="S1213" t="inlineStr"/>
      <c r="T1213" t="inlineStr"/>
      <c r="U1213" t="inlineStr"/>
      <c r="V1213" t="inlineStr"/>
    </row>
    <row r="1214">
      <c r="A1214" t="inlineStr"/>
      <c r="B1214" t="inlineStr"/>
      <c r="C1214" t="inlineStr">
        <is>
          <t>Price_BOM_LFE_Imp_1509</t>
        </is>
      </c>
      <c r="D1214" t="inlineStr"/>
      <c r="E1214" t="inlineStr">
        <is>
          <t>30707-2P-15HP-LFE</t>
        </is>
      </c>
      <c r="F1214" t="inlineStr">
        <is>
          <t>X3</t>
        </is>
      </c>
      <c r="G1214" t="inlineStr">
        <is>
          <t>ImpMatl_NiAl-Bronze_ASTM-B148_C95400</t>
        </is>
      </c>
      <c r="H1214" t="inlineStr">
        <is>
          <t>Nickel Aluminum Bronze ASTM B148 UNS C95400</t>
        </is>
      </c>
      <c r="I1214" t="inlineStr">
        <is>
          <t>B22</t>
        </is>
      </c>
      <c r="J1214" t="inlineStr">
        <is>
          <t>Stainless Steel, AISI-303</t>
        </is>
      </c>
      <c r="K1214" t="inlineStr">
        <is>
          <t>Steel, Cold Drawn C1018</t>
        </is>
      </c>
      <c r="L1214" t="inlineStr">
        <is>
          <t>Coating_Scotchkote134_interior_exterior_IncludeImpeller</t>
        </is>
      </c>
      <c r="M1214" t="inlineStr">
        <is>
          <t>RTF</t>
        </is>
      </c>
      <c r="N1214" t="inlineStr"/>
      <c r="O1214" t="inlineStr">
        <is>
          <t>A102237</t>
        </is>
      </c>
      <c r="P1214" t="n">
        <v>107</v>
      </c>
      <c r="Q1214" t="inlineStr">
        <is>
          <t>Priced</t>
        </is>
      </c>
      <c r="R1214" t="inlineStr">
        <is>
          <t>LT250</t>
        </is>
      </c>
      <c r="S1214" t="inlineStr"/>
      <c r="T1214" t="inlineStr"/>
      <c r="U1214" t="inlineStr"/>
      <c r="V1214" t="inlineStr"/>
    </row>
    <row r="1215">
      <c r="A1215" t="inlineStr"/>
      <c r="B1215" t="inlineStr"/>
      <c r="C1215" t="inlineStr">
        <is>
          <t>Price_BOM_LFE_Imp_1510</t>
        </is>
      </c>
      <c r="D1215" t="inlineStr"/>
      <c r="E1215" t="inlineStr">
        <is>
          <t>30707-2P-20HP-LFE</t>
        </is>
      </c>
      <c r="F1215" t="inlineStr">
        <is>
          <t>X3</t>
        </is>
      </c>
      <c r="G1215" t="inlineStr">
        <is>
          <t>ImpMatl_NiAl-Bronze_ASTM-B148_C95400</t>
        </is>
      </c>
      <c r="H1215" t="inlineStr">
        <is>
          <t>Nickel Aluminum Bronze ASTM B148 UNS C95400</t>
        </is>
      </c>
      <c r="I1215" t="inlineStr">
        <is>
          <t>B22</t>
        </is>
      </c>
      <c r="J1215" t="inlineStr">
        <is>
          <t>Stainless Steel, AISI-303</t>
        </is>
      </c>
      <c r="K1215" t="inlineStr">
        <is>
          <t>Steel, Cold Drawn C1018</t>
        </is>
      </c>
      <c r="L1215" t="inlineStr">
        <is>
          <t>Coating_Scotchkote134_interior_exterior_IncludeImpeller</t>
        </is>
      </c>
      <c r="M1215" t="inlineStr">
        <is>
          <t>RTF</t>
        </is>
      </c>
      <c r="N1215" t="inlineStr"/>
      <c r="O1215" t="inlineStr">
        <is>
          <t>A102237</t>
        </is>
      </c>
      <c r="P1215" t="n">
        <v>107</v>
      </c>
      <c r="Q1215" t="inlineStr">
        <is>
          <t>Priced</t>
        </is>
      </c>
      <c r="R1215" t="inlineStr">
        <is>
          <t>LT250</t>
        </is>
      </c>
      <c r="S1215" t="inlineStr"/>
      <c r="T1215" t="inlineStr"/>
      <c r="U1215" t="inlineStr"/>
      <c r="V1215" t="inlineStr"/>
    </row>
    <row r="1216">
      <c r="A1216" t="inlineStr"/>
      <c r="B1216" t="inlineStr"/>
      <c r="C1216" t="inlineStr">
        <is>
          <t>Price_BOM_LFE_Imp_1511</t>
        </is>
      </c>
      <c r="D1216" t="inlineStr"/>
      <c r="E1216" t="inlineStr">
        <is>
          <t>30707-2P-25HP-LFE</t>
        </is>
      </c>
      <c r="F1216" t="inlineStr">
        <is>
          <t>X3</t>
        </is>
      </c>
      <c r="G1216" t="inlineStr">
        <is>
          <t>ImpMatl_NiAl-Bronze_ASTM-B148_C95400</t>
        </is>
      </c>
      <c r="H1216" t="inlineStr">
        <is>
          <t>Nickel Aluminum Bronze ASTM B148 UNS C95400</t>
        </is>
      </c>
      <c r="I1216" t="inlineStr">
        <is>
          <t>B22</t>
        </is>
      </c>
      <c r="J1216" t="inlineStr">
        <is>
          <t>Stainless Steel, AISI-303</t>
        </is>
      </c>
      <c r="K1216" t="inlineStr">
        <is>
          <t>Steel, Cold Drawn C1018</t>
        </is>
      </c>
      <c r="L1216" t="inlineStr">
        <is>
          <t>Coating_Scotchkote134_interior_exterior_IncludeImpeller</t>
        </is>
      </c>
      <c r="M1216" t="inlineStr">
        <is>
          <t>RTF</t>
        </is>
      </c>
      <c r="N1216" t="inlineStr"/>
      <c r="O1216" t="inlineStr">
        <is>
          <t>A102237</t>
        </is>
      </c>
      <c r="P1216" t="n">
        <v>107</v>
      </c>
      <c r="Q1216" t="inlineStr">
        <is>
          <t>Priced</t>
        </is>
      </c>
      <c r="R1216" t="inlineStr">
        <is>
          <t>LT250</t>
        </is>
      </c>
      <c r="S1216" t="inlineStr"/>
      <c r="T1216" t="inlineStr"/>
      <c r="U1216" t="inlineStr"/>
      <c r="V1216" t="inlineStr"/>
    </row>
    <row r="1217">
      <c r="A1217" t="inlineStr"/>
      <c r="B1217" t="inlineStr"/>
      <c r="C1217" t="inlineStr">
        <is>
          <t>Price_BOM_LFE_Imp_1512</t>
        </is>
      </c>
      <c r="D1217" t="inlineStr"/>
      <c r="E1217" t="inlineStr">
        <is>
          <t>30707-4P-3HP-LFE</t>
        </is>
      </c>
      <c r="F1217" t="inlineStr">
        <is>
          <t>X3</t>
        </is>
      </c>
      <c r="G1217" t="inlineStr">
        <is>
          <t>ImpMatl_NiAl-Bronze_ASTM-B148_C95400</t>
        </is>
      </c>
      <c r="H1217" t="inlineStr">
        <is>
          <t>Nickel Aluminum Bronze ASTM B148 UNS C95400</t>
        </is>
      </c>
      <c r="I1217" t="inlineStr">
        <is>
          <t>B22</t>
        </is>
      </c>
      <c r="J1217" t="inlineStr">
        <is>
          <t>Stainless Steel, AISI-303</t>
        </is>
      </c>
      <c r="K1217" t="inlineStr">
        <is>
          <t>Steel, Cold Drawn C1018</t>
        </is>
      </c>
      <c r="L1217" t="inlineStr">
        <is>
          <t>Coating_Scotchkote134_interior_exterior_IncludeImpeller</t>
        </is>
      </c>
      <c r="M1217" t="inlineStr">
        <is>
          <t>RTF</t>
        </is>
      </c>
      <c r="N1217" t="inlineStr"/>
      <c r="O1217" t="inlineStr">
        <is>
          <t>A102237</t>
        </is>
      </c>
      <c r="P1217" t="n">
        <v>107</v>
      </c>
      <c r="Q1217" t="inlineStr">
        <is>
          <t>Priced</t>
        </is>
      </c>
      <c r="R1217" t="inlineStr">
        <is>
          <t>LT250</t>
        </is>
      </c>
      <c r="S1217" t="inlineStr"/>
      <c r="T1217" t="inlineStr"/>
      <c r="U1217" t="inlineStr"/>
      <c r="V1217" t="inlineStr"/>
    </row>
    <row r="1218">
      <c r="A1218" t="inlineStr"/>
      <c r="B1218" t="inlineStr"/>
      <c r="C1218" t="inlineStr">
        <is>
          <t>Price_BOM_LFE_Imp_1513</t>
        </is>
      </c>
      <c r="D1218" t="inlineStr"/>
      <c r="E1218" t="inlineStr">
        <is>
          <t>30707-4P-5HP-LFE</t>
        </is>
      </c>
      <c r="F1218" t="inlineStr">
        <is>
          <t>X3</t>
        </is>
      </c>
      <c r="G1218" t="inlineStr">
        <is>
          <t>ImpMatl_NiAl-Bronze_ASTM-B148_C95400</t>
        </is>
      </c>
      <c r="H1218" t="inlineStr">
        <is>
          <t>Nickel Aluminum Bronze ASTM B148 UNS C95400</t>
        </is>
      </c>
      <c r="I1218" t="inlineStr">
        <is>
          <t>B22</t>
        </is>
      </c>
      <c r="J1218" t="inlineStr">
        <is>
          <t>Stainless Steel, AISI-303</t>
        </is>
      </c>
      <c r="K1218" t="inlineStr">
        <is>
          <t>Steel, Cold Drawn C1018</t>
        </is>
      </c>
      <c r="L1218" t="inlineStr">
        <is>
          <t>Coating_Scotchkote134_interior_exterior_IncludeImpeller</t>
        </is>
      </c>
      <c r="M1218" t="inlineStr">
        <is>
          <t>RTF</t>
        </is>
      </c>
      <c r="N1218" t="inlineStr"/>
      <c r="O1218" t="inlineStr">
        <is>
          <t>A102237</t>
        </is>
      </c>
      <c r="P1218" t="n">
        <v>107</v>
      </c>
      <c r="Q1218" t="inlineStr">
        <is>
          <t>Priced</t>
        </is>
      </c>
      <c r="R1218" t="inlineStr">
        <is>
          <t>LT250</t>
        </is>
      </c>
      <c r="S1218" t="inlineStr"/>
      <c r="T1218" t="inlineStr"/>
      <c r="U1218" t="inlineStr"/>
      <c r="V1218" t="inlineStr"/>
    </row>
    <row r="1219">
      <c r="A1219" t="inlineStr"/>
      <c r="B1219" t="inlineStr"/>
      <c r="C1219" t="inlineStr">
        <is>
          <t>Price_BOM_LFE_Imp_1514</t>
        </is>
      </c>
      <c r="D1219" t="inlineStr"/>
      <c r="E1219" t="inlineStr">
        <is>
          <t>30707-4P-7.5HP-LFE</t>
        </is>
      </c>
      <c r="F1219" t="inlineStr">
        <is>
          <t>X3</t>
        </is>
      </c>
      <c r="G1219" t="inlineStr">
        <is>
          <t>ImpMatl_NiAl-Bronze_ASTM-B148_C95400</t>
        </is>
      </c>
      <c r="H1219" t="inlineStr">
        <is>
          <t>Nickel Aluminum Bronze ASTM B148 UNS C95400</t>
        </is>
      </c>
      <c r="I1219" t="inlineStr">
        <is>
          <t>B22</t>
        </is>
      </c>
      <c r="J1219" t="inlineStr">
        <is>
          <t>Stainless Steel, AISI-303</t>
        </is>
      </c>
      <c r="K1219" t="inlineStr">
        <is>
          <t>Steel, Cold Drawn C1018</t>
        </is>
      </c>
      <c r="L1219" t="inlineStr">
        <is>
          <t>Coating_Scotchkote134_interior_exterior_IncludeImpeller</t>
        </is>
      </c>
      <c r="M1219" t="inlineStr">
        <is>
          <t>RTF</t>
        </is>
      </c>
      <c r="N1219" t="inlineStr"/>
      <c r="O1219" t="inlineStr">
        <is>
          <t>A102237</t>
        </is>
      </c>
      <c r="P1219" t="n">
        <v>107</v>
      </c>
      <c r="Q1219" t="inlineStr">
        <is>
          <t>Priced</t>
        </is>
      </c>
      <c r="R1219" t="inlineStr">
        <is>
          <t>LT250</t>
        </is>
      </c>
      <c r="S1219" t="inlineStr"/>
      <c r="T1219" t="inlineStr"/>
      <c r="U1219" t="inlineStr"/>
      <c r="V1219" t="inlineStr"/>
    </row>
    <row r="1220">
      <c r="A1220" t="inlineStr"/>
      <c r="B1220" t="inlineStr"/>
      <c r="C1220" t="inlineStr">
        <is>
          <t>Price_BOM_LFE_Imp_1543</t>
        </is>
      </c>
      <c r="D1220" t="inlineStr"/>
      <c r="E1220" t="inlineStr">
        <is>
          <t>50123-4P-25HP-LFE</t>
        </is>
      </c>
      <c r="F1220" t="inlineStr">
        <is>
          <t>XA</t>
        </is>
      </c>
      <c r="G1220" t="inlineStr">
        <is>
          <t>ImpMatl_NiAl-Bronze_ASTM-B148_C95400</t>
        </is>
      </c>
      <c r="H1220" t="inlineStr">
        <is>
          <t>Nickel Aluminum Bronze ASTM B148 UNS C95400</t>
        </is>
      </c>
      <c r="I1220" t="inlineStr">
        <is>
          <t>B22</t>
        </is>
      </c>
      <c r="J1220" t="inlineStr">
        <is>
          <t>Stainless Steel, AISI-303</t>
        </is>
      </c>
      <c r="K1220" t="inlineStr">
        <is>
          <t>Steel, Cold Drawn C1018</t>
        </is>
      </c>
      <c r="L1220" t="inlineStr">
        <is>
          <t>Coating_Scotchkote134_interior_exterior_IncludeImpeller</t>
        </is>
      </c>
      <c r="M1220" t="inlineStr">
        <is>
          <t>RTF</t>
        </is>
      </c>
      <c r="N1220" t="inlineStr"/>
      <c r="O1220" t="inlineStr">
        <is>
          <t>A102254</t>
        </is>
      </c>
      <c r="P1220" t="n">
        <v>343</v>
      </c>
      <c r="Q1220" t="inlineStr">
        <is>
          <t>Priced</t>
        </is>
      </c>
      <c r="R1220" t="inlineStr">
        <is>
          <t>LT250</t>
        </is>
      </c>
      <c r="S1220" t="inlineStr"/>
      <c r="T1220" t="inlineStr"/>
      <c r="U1220" t="inlineStr"/>
      <c r="V1220" t="inlineStr"/>
    </row>
    <row r="1221">
      <c r="A1221" t="inlineStr"/>
      <c r="B1221" t="inlineStr"/>
      <c r="C1221" t="inlineStr">
        <is>
          <t>Price_BOM_LFE_Imp_2061</t>
        </is>
      </c>
      <c r="D1221" t="inlineStr"/>
      <c r="E1221" t="inlineStr">
        <is>
          <t>10707-2P-3HP-LFE</t>
        </is>
      </c>
      <c r="F1221" t="inlineStr">
        <is>
          <t>X3</t>
        </is>
      </c>
      <c r="G1221" t="inlineStr">
        <is>
          <t>ImpMatl_NiAl-Bronze_ASTM-B148_C95400</t>
        </is>
      </c>
      <c r="H1221" t="inlineStr">
        <is>
          <t>Nickel Aluminum Bronze ASTM B148 UNS C95400</t>
        </is>
      </c>
      <c r="I1221" t="inlineStr">
        <is>
          <t>B22</t>
        </is>
      </c>
      <c r="J1221" t="inlineStr">
        <is>
          <t>Stainless Steel, AISI-303</t>
        </is>
      </c>
      <c r="K1221" t="inlineStr">
        <is>
          <t>Steel, Cold Drawn C1018</t>
        </is>
      </c>
      <c r="L1221" t="inlineStr">
        <is>
          <t>Coating_Special</t>
        </is>
      </c>
      <c r="M1221" t="inlineStr">
        <is>
          <t>RTF</t>
        </is>
      </c>
      <c r="N1221" t="inlineStr"/>
      <c r="O1221" t="inlineStr">
        <is>
          <t>A102211</t>
        </is>
      </c>
      <c r="P1221" t="n">
        <v>76</v>
      </c>
      <c r="Q1221" t="inlineStr">
        <is>
          <t>Priced</t>
        </is>
      </c>
      <c r="R1221" t="inlineStr">
        <is>
          <t>LT250</t>
        </is>
      </c>
      <c r="S1221" t="inlineStr"/>
      <c r="T1221" t="inlineStr"/>
      <c r="U1221" t="inlineStr"/>
      <c r="V1221" t="inlineStr"/>
    </row>
    <row r="1222">
      <c r="A1222" t="inlineStr"/>
      <c r="B1222" t="inlineStr"/>
      <c r="C1222" t="inlineStr">
        <is>
          <t>Price_BOM_LFE_Imp_2062</t>
        </is>
      </c>
      <c r="D1222" t="inlineStr"/>
      <c r="E1222" t="inlineStr">
        <is>
          <t>10707-2P-5HP-LFE</t>
        </is>
      </c>
      <c r="F1222" t="inlineStr">
        <is>
          <t>X3</t>
        </is>
      </c>
      <c r="G1222" t="inlineStr">
        <is>
          <t>ImpMatl_NiAl-Bronze_ASTM-B148_C95400</t>
        </is>
      </c>
      <c r="H1222" t="inlineStr">
        <is>
          <t>Nickel Aluminum Bronze ASTM B148 UNS C95400</t>
        </is>
      </c>
      <c r="I1222" t="inlineStr">
        <is>
          <t>B22</t>
        </is>
      </c>
      <c r="J1222" t="inlineStr">
        <is>
          <t>Stainless Steel, AISI-303</t>
        </is>
      </c>
      <c r="K1222" t="inlineStr">
        <is>
          <t>Steel, Cold Drawn C1018</t>
        </is>
      </c>
      <c r="L1222" t="inlineStr">
        <is>
          <t>Coating_Special</t>
        </is>
      </c>
      <c r="M1222" t="inlineStr">
        <is>
          <t>RTF</t>
        </is>
      </c>
      <c r="N1222" t="inlineStr"/>
      <c r="O1222" t="inlineStr">
        <is>
          <t>A102211</t>
        </is>
      </c>
      <c r="P1222" t="n">
        <v>76</v>
      </c>
      <c r="Q1222" t="inlineStr">
        <is>
          <t>Priced</t>
        </is>
      </c>
      <c r="R1222" t="inlineStr">
        <is>
          <t>LT250</t>
        </is>
      </c>
      <c r="S1222" t="inlineStr"/>
      <c r="T1222" t="inlineStr"/>
      <c r="U1222" t="inlineStr"/>
      <c r="V1222" t="inlineStr"/>
    </row>
    <row r="1223">
      <c r="A1223" t="inlineStr"/>
      <c r="B1223" t="inlineStr"/>
      <c r="C1223" t="inlineStr">
        <is>
          <t>Price_BOM_LFE_Imp_2063</t>
        </is>
      </c>
      <c r="D1223" t="inlineStr"/>
      <c r="E1223" t="inlineStr">
        <is>
          <t>10707-2P-7.5HP-LFE</t>
        </is>
      </c>
      <c r="F1223" t="inlineStr">
        <is>
          <t>X3</t>
        </is>
      </c>
      <c r="G1223" t="inlineStr">
        <is>
          <t>ImpMatl_NiAl-Bronze_ASTM-B148_C95400</t>
        </is>
      </c>
      <c r="H1223" t="inlineStr">
        <is>
          <t>Nickel Aluminum Bronze ASTM B148 UNS C95400</t>
        </is>
      </c>
      <c r="I1223" t="inlineStr">
        <is>
          <t>B22</t>
        </is>
      </c>
      <c r="J1223" t="inlineStr">
        <is>
          <t>Stainless Steel, AISI-303</t>
        </is>
      </c>
      <c r="K1223" t="inlineStr">
        <is>
          <t>Steel, Cold Drawn C1018</t>
        </is>
      </c>
      <c r="L1223" t="inlineStr">
        <is>
          <t>Coating_Special</t>
        </is>
      </c>
      <c r="M1223" t="inlineStr">
        <is>
          <t>RTF</t>
        </is>
      </c>
      <c r="N1223" t="inlineStr"/>
      <c r="O1223" t="inlineStr">
        <is>
          <t>A102211</t>
        </is>
      </c>
      <c r="P1223" t="n">
        <v>76</v>
      </c>
      <c r="Q1223" t="inlineStr">
        <is>
          <t>Priced</t>
        </is>
      </c>
      <c r="R1223" t="inlineStr">
        <is>
          <t>LT250</t>
        </is>
      </c>
      <c r="S1223" t="inlineStr"/>
      <c r="T1223" t="inlineStr"/>
      <c r="U1223" t="inlineStr"/>
      <c r="V1223" t="inlineStr"/>
    </row>
    <row r="1224">
      <c r="A1224" t="inlineStr"/>
      <c r="B1224" t="inlineStr"/>
      <c r="C1224" t="inlineStr">
        <is>
          <t>Price_BOM_LFE_Imp_2064</t>
        </is>
      </c>
      <c r="D1224" t="inlineStr"/>
      <c r="E1224" t="inlineStr">
        <is>
          <t>10707-2P-10HP-LFE</t>
        </is>
      </c>
      <c r="F1224" t="inlineStr">
        <is>
          <t>X3</t>
        </is>
      </c>
      <c r="G1224" t="inlineStr">
        <is>
          <t>ImpMatl_NiAl-Bronze_ASTM-B148_C95400</t>
        </is>
      </c>
      <c r="H1224" t="inlineStr">
        <is>
          <t>Nickel Aluminum Bronze ASTM B148 UNS C95400</t>
        </is>
      </c>
      <c r="I1224" t="inlineStr">
        <is>
          <t>B22</t>
        </is>
      </c>
      <c r="J1224" t="inlineStr">
        <is>
          <t>Stainless Steel, AISI-303</t>
        </is>
      </c>
      <c r="K1224" t="inlineStr">
        <is>
          <t>Steel, Cold Drawn C1018</t>
        </is>
      </c>
      <c r="L1224" t="inlineStr">
        <is>
          <t>Coating_Special</t>
        </is>
      </c>
      <c r="M1224" t="inlineStr">
        <is>
          <t>RTF</t>
        </is>
      </c>
      <c r="N1224" t="inlineStr"/>
      <c r="O1224" t="inlineStr">
        <is>
          <t>A102211</t>
        </is>
      </c>
      <c r="P1224" t="n">
        <v>76</v>
      </c>
      <c r="Q1224" t="inlineStr">
        <is>
          <t>Priced</t>
        </is>
      </c>
      <c r="R1224" t="inlineStr">
        <is>
          <t>LT250</t>
        </is>
      </c>
      <c r="S1224" t="inlineStr"/>
      <c r="T1224" t="inlineStr"/>
      <c r="U1224" t="inlineStr"/>
      <c r="V1224" t="inlineStr"/>
    </row>
    <row r="1225">
      <c r="A1225" t="inlineStr"/>
      <c r="B1225" t="inlineStr"/>
      <c r="C1225" t="inlineStr">
        <is>
          <t>Price_BOM_LFE_Imp_2065</t>
        </is>
      </c>
      <c r="D1225" t="inlineStr"/>
      <c r="E1225" t="inlineStr">
        <is>
          <t>10707-2P-15HP-LFE</t>
        </is>
      </c>
      <c r="F1225" t="inlineStr">
        <is>
          <t>X3</t>
        </is>
      </c>
      <c r="G1225" t="inlineStr">
        <is>
          <t>ImpMatl_NiAl-Bronze_ASTM-B148_C95400</t>
        </is>
      </c>
      <c r="H1225" t="inlineStr">
        <is>
          <t>Nickel Aluminum Bronze ASTM B148 UNS C95400</t>
        </is>
      </c>
      <c r="I1225" t="inlineStr">
        <is>
          <t>B22</t>
        </is>
      </c>
      <c r="J1225" t="inlineStr">
        <is>
          <t>Stainless Steel, AISI-303</t>
        </is>
      </c>
      <c r="K1225" t="inlineStr">
        <is>
          <t>Steel, Cold Drawn C1018</t>
        </is>
      </c>
      <c r="L1225" t="inlineStr">
        <is>
          <t>Coating_Special</t>
        </is>
      </c>
      <c r="M1225" t="inlineStr">
        <is>
          <t>RTF</t>
        </is>
      </c>
      <c r="N1225" t="inlineStr"/>
      <c r="O1225" t="inlineStr">
        <is>
          <t>A102211</t>
        </is>
      </c>
      <c r="P1225" t="n">
        <v>76</v>
      </c>
      <c r="Q1225" t="inlineStr">
        <is>
          <t>Priced</t>
        </is>
      </c>
      <c r="R1225" t="inlineStr">
        <is>
          <t>LT250</t>
        </is>
      </c>
      <c r="S1225" t="inlineStr"/>
      <c r="T1225" t="inlineStr"/>
      <c r="U1225" t="inlineStr"/>
      <c r="V1225" t="inlineStr"/>
    </row>
    <row r="1226">
      <c r="A1226" t="inlineStr"/>
      <c r="B1226" t="inlineStr"/>
      <c r="C1226" t="inlineStr">
        <is>
          <t>Price_BOM_LFE_Imp_2066</t>
        </is>
      </c>
      <c r="D1226" t="inlineStr"/>
      <c r="E1226" t="inlineStr">
        <is>
          <t>12709-2P-5HP-LFE</t>
        </is>
      </c>
      <c r="F1226" t="inlineStr">
        <is>
          <t>X3</t>
        </is>
      </c>
      <c r="G1226" t="inlineStr">
        <is>
          <t>ImpMatl_NiAl-Bronze_ASTM-B148_C95400</t>
        </is>
      </c>
      <c r="H1226" t="inlineStr">
        <is>
          <t>Nickel Aluminum Bronze ASTM B148 UNS C95400</t>
        </is>
      </c>
      <c r="I1226" t="inlineStr">
        <is>
          <t>B22</t>
        </is>
      </c>
      <c r="J1226" t="inlineStr">
        <is>
          <t>Stainless Steel, AISI-303</t>
        </is>
      </c>
      <c r="K1226" t="inlineStr">
        <is>
          <t>Steel, Cold Drawn C1018</t>
        </is>
      </c>
      <c r="L1226" t="inlineStr">
        <is>
          <t>Coating_Special</t>
        </is>
      </c>
      <c r="M1226" t="inlineStr">
        <is>
          <t>RTF</t>
        </is>
      </c>
      <c r="N1226" t="inlineStr"/>
      <c r="O1226" t="inlineStr">
        <is>
          <t>A102214</t>
        </is>
      </c>
      <c r="P1226" t="n">
        <v>74</v>
      </c>
      <c r="Q1226" t="inlineStr">
        <is>
          <t>Priced</t>
        </is>
      </c>
      <c r="R1226" t="inlineStr">
        <is>
          <t>LT250</t>
        </is>
      </c>
      <c r="S1226" t="inlineStr"/>
      <c r="T1226" t="inlineStr"/>
      <c r="U1226" t="inlineStr"/>
      <c r="V1226" t="inlineStr"/>
    </row>
    <row r="1227">
      <c r="A1227" t="inlineStr"/>
      <c r="B1227" t="inlineStr"/>
      <c r="C1227" t="inlineStr">
        <is>
          <t>Price_BOM_LFE_Imp_2067</t>
        </is>
      </c>
      <c r="D1227" t="inlineStr"/>
      <c r="E1227" t="inlineStr">
        <is>
          <t>12709-2P-7.5HP-LFE</t>
        </is>
      </c>
      <c r="F1227" t="inlineStr">
        <is>
          <t>X3</t>
        </is>
      </c>
      <c r="G1227" t="inlineStr">
        <is>
          <t>ImpMatl_NiAl-Bronze_ASTM-B148_C95400</t>
        </is>
      </c>
      <c r="H1227" t="inlineStr">
        <is>
          <t>Nickel Aluminum Bronze ASTM B148 UNS C95400</t>
        </is>
      </c>
      <c r="I1227" t="inlineStr">
        <is>
          <t>B22</t>
        </is>
      </c>
      <c r="J1227" t="inlineStr">
        <is>
          <t>Stainless Steel, AISI-303</t>
        </is>
      </c>
      <c r="K1227" t="inlineStr">
        <is>
          <t>Steel, Cold Drawn C1018</t>
        </is>
      </c>
      <c r="L1227" t="inlineStr">
        <is>
          <t>Coating_Special</t>
        </is>
      </c>
      <c r="M1227" t="inlineStr">
        <is>
          <t>RTF</t>
        </is>
      </c>
      <c r="N1227" t="inlineStr"/>
      <c r="O1227" t="inlineStr">
        <is>
          <t>A102214</t>
        </is>
      </c>
      <c r="P1227" t="n">
        <v>74</v>
      </c>
      <c r="Q1227" t="inlineStr">
        <is>
          <t>Priced</t>
        </is>
      </c>
      <c r="R1227" t="inlineStr">
        <is>
          <t>LT250</t>
        </is>
      </c>
      <c r="S1227" t="inlineStr"/>
      <c r="T1227" t="inlineStr"/>
      <c r="U1227" t="inlineStr"/>
      <c r="V1227" t="inlineStr"/>
    </row>
    <row r="1228">
      <c r="A1228" t="inlineStr"/>
      <c r="B1228" t="inlineStr"/>
      <c r="C1228" t="inlineStr">
        <is>
          <t>Price_BOM_LFE_Imp_2068</t>
        </is>
      </c>
      <c r="D1228" t="inlineStr"/>
      <c r="E1228" t="inlineStr">
        <is>
          <t>12709-2P-10HP-LFE</t>
        </is>
      </c>
      <c r="F1228" t="inlineStr">
        <is>
          <t>X3</t>
        </is>
      </c>
      <c r="G1228" t="inlineStr">
        <is>
          <t>ImpMatl_NiAl-Bronze_ASTM-B148_C95400</t>
        </is>
      </c>
      <c r="H1228" t="inlineStr">
        <is>
          <t>Nickel Aluminum Bronze ASTM B148 UNS C95400</t>
        </is>
      </c>
      <c r="I1228" t="inlineStr">
        <is>
          <t>B22</t>
        </is>
      </c>
      <c r="J1228" t="inlineStr">
        <is>
          <t>Stainless Steel, AISI-303</t>
        </is>
      </c>
      <c r="K1228" t="inlineStr">
        <is>
          <t>Steel, Cold Drawn C1018</t>
        </is>
      </c>
      <c r="L1228" t="inlineStr">
        <is>
          <t>Coating_Special</t>
        </is>
      </c>
      <c r="M1228" t="inlineStr">
        <is>
          <t>RTF</t>
        </is>
      </c>
      <c r="N1228" t="inlineStr"/>
      <c r="O1228" t="inlineStr">
        <is>
          <t>A102214</t>
        </is>
      </c>
      <c r="P1228" t="n">
        <v>74</v>
      </c>
      <c r="Q1228" t="inlineStr">
        <is>
          <t>Priced</t>
        </is>
      </c>
      <c r="R1228" t="inlineStr">
        <is>
          <t>LT250</t>
        </is>
      </c>
      <c r="S1228" t="inlineStr"/>
      <c r="T1228" t="inlineStr"/>
      <c r="U1228" t="inlineStr"/>
      <c r="V1228" t="inlineStr"/>
    </row>
    <row r="1229">
      <c r="A1229" t="inlineStr"/>
      <c r="B1229" t="inlineStr"/>
      <c r="C1229" t="inlineStr">
        <is>
          <t>Price_BOM_LFE_Imp_2069</t>
        </is>
      </c>
      <c r="D1229" t="inlineStr"/>
      <c r="E1229" t="inlineStr">
        <is>
          <t>12709-2P-15HP-LFE</t>
        </is>
      </c>
      <c r="F1229" t="inlineStr">
        <is>
          <t>X3</t>
        </is>
      </c>
      <c r="G1229" t="inlineStr">
        <is>
          <t>ImpMatl_NiAl-Bronze_ASTM-B148_C95400</t>
        </is>
      </c>
      <c r="H1229" t="inlineStr">
        <is>
          <t>Nickel Aluminum Bronze ASTM B148 UNS C95400</t>
        </is>
      </c>
      <c r="I1229" t="inlineStr">
        <is>
          <t>B22</t>
        </is>
      </c>
      <c r="J1229" t="inlineStr">
        <is>
          <t>Stainless Steel, AISI-303</t>
        </is>
      </c>
      <c r="K1229" t="inlineStr">
        <is>
          <t>Steel, Cold Drawn C1018</t>
        </is>
      </c>
      <c r="L1229" t="inlineStr">
        <is>
          <t>Coating_Special</t>
        </is>
      </c>
      <c r="M1229" t="inlineStr">
        <is>
          <t>RTF</t>
        </is>
      </c>
      <c r="N1229" t="inlineStr"/>
      <c r="O1229" t="inlineStr">
        <is>
          <t>A102214</t>
        </is>
      </c>
      <c r="P1229" t="n">
        <v>74</v>
      </c>
      <c r="Q1229" t="inlineStr">
        <is>
          <t>Priced</t>
        </is>
      </c>
      <c r="R1229" t="inlineStr">
        <is>
          <t>LT250</t>
        </is>
      </c>
      <c r="S1229" t="inlineStr"/>
      <c r="T1229" t="inlineStr"/>
      <c r="U1229" t="inlineStr"/>
      <c r="V1229" t="inlineStr"/>
    </row>
    <row r="1230">
      <c r="A1230" t="inlineStr"/>
      <c r="B1230" t="inlineStr"/>
      <c r="C1230" t="inlineStr">
        <is>
          <t>Price_BOM_LFE_Imp_2107</t>
        </is>
      </c>
      <c r="D1230" t="inlineStr"/>
      <c r="E1230" t="inlineStr">
        <is>
          <t>25707-2P-7.5HP-LFE</t>
        </is>
      </c>
      <c r="F1230" t="inlineStr">
        <is>
          <t>X3</t>
        </is>
      </c>
      <c r="G1230" t="inlineStr">
        <is>
          <t>ImpMatl_NiAl-Bronze_ASTM-B148_C95400</t>
        </is>
      </c>
      <c r="H1230" t="inlineStr">
        <is>
          <t>Nickel Aluminum Bronze ASTM B148 UNS C95400</t>
        </is>
      </c>
      <c r="I1230" t="inlineStr">
        <is>
          <t>B22</t>
        </is>
      </c>
      <c r="J1230" t="inlineStr">
        <is>
          <t>Stainless Steel, AISI-303</t>
        </is>
      </c>
      <c r="K1230" t="inlineStr">
        <is>
          <t>Steel, Cold Drawn C1018</t>
        </is>
      </c>
      <c r="L1230" t="inlineStr">
        <is>
          <t>Coating_Special</t>
        </is>
      </c>
      <c r="M1230" t="inlineStr">
        <is>
          <t>RTF</t>
        </is>
      </c>
      <c r="N1230" t="inlineStr"/>
      <c r="O1230" t="inlineStr">
        <is>
          <t>A102230</t>
        </is>
      </c>
      <c r="P1230" t="n">
        <v>98</v>
      </c>
      <c r="Q1230" t="inlineStr">
        <is>
          <t>Priced</t>
        </is>
      </c>
      <c r="R1230" t="inlineStr">
        <is>
          <t>LT250</t>
        </is>
      </c>
      <c r="S1230" t="inlineStr"/>
      <c r="T1230" t="inlineStr"/>
      <c r="U1230" t="inlineStr"/>
      <c r="V1230" t="inlineStr"/>
    </row>
    <row r="1231">
      <c r="A1231" t="inlineStr"/>
      <c r="B1231" t="inlineStr"/>
      <c r="C1231" t="inlineStr">
        <is>
          <t>Price_BOM_LFE_Imp_2108</t>
        </is>
      </c>
      <c r="D1231" t="inlineStr"/>
      <c r="E1231" t="inlineStr">
        <is>
          <t>25707-2P-10HP-LFE</t>
        </is>
      </c>
      <c r="F1231" t="inlineStr">
        <is>
          <t>X3</t>
        </is>
      </c>
      <c r="G1231" t="inlineStr">
        <is>
          <t>ImpMatl_NiAl-Bronze_ASTM-B148_C95400</t>
        </is>
      </c>
      <c r="H1231" t="inlineStr">
        <is>
          <t>Nickel Aluminum Bronze ASTM B148 UNS C95400</t>
        </is>
      </c>
      <c r="I1231" t="inlineStr">
        <is>
          <t>B22</t>
        </is>
      </c>
      <c r="J1231" t="inlineStr">
        <is>
          <t>Stainless Steel, AISI-303</t>
        </is>
      </c>
      <c r="K1231" t="inlineStr">
        <is>
          <t>Steel, Cold Drawn C1018</t>
        </is>
      </c>
      <c r="L1231" t="inlineStr">
        <is>
          <t>Coating_Special</t>
        </is>
      </c>
      <c r="M1231" t="inlineStr">
        <is>
          <t>RTF</t>
        </is>
      </c>
      <c r="N1231" t="inlineStr"/>
      <c r="O1231" t="inlineStr">
        <is>
          <t>A102230</t>
        </is>
      </c>
      <c r="P1231" t="n">
        <v>98</v>
      </c>
      <c r="Q1231" t="inlineStr">
        <is>
          <t>Priced</t>
        </is>
      </c>
      <c r="R1231" t="inlineStr">
        <is>
          <t>LT250</t>
        </is>
      </c>
      <c r="S1231" t="inlineStr"/>
      <c r="T1231" t="inlineStr"/>
      <c r="U1231" t="inlineStr"/>
      <c r="V1231" t="inlineStr"/>
    </row>
    <row r="1232">
      <c r="A1232" t="inlineStr"/>
      <c r="B1232" t="inlineStr"/>
      <c r="C1232" t="inlineStr">
        <is>
          <t>Price_BOM_LFE_Imp_2109</t>
        </is>
      </c>
      <c r="D1232" t="inlineStr"/>
      <c r="E1232" t="inlineStr">
        <is>
          <t>25707-2P-15HP-LFE</t>
        </is>
      </c>
      <c r="F1232" t="inlineStr">
        <is>
          <t>X3</t>
        </is>
      </c>
      <c r="G1232" t="inlineStr">
        <is>
          <t>ImpMatl_NiAl-Bronze_ASTM-B148_C95400</t>
        </is>
      </c>
      <c r="H1232" t="inlineStr">
        <is>
          <t>Nickel Aluminum Bronze ASTM B148 UNS C95400</t>
        </is>
      </c>
      <c r="I1232" t="inlineStr">
        <is>
          <t>B22</t>
        </is>
      </c>
      <c r="J1232" t="inlineStr">
        <is>
          <t>Stainless Steel, AISI-303</t>
        </is>
      </c>
      <c r="K1232" t="inlineStr">
        <is>
          <t>Steel, Cold Drawn C1018</t>
        </is>
      </c>
      <c r="L1232" t="inlineStr">
        <is>
          <t>Coating_Special</t>
        </is>
      </c>
      <c r="M1232" t="inlineStr">
        <is>
          <t>RTF</t>
        </is>
      </c>
      <c r="N1232" t="inlineStr"/>
      <c r="O1232" t="inlineStr">
        <is>
          <t>A102230</t>
        </is>
      </c>
      <c r="P1232" t="n">
        <v>98</v>
      </c>
      <c r="Q1232" t="inlineStr">
        <is>
          <t>Priced</t>
        </is>
      </c>
      <c r="R1232" t="inlineStr">
        <is>
          <t>LT250</t>
        </is>
      </c>
      <c r="S1232" t="inlineStr"/>
      <c r="T1232" t="inlineStr"/>
      <c r="U1232" t="inlineStr"/>
      <c r="V1232" t="inlineStr"/>
    </row>
    <row r="1233">
      <c r="A1233" t="inlineStr"/>
      <c r="B1233" t="inlineStr"/>
      <c r="C1233" t="inlineStr">
        <is>
          <t>Price_BOM_LFE_Imp_2110</t>
        </is>
      </c>
      <c r="D1233" t="inlineStr"/>
      <c r="E1233" t="inlineStr">
        <is>
          <t>25707-2P-20HP-LFE</t>
        </is>
      </c>
      <c r="F1233" t="inlineStr">
        <is>
          <t>X3</t>
        </is>
      </c>
      <c r="G1233" t="inlineStr">
        <is>
          <t>ImpMatl_NiAl-Bronze_ASTM-B148_C95400</t>
        </is>
      </c>
      <c r="H1233" t="inlineStr">
        <is>
          <t>Nickel Aluminum Bronze ASTM B148 UNS C95400</t>
        </is>
      </c>
      <c r="I1233" t="inlineStr">
        <is>
          <t>B22</t>
        </is>
      </c>
      <c r="J1233" t="inlineStr">
        <is>
          <t>Stainless Steel, AISI-303</t>
        </is>
      </c>
      <c r="K1233" t="inlineStr">
        <is>
          <t>Steel, Cold Drawn C1018</t>
        </is>
      </c>
      <c r="L1233" t="inlineStr">
        <is>
          <t>Coating_Special</t>
        </is>
      </c>
      <c r="M1233" t="inlineStr">
        <is>
          <t>RTF</t>
        </is>
      </c>
      <c r="N1233" t="inlineStr"/>
      <c r="O1233" t="inlineStr">
        <is>
          <t>A102230</t>
        </is>
      </c>
      <c r="P1233" t="n">
        <v>98</v>
      </c>
      <c r="Q1233" t="inlineStr">
        <is>
          <t>Priced</t>
        </is>
      </c>
      <c r="R1233" t="inlineStr">
        <is>
          <t>LT250</t>
        </is>
      </c>
      <c r="S1233" t="inlineStr"/>
      <c r="T1233" t="inlineStr"/>
      <c r="U1233" t="inlineStr"/>
      <c r="V1233" t="inlineStr"/>
    </row>
    <row r="1234">
      <c r="A1234" t="inlineStr"/>
      <c r="B1234" t="inlineStr"/>
      <c r="C1234" t="inlineStr">
        <is>
          <t>Price_BOM_LFE_Imp_2111</t>
        </is>
      </c>
      <c r="D1234" t="inlineStr"/>
      <c r="E1234" t="inlineStr">
        <is>
          <t>25707-2P-25HP-LFE</t>
        </is>
      </c>
      <c r="F1234" t="inlineStr">
        <is>
          <t>X3</t>
        </is>
      </c>
      <c r="G1234" t="inlineStr">
        <is>
          <t>ImpMatl_NiAl-Bronze_ASTM-B148_C95400</t>
        </is>
      </c>
      <c r="H1234" t="inlineStr">
        <is>
          <t>Nickel Aluminum Bronze ASTM B148 UNS C95400</t>
        </is>
      </c>
      <c r="I1234" t="inlineStr">
        <is>
          <t>B22</t>
        </is>
      </c>
      <c r="J1234" t="inlineStr">
        <is>
          <t>Stainless Steel, AISI-303</t>
        </is>
      </c>
      <c r="K1234" t="inlineStr">
        <is>
          <t>Steel, Cold Drawn C1018</t>
        </is>
      </c>
      <c r="L1234" t="inlineStr">
        <is>
          <t>Coating_Special</t>
        </is>
      </c>
      <c r="M1234" t="inlineStr">
        <is>
          <t>RTF</t>
        </is>
      </c>
      <c r="N1234" t="inlineStr"/>
      <c r="O1234" t="inlineStr">
        <is>
          <t>A102230</t>
        </is>
      </c>
      <c r="P1234" t="n">
        <v>98</v>
      </c>
      <c r="Q1234" t="inlineStr">
        <is>
          <t>Priced</t>
        </is>
      </c>
      <c r="R1234" t="inlineStr">
        <is>
          <t>LT250</t>
        </is>
      </c>
      <c r="S1234" t="inlineStr"/>
      <c r="T1234" t="inlineStr"/>
      <c r="U1234" t="inlineStr"/>
      <c r="V1234" t="inlineStr"/>
    </row>
    <row r="1235">
      <c r="A1235" t="inlineStr"/>
      <c r="B1235" t="inlineStr"/>
      <c r="C1235" t="inlineStr">
        <is>
          <t>Price_BOM_LFE_Imp_2112</t>
        </is>
      </c>
      <c r="D1235" t="inlineStr"/>
      <c r="E1235" t="inlineStr">
        <is>
          <t>25707-4P-3HP-LFE</t>
        </is>
      </c>
      <c r="F1235" t="inlineStr">
        <is>
          <t>X3</t>
        </is>
      </c>
      <c r="G1235" t="inlineStr">
        <is>
          <t>ImpMatl_NiAl-Bronze_ASTM-B148_C95400</t>
        </is>
      </c>
      <c r="H1235" t="inlineStr">
        <is>
          <t>Nickel Aluminum Bronze ASTM B148 UNS C95400</t>
        </is>
      </c>
      <c r="I1235" t="inlineStr">
        <is>
          <t>B22</t>
        </is>
      </c>
      <c r="J1235" t="inlineStr">
        <is>
          <t>Stainless Steel, AISI-303</t>
        </is>
      </c>
      <c r="K1235" t="inlineStr">
        <is>
          <t>Steel, Cold Drawn C1018</t>
        </is>
      </c>
      <c r="L1235" t="inlineStr">
        <is>
          <t>Coating_Special</t>
        </is>
      </c>
      <c r="M1235" t="inlineStr">
        <is>
          <t>RTF</t>
        </is>
      </c>
      <c r="N1235" t="inlineStr"/>
      <c r="O1235" t="inlineStr">
        <is>
          <t>A102230</t>
        </is>
      </c>
      <c r="P1235" t="n">
        <v>98</v>
      </c>
      <c r="Q1235" t="inlineStr">
        <is>
          <t>Priced</t>
        </is>
      </c>
      <c r="R1235" t="inlineStr">
        <is>
          <t>LT250</t>
        </is>
      </c>
      <c r="S1235" t="inlineStr"/>
      <c r="T1235" t="inlineStr"/>
      <c r="U1235" t="inlineStr"/>
      <c r="V1235" t="inlineStr"/>
    </row>
    <row r="1236">
      <c r="A1236" t="inlineStr"/>
      <c r="B1236" t="inlineStr"/>
      <c r="C1236" t="inlineStr">
        <is>
          <t>Price_BOM_LFE_Imp_2113</t>
        </is>
      </c>
      <c r="D1236" t="inlineStr"/>
      <c r="E1236" t="inlineStr">
        <is>
          <t>25707-4P-5HP-LFE</t>
        </is>
      </c>
      <c r="F1236" t="inlineStr">
        <is>
          <t>X3</t>
        </is>
      </c>
      <c r="G1236" t="inlineStr">
        <is>
          <t>ImpMatl_NiAl-Bronze_ASTM-B148_C95400</t>
        </is>
      </c>
      <c r="H1236" t="inlineStr">
        <is>
          <t>Nickel Aluminum Bronze ASTM B148 UNS C95400</t>
        </is>
      </c>
      <c r="I1236" t="inlineStr">
        <is>
          <t>B22</t>
        </is>
      </c>
      <c r="J1236" t="inlineStr">
        <is>
          <t>Stainless Steel, AISI-303</t>
        </is>
      </c>
      <c r="K1236" t="inlineStr">
        <is>
          <t>Steel, Cold Drawn C1018</t>
        </is>
      </c>
      <c r="L1236" t="inlineStr">
        <is>
          <t>Coating_Special</t>
        </is>
      </c>
      <c r="M1236" t="inlineStr">
        <is>
          <t>RTF</t>
        </is>
      </c>
      <c r="N1236" t="inlineStr"/>
      <c r="O1236" t="inlineStr">
        <is>
          <t>A102230</t>
        </is>
      </c>
      <c r="P1236" t="n">
        <v>98</v>
      </c>
      <c r="Q1236" t="inlineStr">
        <is>
          <t>Priced</t>
        </is>
      </c>
      <c r="R1236" t="inlineStr">
        <is>
          <t>LT250</t>
        </is>
      </c>
      <c r="S1236" t="inlineStr"/>
      <c r="T1236" t="inlineStr"/>
      <c r="U1236" t="inlineStr"/>
      <c r="V1236" t="inlineStr"/>
    </row>
    <row r="1237">
      <c r="A1237" t="inlineStr"/>
      <c r="B1237" t="inlineStr"/>
      <c r="C1237" t="inlineStr">
        <is>
          <t>Price_BOM_LFE_Imp_2126</t>
        </is>
      </c>
      <c r="D1237" t="inlineStr"/>
      <c r="E1237" t="inlineStr">
        <is>
          <t>30707-2P-10HP-LFE</t>
        </is>
      </c>
      <c r="F1237" t="inlineStr">
        <is>
          <t>X3</t>
        </is>
      </c>
      <c r="G1237" t="inlineStr">
        <is>
          <t>ImpMatl_NiAl-Bronze_ASTM-B148_C95400</t>
        </is>
      </c>
      <c r="H1237" t="inlineStr">
        <is>
          <t>Nickel Aluminum Bronze ASTM B148 UNS C95400</t>
        </is>
      </c>
      <c r="I1237" t="inlineStr">
        <is>
          <t>B22</t>
        </is>
      </c>
      <c r="J1237" t="inlineStr">
        <is>
          <t>Stainless Steel, AISI-303</t>
        </is>
      </c>
      <c r="K1237" t="inlineStr">
        <is>
          <t>Steel, Cold Drawn C1018</t>
        </is>
      </c>
      <c r="L1237" t="inlineStr">
        <is>
          <t>Coating_Special</t>
        </is>
      </c>
      <c r="M1237" t="inlineStr">
        <is>
          <t>RTF</t>
        </is>
      </c>
      <c r="N1237" t="inlineStr"/>
      <c r="O1237" t="inlineStr">
        <is>
          <t>A102237</t>
        </is>
      </c>
      <c r="P1237" t="n">
        <v>107</v>
      </c>
      <c r="Q1237" t="inlineStr">
        <is>
          <t>Priced</t>
        </is>
      </c>
      <c r="R1237" t="inlineStr">
        <is>
          <t>LT250</t>
        </is>
      </c>
      <c r="S1237" t="inlineStr"/>
      <c r="T1237" t="inlineStr"/>
      <c r="U1237" t="inlineStr"/>
      <c r="V1237" t="inlineStr"/>
    </row>
    <row r="1238">
      <c r="A1238" t="inlineStr"/>
      <c r="B1238" t="inlineStr"/>
      <c r="C1238" t="inlineStr">
        <is>
          <t>Price_BOM_LFE_Imp_2127</t>
        </is>
      </c>
      <c r="D1238" t="inlineStr"/>
      <c r="E1238" t="inlineStr">
        <is>
          <t>30707-2P-15HP-LFE</t>
        </is>
      </c>
      <c r="F1238" t="inlineStr">
        <is>
          <t>X3</t>
        </is>
      </c>
      <c r="G1238" t="inlineStr">
        <is>
          <t>ImpMatl_NiAl-Bronze_ASTM-B148_C95400</t>
        </is>
      </c>
      <c r="H1238" t="inlineStr">
        <is>
          <t>Nickel Aluminum Bronze ASTM B148 UNS C95400</t>
        </is>
      </c>
      <c r="I1238" t="inlineStr">
        <is>
          <t>B22</t>
        </is>
      </c>
      <c r="J1238" t="inlineStr">
        <is>
          <t>Stainless Steel, AISI-303</t>
        </is>
      </c>
      <c r="K1238" t="inlineStr">
        <is>
          <t>Steel, Cold Drawn C1018</t>
        </is>
      </c>
      <c r="L1238" t="inlineStr">
        <is>
          <t>Coating_Special</t>
        </is>
      </c>
      <c r="M1238" t="inlineStr">
        <is>
          <t>RTF</t>
        </is>
      </c>
      <c r="N1238" t="inlineStr"/>
      <c r="O1238" t="inlineStr">
        <is>
          <t>A102237</t>
        </is>
      </c>
      <c r="P1238" t="n">
        <v>107</v>
      </c>
      <c r="Q1238" t="inlineStr">
        <is>
          <t>Priced</t>
        </is>
      </c>
      <c r="R1238" t="inlineStr">
        <is>
          <t>LT250</t>
        </is>
      </c>
      <c r="S1238" t="inlineStr"/>
      <c r="T1238" t="inlineStr"/>
      <c r="U1238" t="inlineStr"/>
      <c r="V1238" t="inlineStr"/>
    </row>
    <row r="1239">
      <c r="A1239" t="inlineStr"/>
      <c r="B1239" t="inlineStr"/>
      <c r="C1239" t="inlineStr">
        <is>
          <t>Price_BOM_LFE_Imp_2128</t>
        </is>
      </c>
      <c r="D1239" t="inlineStr"/>
      <c r="E1239" t="inlineStr">
        <is>
          <t>30707-2P-20HP-LFE</t>
        </is>
      </c>
      <c r="F1239" t="inlineStr">
        <is>
          <t>X3</t>
        </is>
      </c>
      <c r="G1239" t="inlineStr">
        <is>
          <t>ImpMatl_NiAl-Bronze_ASTM-B148_C95400</t>
        </is>
      </c>
      <c r="H1239" t="inlineStr">
        <is>
          <t>Nickel Aluminum Bronze ASTM B148 UNS C95400</t>
        </is>
      </c>
      <c r="I1239" t="inlineStr">
        <is>
          <t>B22</t>
        </is>
      </c>
      <c r="J1239" t="inlineStr">
        <is>
          <t>Stainless Steel, AISI-303</t>
        </is>
      </c>
      <c r="K1239" t="inlineStr">
        <is>
          <t>Steel, Cold Drawn C1018</t>
        </is>
      </c>
      <c r="L1239" t="inlineStr">
        <is>
          <t>Coating_Special</t>
        </is>
      </c>
      <c r="M1239" t="inlineStr">
        <is>
          <t>RTF</t>
        </is>
      </c>
      <c r="N1239" t="inlineStr"/>
      <c r="O1239" t="inlineStr">
        <is>
          <t>A102237</t>
        </is>
      </c>
      <c r="P1239" t="n">
        <v>107</v>
      </c>
      <c r="Q1239" t="inlineStr">
        <is>
          <t>Priced</t>
        </is>
      </c>
      <c r="R1239" t="inlineStr">
        <is>
          <t>LT250</t>
        </is>
      </c>
      <c r="S1239" t="inlineStr"/>
      <c r="T1239" t="inlineStr"/>
      <c r="U1239" t="inlineStr"/>
      <c r="V1239" t="inlineStr"/>
    </row>
    <row r="1240">
      <c r="A1240" t="inlineStr"/>
      <c r="B1240" t="inlineStr"/>
      <c r="C1240" t="inlineStr">
        <is>
          <t>Price_BOM_LFE_Imp_2129</t>
        </is>
      </c>
      <c r="D1240" t="inlineStr"/>
      <c r="E1240" t="inlineStr">
        <is>
          <t>30707-2P-25HP-LFE</t>
        </is>
      </c>
      <c r="F1240" t="inlineStr">
        <is>
          <t>X3</t>
        </is>
      </c>
      <c r="G1240" t="inlineStr">
        <is>
          <t>ImpMatl_NiAl-Bronze_ASTM-B148_C95400</t>
        </is>
      </c>
      <c r="H1240" t="inlineStr">
        <is>
          <t>Nickel Aluminum Bronze ASTM B148 UNS C95400</t>
        </is>
      </c>
      <c r="I1240" t="inlineStr">
        <is>
          <t>B22</t>
        </is>
      </c>
      <c r="J1240" t="inlineStr">
        <is>
          <t>Stainless Steel, AISI-303</t>
        </is>
      </c>
      <c r="K1240" t="inlineStr">
        <is>
          <t>Steel, Cold Drawn C1018</t>
        </is>
      </c>
      <c r="L1240" t="inlineStr">
        <is>
          <t>Coating_Special</t>
        </is>
      </c>
      <c r="M1240" t="inlineStr">
        <is>
          <t>RTF</t>
        </is>
      </c>
      <c r="N1240" t="inlineStr"/>
      <c r="O1240" t="inlineStr">
        <is>
          <t>A102237</t>
        </is>
      </c>
      <c r="P1240" t="n">
        <v>107</v>
      </c>
      <c r="Q1240" t="inlineStr">
        <is>
          <t>Priced</t>
        </is>
      </c>
      <c r="R1240" t="inlineStr">
        <is>
          <t>LT250</t>
        </is>
      </c>
      <c r="S1240" t="inlineStr"/>
      <c r="T1240" t="inlineStr"/>
      <c r="U1240" t="inlineStr"/>
      <c r="V1240" t="inlineStr"/>
    </row>
    <row r="1241">
      <c r="A1241" t="inlineStr"/>
      <c r="B1241" t="inlineStr"/>
      <c r="C1241" t="inlineStr">
        <is>
          <t>Price_BOM_LFE_Imp_2130</t>
        </is>
      </c>
      <c r="D1241" t="inlineStr"/>
      <c r="E1241" t="inlineStr">
        <is>
          <t>30707-4P-3HP-LFE</t>
        </is>
      </c>
      <c r="F1241" t="inlineStr">
        <is>
          <t>X3</t>
        </is>
      </c>
      <c r="G1241" t="inlineStr">
        <is>
          <t>ImpMatl_NiAl-Bronze_ASTM-B148_C95400</t>
        </is>
      </c>
      <c r="H1241" t="inlineStr">
        <is>
          <t>Nickel Aluminum Bronze ASTM B148 UNS C95400</t>
        </is>
      </c>
      <c r="I1241" t="inlineStr">
        <is>
          <t>B22</t>
        </is>
      </c>
      <c r="J1241" t="inlineStr">
        <is>
          <t>Stainless Steel, AISI-303</t>
        </is>
      </c>
      <c r="K1241" t="inlineStr">
        <is>
          <t>Steel, Cold Drawn C1018</t>
        </is>
      </c>
      <c r="L1241" t="inlineStr">
        <is>
          <t>Coating_Special</t>
        </is>
      </c>
      <c r="M1241" t="inlineStr">
        <is>
          <t>RTF</t>
        </is>
      </c>
      <c r="N1241" t="inlineStr"/>
      <c r="O1241" t="inlineStr">
        <is>
          <t>A102237</t>
        </is>
      </c>
      <c r="P1241" t="n">
        <v>107</v>
      </c>
      <c r="Q1241" t="inlineStr">
        <is>
          <t>Priced</t>
        </is>
      </c>
      <c r="R1241" t="inlineStr">
        <is>
          <t>LT250</t>
        </is>
      </c>
      <c r="S1241" t="inlineStr"/>
      <c r="T1241" t="inlineStr"/>
      <c r="U1241" t="inlineStr"/>
      <c r="V1241" t="inlineStr"/>
    </row>
    <row r="1242">
      <c r="A1242" t="inlineStr"/>
      <c r="B1242" t="inlineStr"/>
      <c r="C1242" t="inlineStr">
        <is>
          <t>Price_BOM_LFE_Imp_2131</t>
        </is>
      </c>
      <c r="D1242" t="inlineStr"/>
      <c r="E1242" t="inlineStr">
        <is>
          <t>30707-4P-5HP-LFE</t>
        </is>
      </c>
      <c r="F1242" t="inlineStr">
        <is>
          <t>X3</t>
        </is>
      </c>
      <c r="G1242" t="inlineStr">
        <is>
          <t>ImpMatl_NiAl-Bronze_ASTM-B148_C95400</t>
        </is>
      </c>
      <c r="H1242" t="inlineStr">
        <is>
          <t>Nickel Aluminum Bronze ASTM B148 UNS C95400</t>
        </is>
      </c>
      <c r="I1242" t="inlineStr">
        <is>
          <t>B22</t>
        </is>
      </c>
      <c r="J1242" t="inlineStr">
        <is>
          <t>Stainless Steel, AISI-303</t>
        </is>
      </c>
      <c r="K1242" t="inlineStr">
        <is>
          <t>Steel, Cold Drawn C1018</t>
        </is>
      </c>
      <c r="L1242" t="inlineStr">
        <is>
          <t>Coating_Special</t>
        </is>
      </c>
      <c r="M1242" t="inlineStr">
        <is>
          <t>RTF</t>
        </is>
      </c>
      <c r="N1242" t="inlineStr"/>
      <c r="O1242" t="inlineStr">
        <is>
          <t>A102237</t>
        </is>
      </c>
      <c r="P1242" t="n">
        <v>107</v>
      </c>
      <c r="Q1242" t="inlineStr">
        <is>
          <t>Priced</t>
        </is>
      </c>
      <c r="R1242" t="inlineStr">
        <is>
          <t>LT250</t>
        </is>
      </c>
      <c r="S1242" t="inlineStr"/>
      <c r="T1242" t="inlineStr"/>
      <c r="U1242" t="inlineStr"/>
      <c r="V1242" t="inlineStr"/>
    </row>
    <row r="1243">
      <c r="A1243" t="inlineStr"/>
      <c r="B1243" t="inlineStr"/>
      <c r="C1243" t="inlineStr">
        <is>
          <t>Price_BOM_LFE_Imp_2132</t>
        </is>
      </c>
      <c r="D1243" t="inlineStr"/>
      <c r="E1243" s="69" t="inlineStr">
        <is>
          <t>30707-4P-7.5HP-LFE</t>
        </is>
      </c>
      <c r="F1243" t="inlineStr">
        <is>
          <t>X3</t>
        </is>
      </c>
      <c r="G1243" t="inlineStr">
        <is>
          <t>ImpMatl_NiAl-Bronze_ASTM-B148_C95400</t>
        </is>
      </c>
      <c r="H1243" s="7" t="inlineStr">
        <is>
          <t>Nickel Aluminum Bronze ASTM B148 UNS C95400</t>
        </is>
      </c>
      <c r="I1243" s="7" t="inlineStr">
        <is>
          <t>B22</t>
        </is>
      </c>
      <c r="J1243" s="7" t="inlineStr">
        <is>
          <t>Stainless Steel, AISI-303</t>
        </is>
      </c>
      <c r="K1243" s="7" t="inlineStr">
        <is>
          <t>Steel, Cold Drawn C1018</t>
        </is>
      </c>
      <c r="L1243" s="2" t="inlineStr">
        <is>
          <t>Coating_Special</t>
        </is>
      </c>
      <c r="M1243" s="2" t="inlineStr">
        <is>
          <t>RTF</t>
        </is>
      </c>
      <c r="N1243" s="7" t="inlineStr"/>
      <c r="O1243" t="inlineStr">
        <is>
          <t>A102237</t>
        </is>
      </c>
      <c r="P1243" t="n">
        <v>107</v>
      </c>
      <c r="Q1243" s="120" t="inlineStr">
        <is>
          <t>Priced</t>
        </is>
      </c>
      <c r="R1243" t="inlineStr">
        <is>
          <t>LT250</t>
        </is>
      </c>
      <c r="S1243" t="inlineStr"/>
      <c r="T1243" t="inlineStr"/>
      <c r="U1243" t="inlineStr"/>
      <c r="V1243" t="inlineStr"/>
    </row>
    <row r="1244">
      <c r="A1244" s="50" t="inlineStr"/>
      <c r="B1244" t="inlineStr"/>
      <c r="C1244" t="inlineStr">
        <is>
          <t>Price_BOM_LFE_Imp_2161</t>
        </is>
      </c>
      <c r="D1244" t="inlineStr"/>
      <c r="E1244" t="inlineStr">
        <is>
          <t>50123-4P-25HP-LFE</t>
        </is>
      </c>
      <c r="F1244" t="inlineStr">
        <is>
          <t>XA</t>
        </is>
      </c>
      <c r="G1244" t="inlineStr">
        <is>
          <t>ImpMatl_NiAl-Bronze_ASTM-B148_C95400</t>
        </is>
      </c>
      <c r="H1244" t="inlineStr">
        <is>
          <t>Nickel Aluminum Bronze ASTM B148 UNS C95400</t>
        </is>
      </c>
      <c r="I1244" t="inlineStr">
        <is>
          <t>B22</t>
        </is>
      </c>
      <c r="J1244" t="inlineStr">
        <is>
          <t>Stainless Steel, AISI-303</t>
        </is>
      </c>
      <c r="K1244" t="inlineStr">
        <is>
          <t>Steel, Cold Drawn C1018</t>
        </is>
      </c>
      <c r="L1244" t="inlineStr">
        <is>
          <t>Coating_Special</t>
        </is>
      </c>
      <c r="M1244" t="inlineStr">
        <is>
          <t>RTF</t>
        </is>
      </c>
      <c r="N1244" t="inlineStr"/>
      <c r="O1244" t="inlineStr">
        <is>
          <t>A102254</t>
        </is>
      </c>
      <c r="P1244" t="n">
        <v>343</v>
      </c>
      <c r="Q1244" t="inlineStr">
        <is>
          <t>Priced</t>
        </is>
      </c>
      <c r="R1244" t="inlineStr">
        <is>
          <t>LT250</t>
        </is>
      </c>
      <c r="S1244" t="inlineStr"/>
      <c r="T1244" t="inlineStr"/>
      <c r="U1244" t="inlineStr"/>
      <c r="V1244" t="inlineStr"/>
    </row>
    <row r="1246">
      <c r="O1246" s="7" t="n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08"/>
  <sheetViews>
    <sheetView workbookViewId="0">
      <pane ySplit="5" topLeftCell="A6" activePane="bottomLeft" state="frozen"/>
      <selection pane="bottomLeft" activeCell="A7" sqref="A7"/>
    </sheetView>
  </sheetViews>
  <sheetFormatPr baseColWidth="8" defaultRowHeight="12.75"/>
  <cols>
    <col width="15.85546875" bestFit="1" customWidth="1" min="1" max="1"/>
    <col width="18.85546875" bestFit="1" customWidth="1" min="3" max="3"/>
    <col width="23.85546875" bestFit="1" customWidth="1" min="6" max="6"/>
    <col width="18.85546875" bestFit="1" customWidth="1" min="7" max="7"/>
    <col width="14" bestFit="1" customWidth="1" min="9" max="9"/>
    <col width="23.5703125" bestFit="1" customWidth="1" min="10" max="10"/>
    <col width="7.28515625" bestFit="1" customWidth="1" min="11" max="11"/>
    <col width="6.85546875" bestFit="1" customWidth="1" min="12" max="12"/>
    <col width="14.5703125" bestFit="1" customWidth="1" min="13" max="13"/>
    <col width="10.42578125" bestFit="1" customWidth="1" min="14" max="14"/>
    <col width="13.28515625" bestFit="1" customWidth="1" min="15" max="15"/>
    <col width="10.5703125" bestFit="1" customWidth="1" min="16" max="16"/>
    <col width="11.140625" bestFit="1" customWidth="1" min="17" max="17"/>
    <col width="11.28515625" bestFit="1" customWidth="1" min="18" max="18"/>
    <col width="9.28515625" bestFit="1" customWidth="1" min="19" max="19"/>
    <col width="9.28515625" customWidth="1" min="20" max="21"/>
    <col width="7.140625" bestFit="1" customWidth="1" min="22" max="22"/>
    <col width="19.85546875" bestFit="1" customWidth="1" min="23" max="23"/>
    <col width="14.28515625" bestFit="1" customWidth="1" min="24" max="24"/>
  </cols>
  <sheetData>
    <row r="1" ht="15.75" customHeight="1" thickBot="1">
      <c r="A1" s="84" t="inlineStr">
        <is>
          <t>Export Set-up</t>
        </is>
      </c>
      <c r="B1" s="85" t="inlineStr">
        <is>
          <t>\\usbrosql02\PacoExpressSuite_Published_CKB_Data\LFE-product.xml</t>
        </is>
      </c>
      <c r="C1" s="86" t="n"/>
      <c r="D1" s="86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28" t="n"/>
    </row>
    <row r="2" ht="13.5" customHeight="1" thickTop="1">
      <c r="A2" s="17" t="inlineStr">
        <is>
          <t>Product</t>
        </is>
      </c>
      <c r="B2" s="18" t="n"/>
      <c r="C2" s="18" t="inlineStr">
        <is>
          <t>ID</t>
        </is>
      </c>
      <c r="D2" s="18" t="inlineStr">
        <is>
          <t>ShaftDia</t>
        </is>
      </c>
      <c r="E2" s="18" t="inlineStr">
        <is>
          <t>AvailableCodeX</t>
        </is>
      </c>
      <c r="F2" s="18" t="n"/>
      <c r="G2" s="18" t="inlineStr">
        <is>
          <t>PumpSize</t>
        </is>
      </c>
      <c r="H2" s="18" t="inlineStr">
        <is>
          <t>Weight</t>
        </is>
      </c>
      <c r="I2" s="18" t="inlineStr">
        <is>
          <t>PurePumpSize</t>
        </is>
      </c>
      <c r="J2" s="18" t="inlineStr">
        <is>
          <t>PriceList</t>
        </is>
      </c>
      <c r="K2" s="18" t="n"/>
      <c r="L2" s="18" t="inlineStr">
        <is>
          <t>Model</t>
        </is>
      </c>
      <c r="M2" s="18" t="n"/>
      <c r="N2" s="18" t="inlineStr">
        <is>
          <t>CasingSize</t>
        </is>
      </c>
      <c r="O2" s="18" t="inlineStr">
        <is>
          <t>DischargeSize</t>
        </is>
      </c>
      <c r="P2" s="18" t="inlineStr">
        <is>
          <t>MotorFace</t>
        </is>
      </c>
      <c r="Q2" s="18" t="inlineStr">
        <is>
          <t>SuctionSize</t>
        </is>
      </c>
      <c r="R2" s="18" t="inlineStr">
        <is>
          <t>NozzleType</t>
        </is>
      </c>
      <c r="S2" s="18" t="inlineStr">
        <is>
          <t>SelResult</t>
        </is>
      </c>
      <c r="T2" s="18" t="inlineStr">
        <is>
          <t>CostMargin</t>
        </is>
      </c>
      <c r="U2" s="18" t="inlineStr">
        <is>
          <t>LeadtimeGroup</t>
        </is>
      </c>
      <c r="V2" s="18" t="inlineStr">
        <is>
          <t>MATKL</t>
        </is>
      </c>
      <c r="W2" s="18" t="inlineStr">
        <is>
          <t>ROUTING_CREATE01</t>
        </is>
      </c>
      <c r="X2" s="18" t="inlineStr">
        <is>
          <t>ROUTING_GRC</t>
        </is>
      </c>
    </row>
    <row r="3">
      <c r="A3" s="19" t="inlineStr">
        <is>
          <t>[Attribute type]</t>
        </is>
      </c>
      <c r="B3" s="20" t="n"/>
      <c r="C3" s="20" t="inlineStr">
        <is>
          <t>pointer</t>
        </is>
      </c>
      <c r="D3" s="20" t="inlineStr">
        <is>
          <t>double</t>
        </is>
      </c>
      <c r="E3" s="20" t="inlineStr">
        <is>
          <t>text</t>
        </is>
      </c>
      <c r="F3" s="20" t="n"/>
      <c r="G3" s="20" t="inlineStr">
        <is>
          <t>text</t>
        </is>
      </c>
      <c r="H3" s="20" t="inlineStr">
        <is>
          <t>double</t>
        </is>
      </c>
      <c r="I3" s="20" t="inlineStr">
        <is>
          <t>text</t>
        </is>
      </c>
      <c r="J3" s="20" t="inlineStr">
        <is>
          <t>pointer</t>
        </is>
      </c>
      <c r="K3" s="20" t="n"/>
      <c r="L3" s="20" t="inlineStr">
        <is>
          <t>text</t>
        </is>
      </c>
      <c r="M3" s="20" t="n"/>
      <c r="N3" s="20" t="inlineStr">
        <is>
          <t>double</t>
        </is>
      </c>
      <c r="O3" s="20" t="inlineStr">
        <is>
          <t>double</t>
        </is>
      </c>
      <c r="P3" s="20" t="inlineStr">
        <is>
          <t>text</t>
        </is>
      </c>
      <c r="Q3" s="20" t="inlineStr">
        <is>
          <t>double</t>
        </is>
      </c>
      <c r="R3" s="20" t="inlineStr">
        <is>
          <t>text</t>
        </is>
      </c>
      <c r="S3" s="20" t="inlineStr">
        <is>
          <t>text</t>
        </is>
      </c>
      <c r="T3" s="20" t="inlineStr">
        <is>
          <t>calculation</t>
        </is>
      </c>
      <c r="U3" s="20" t="inlineStr">
        <is>
          <t>text</t>
        </is>
      </c>
      <c r="V3" s="20" t="inlineStr">
        <is>
          <t>text</t>
        </is>
      </c>
      <c r="W3" s="20" t="inlineStr">
        <is>
          <t>text</t>
        </is>
      </c>
      <c r="X3" s="20" t="inlineStr">
        <is>
          <t>text</t>
        </is>
      </c>
      <c r="Y3" s="29" t="inlineStr">
        <is>
          <t>[END]</t>
        </is>
      </c>
    </row>
    <row r="4" ht="13.5" customFormat="1" customHeight="1" s="103" thickBot="1">
      <c r="A4" s="101" t="inlineStr">
        <is>
          <t>[Attribute width]</t>
        </is>
      </c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  <c r="T4" s="102" t="n"/>
      <c r="U4" s="102" t="n"/>
      <c r="V4" s="102" t="n"/>
      <c r="W4" s="102" t="n"/>
      <c r="X4" s="102" t="n"/>
    </row>
    <row r="5" ht="15" customHeight="1">
      <c r="A5" s="23" t="n"/>
      <c r="B5" s="87" t="inlineStr">
        <is>
          <t>Type</t>
        </is>
      </c>
      <c r="C5" s="87" t="inlineStr">
        <is>
          <t>Model</t>
        </is>
      </c>
      <c r="D5" s="87" t="inlineStr">
        <is>
          <t>ShaftDia</t>
        </is>
      </c>
      <c r="E5" s="87" t="inlineStr">
        <is>
          <t>AvailableCodeX</t>
        </is>
      </c>
      <c r="F5" s="87" t="inlineStr">
        <is>
          <t>LangDescription</t>
        </is>
      </c>
      <c r="G5" s="87" t="inlineStr">
        <is>
          <t>PumpSize</t>
        </is>
      </c>
      <c r="H5" s="87" t="inlineStr">
        <is>
          <t>Weight</t>
        </is>
      </c>
      <c r="I5" s="87" t="inlineStr">
        <is>
          <t>PurePumpSize</t>
        </is>
      </c>
      <c r="J5" s="87" t="inlineStr">
        <is>
          <t>PriceList</t>
        </is>
      </c>
      <c r="K5" s="87" t="inlineStr">
        <is>
          <t>ImpDia</t>
        </is>
      </c>
      <c r="L5" s="87" t="inlineStr">
        <is>
          <t>Model</t>
        </is>
      </c>
      <c r="M5" s="88" t="inlineStr">
        <is>
          <t>Fixed motor hp</t>
        </is>
      </c>
      <c r="N5" s="87" t="inlineStr">
        <is>
          <t>CasingSize</t>
        </is>
      </c>
      <c r="O5" s="87" t="inlineStr">
        <is>
          <t>DischargeSize</t>
        </is>
      </c>
      <c r="P5" s="87" t="inlineStr">
        <is>
          <t>MotorFace</t>
        </is>
      </c>
      <c r="Q5" s="87" t="inlineStr">
        <is>
          <t>SuctionSize</t>
        </is>
      </c>
      <c r="R5" s="87" t="inlineStr">
        <is>
          <t>NozzleType</t>
        </is>
      </c>
      <c r="S5" s="87" t="inlineStr">
        <is>
          <t>SelResult</t>
        </is>
      </c>
      <c r="T5" s="87" t="inlineStr">
        <is>
          <t>CostMargin</t>
        </is>
      </c>
      <c r="U5" s="87" t="inlineStr">
        <is>
          <t>LeadtimeGroup</t>
        </is>
      </c>
      <c r="V5" s="87" t="inlineStr">
        <is>
          <t>MATKL</t>
        </is>
      </c>
      <c r="W5" s="87" t="inlineStr">
        <is>
          <t>ROUTING_CREATE01</t>
        </is>
      </c>
      <c r="X5" s="87" t="inlineStr">
        <is>
          <t>ROUTING_GRC</t>
        </is>
      </c>
    </row>
    <row r="6">
      <c r="A6" s="24" t="inlineStr">
        <is>
          <t>[START]</t>
        </is>
      </c>
      <c r="B6" t="inlineStr">
        <is>
          <t>LFE</t>
        </is>
      </c>
      <c r="C6" s="2" t="inlineStr">
        <is>
          <t>10707-2P-10HP-LFE</t>
        </is>
      </c>
      <c r="D6" t="n">
        <v>0.875</v>
      </c>
      <c r="E6" t="inlineStr">
        <is>
          <t>X3</t>
        </is>
      </c>
      <c r="F6" s="89" t="inlineStr">
        <is>
          <t>Desc-10707-2P-10HP-LFE</t>
        </is>
      </c>
      <c r="G6" s="2" t="inlineStr">
        <is>
          <t>10707 2P 10HP LFE</t>
        </is>
      </c>
      <c r="H6" t="n">
        <v>22</v>
      </c>
      <c r="I6" t="n">
        <v>1070</v>
      </c>
      <c r="J6" s="90" t="inlineStr">
        <is>
          <t>Price_LFE_WetEnd_004</t>
        </is>
      </c>
      <c r="K6" s="91" t="n">
        <v>7.05</v>
      </c>
      <c r="L6" s="92" t="inlineStr">
        <is>
          <t>LFE</t>
        </is>
      </c>
      <c r="M6" s="93" t="n">
        <v>10</v>
      </c>
      <c r="N6" t="n">
        <v>7</v>
      </c>
      <c r="O6" t="n">
        <v>1</v>
      </c>
      <c r="P6" t="inlineStr">
        <is>
          <t>C-Face</t>
        </is>
      </c>
      <c r="Q6" t="n">
        <v>1.25</v>
      </c>
      <c r="R6" t="inlineStr">
        <is>
          <t>Threaded</t>
        </is>
      </c>
      <c r="S6" s="36" t="inlineStr">
        <is>
          <t>10707</t>
        </is>
      </c>
      <c r="U6" s="36" t="inlineStr">
        <is>
          <t>Flat</t>
        </is>
      </c>
      <c r="W6" t="inlineStr">
        <is>
          <t>'DS_Routings'</t>
        </is>
      </c>
    </row>
    <row r="7">
      <c r="A7" s="23" t="n"/>
      <c r="B7" t="inlineStr">
        <is>
          <t>LFE</t>
        </is>
      </c>
      <c r="C7" s="2" t="inlineStr">
        <is>
          <t>10707-2P-15HP-LFE</t>
        </is>
      </c>
      <c r="D7" t="n">
        <v>0.875</v>
      </c>
      <c r="E7" t="inlineStr">
        <is>
          <t>X3</t>
        </is>
      </c>
      <c r="F7" s="89" t="inlineStr">
        <is>
          <t>Desc-10707-2P-15HP-LFE</t>
        </is>
      </c>
      <c r="G7" s="2" t="inlineStr">
        <is>
          <t>10707 2P 15HP LFE</t>
        </is>
      </c>
      <c r="H7" t="n">
        <v>22</v>
      </c>
      <c r="I7" t="n">
        <v>1070</v>
      </c>
      <c r="J7" s="90" t="inlineStr">
        <is>
          <t>Price_LFE_WetEnd_005</t>
        </is>
      </c>
      <c r="K7" s="91" t="n">
        <v>7.1</v>
      </c>
      <c r="L7" s="92" t="inlineStr">
        <is>
          <t>LFE</t>
        </is>
      </c>
      <c r="M7" s="93" t="n">
        <v>15</v>
      </c>
      <c r="N7" t="n">
        <v>7</v>
      </c>
      <c r="O7" t="n">
        <v>1</v>
      </c>
      <c r="P7" t="inlineStr">
        <is>
          <t>C-Face</t>
        </is>
      </c>
      <c r="Q7" t="n">
        <v>1.25</v>
      </c>
      <c r="R7" t="inlineStr">
        <is>
          <t>Threaded</t>
        </is>
      </c>
      <c r="S7" s="36" t="inlineStr">
        <is>
          <t>10707</t>
        </is>
      </c>
      <c r="U7" s="36" t="inlineStr">
        <is>
          <t>Flat</t>
        </is>
      </c>
      <c r="W7" t="inlineStr">
        <is>
          <t>'DS_Routings'</t>
        </is>
      </c>
    </row>
    <row r="8">
      <c r="A8" s="23" t="n"/>
      <c r="B8" t="inlineStr">
        <is>
          <t>LFE</t>
        </is>
      </c>
      <c r="C8" s="2" t="inlineStr">
        <is>
          <t>10707-2P-3HP-LFE</t>
        </is>
      </c>
      <c r="D8" t="n">
        <v>0.875</v>
      </c>
      <c r="E8" t="inlineStr">
        <is>
          <t>X3</t>
        </is>
      </c>
      <c r="F8" s="89" t="inlineStr">
        <is>
          <t>Desc-10707-2P-3HP-LFE</t>
        </is>
      </c>
      <c r="G8" s="2" t="inlineStr">
        <is>
          <t>10707 2P 3HP LFE</t>
        </is>
      </c>
      <c r="H8" t="n">
        <v>22</v>
      </c>
      <c r="I8" t="n">
        <v>1070</v>
      </c>
      <c r="J8" s="90" t="inlineStr">
        <is>
          <t>Price_LFE_WetEnd_001</t>
        </is>
      </c>
      <c r="K8" s="91" t="n">
        <v>5.01</v>
      </c>
      <c r="L8" s="92" t="inlineStr">
        <is>
          <t>LFE</t>
        </is>
      </c>
      <c r="M8" s="93" t="n">
        <v>3</v>
      </c>
      <c r="N8" t="n">
        <v>7</v>
      </c>
      <c r="O8" t="n">
        <v>1</v>
      </c>
      <c r="P8" t="inlineStr">
        <is>
          <t>C-Face</t>
        </is>
      </c>
      <c r="Q8" t="n">
        <v>1.25</v>
      </c>
      <c r="R8" t="inlineStr">
        <is>
          <t>Threaded</t>
        </is>
      </c>
      <c r="S8" s="36" t="inlineStr">
        <is>
          <t>10707</t>
        </is>
      </c>
      <c r="U8" s="36" t="inlineStr">
        <is>
          <t>Flat</t>
        </is>
      </c>
      <c r="W8" t="inlineStr">
        <is>
          <t>'DS_Routings'</t>
        </is>
      </c>
    </row>
    <row r="9">
      <c r="A9" s="23" t="n"/>
      <c r="B9" t="inlineStr">
        <is>
          <t>LFE</t>
        </is>
      </c>
      <c r="C9" s="2" t="inlineStr">
        <is>
          <t>10707-2P-5HP-LFE</t>
        </is>
      </c>
      <c r="D9" t="n">
        <v>0.875</v>
      </c>
      <c r="E9" t="inlineStr">
        <is>
          <t>X3</t>
        </is>
      </c>
      <c r="F9" s="89" t="inlineStr">
        <is>
          <t>Desc-10707-2P-5HP-LFE</t>
        </is>
      </c>
      <c r="G9" s="2" t="inlineStr">
        <is>
          <t>10707 2P 5HP LFE</t>
        </is>
      </c>
      <c r="H9" t="n">
        <v>22</v>
      </c>
      <c r="I9" t="n">
        <v>1070</v>
      </c>
      <c r="J9" s="90" t="inlineStr">
        <is>
          <t>Price_LFE_WetEnd_002</t>
        </is>
      </c>
      <c r="K9" s="91" t="n">
        <v>5.76</v>
      </c>
      <c r="L9" s="92" t="inlineStr">
        <is>
          <t>LFE</t>
        </is>
      </c>
      <c r="M9" s="93" t="n">
        <v>5</v>
      </c>
      <c r="N9" t="n">
        <v>7</v>
      </c>
      <c r="O9" t="n">
        <v>1</v>
      </c>
      <c r="P9" t="inlineStr">
        <is>
          <t>C-Face</t>
        </is>
      </c>
      <c r="Q9" t="n">
        <v>1.25</v>
      </c>
      <c r="R9" t="inlineStr">
        <is>
          <t>Threaded</t>
        </is>
      </c>
      <c r="S9" s="36" t="inlineStr">
        <is>
          <t>10707</t>
        </is>
      </c>
      <c r="U9" s="36" t="inlineStr">
        <is>
          <t>Flat</t>
        </is>
      </c>
      <c r="W9" t="inlineStr">
        <is>
          <t>'DS_Routings'</t>
        </is>
      </c>
    </row>
    <row r="10">
      <c r="A10" s="23" t="n"/>
      <c r="B10" t="inlineStr">
        <is>
          <t>LFE</t>
        </is>
      </c>
      <c r="C10" s="2" t="inlineStr">
        <is>
          <t>10707-2P-7.5HP-LFE</t>
        </is>
      </c>
      <c r="D10" t="n">
        <v>0.875</v>
      </c>
      <c r="E10" t="inlineStr">
        <is>
          <t>X3</t>
        </is>
      </c>
      <c r="F10" s="89" t="inlineStr">
        <is>
          <t>Desc-10707-2P-7.5HP-LFE</t>
        </is>
      </c>
      <c r="G10" s="2" t="inlineStr">
        <is>
          <t>10707 2P 7.5HP LFE</t>
        </is>
      </c>
      <c r="H10" t="n">
        <v>22</v>
      </c>
      <c r="I10" t="n">
        <v>1070</v>
      </c>
      <c r="J10" s="90" t="inlineStr">
        <is>
          <t>Price_LFE_WetEnd_003</t>
        </is>
      </c>
      <c r="K10" s="91" t="n">
        <v>6.59</v>
      </c>
      <c r="L10" s="92" t="inlineStr">
        <is>
          <t>LFE</t>
        </is>
      </c>
      <c r="M10" s="93" t="n">
        <v>7.5</v>
      </c>
      <c r="N10" t="n">
        <v>7</v>
      </c>
      <c r="O10" t="n">
        <v>1</v>
      </c>
      <c r="P10" t="inlineStr">
        <is>
          <t>C-Face</t>
        </is>
      </c>
      <c r="Q10" t="n">
        <v>1.25</v>
      </c>
      <c r="R10" t="inlineStr">
        <is>
          <t>Threaded</t>
        </is>
      </c>
      <c r="S10" s="36" t="inlineStr">
        <is>
          <t>10707</t>
        </is>
      </c>
      <c r="U10" s="36" t="inlineStr">
        <is>
          <t>Flat</t>
        </is>
      </c>
      <c r="W10" t="inlineStr">
        <is>
          <t>'DS_Routings'</t>
        </is>
      </c>
    </row>
    <row r="11">
      <c r="A11" s="23" t="n"/>
      <c r="B11" t="inlineStr">
        <is>
          <t>LFE</t>
        </is>
      </c>
      <c r="C11" s="2" t="inlineStr">
        <is>
          <t>12709-2P-10HP-LFE</t>
        </is>
      </c>
      <c r="D11" t="n">
        <v>0.875</v>
      </c>
      <c r="E11" t="inlineStr">
        <is>
          <t>X3</t>
        </is>
      </c>
      <c r="F11" s="89" t="inlineStr">
        <is>
          <t>Desc-12709-2P-10HP-LFE</t>
        </is>
      </c>
      <c r="G11" s="2" t="inlineStr">
        <is>
          <t>12709 2P 10HP LFE</t>
        </is>
      </c>
      <c r="H11" s="91" t="n">
        <v>25</v>
      </c>
      <c r="I11" t="n">
        <v>1270</v>
      </c>
      <c r="J11" s="90" t="inlineStr">
        <is>
          <t>Price_LFE_WetEnd_008</t>
        </is>
      </c>
      <c r="K11" s="91" t="n">
        <v>6.61</v>
      </c>
      <c r="L11" s="92" t="inlineStr">
        <is>
          <t>LFE</t>
        </is>
      </c>
      <c r="M11" s="93" t="n">
        <v>10</v>
      </c>
      <c r="N11" t="n">
        <v>7</v>
      </c>
      <c r="O11" t="n">
        <v>1.25</v>
      </c>
      <c r="P11" t="inlineStr">
        <is>
          <t>C-Face</t>
        </is>
      </c>
      <c r="Q11" t="n">
        <v>1.5</v>
      </c>
      <c r="R11" t="inlineStr">
        <is>
          <t>Threaded</t>
        </is>
      </c>
      <c r="S11" t="inlineStr">
        <is>
          <t>12709</t>
        </is>
      </c>
      <c r="U11" s="36" t="inlineStr">
        <is>
          <t>Flat</t>
        </is>
      </c>
      <c r="W11" t="inlineStr">
        <is>
          <t>'DS_Routings'</t>
        </is>
      </c>
    </row>
    <row r="12">
      <c r="A12" s="23" t="n"/>
      <c r="B12" t="inlineStr">
        <is>
          <t>LFE</t>
        </is>
      </c>
      <c r="C12" s="2" t="inlineStr">
        <is>
          <t>12709-2P-15HP-LFE</t>
        </is>
      </c>
      <c r="D12" t="n">
        <v>0.875</v>
      </c>
      <c r="E12" t="inlineStr">
        <is>
          <t>X3</t>
        </is>
      </c>
      <c r="F12" s="89" t="inlineStr">
        <is>
          <t>Desc-12709-2P-15HP-LFE</t>
        </is>
      </c>
      <c r="G12" s="2" t="inlineStr">
        <is>
          <t>12709 2P 15HP LFE</t>
        </is>
      </c>
      <c r="H12" s="91" t="n">
        <v>25</v>
      </c>
      <c r="I12" t="n">
        <v>1270</v>
      </c>
      <c r="J12" s="90" t="inlineStr">
        <is>
          <t>Price_LFE_WetEnd_009</t>
        </is>
      </c>
      <c r="K12" s="91" t="n">
        <v>7.1</v>
      </c>
      <c r="L12" s="92" t="inlineStr">
        <is>
          <t>LFE</t>
        </is>
      </c>
      <c r="M12" s="93" t="n">
        <v>15</v>
      </c>
      <c r="N12" t="n">
        <v>7</v>
      </c>
      <c r="O12" t="n">
        <v>1.25</v>
      </c>
      <c r="P12" t="inlineStr">
        <is>
          <t>C-Face</t>
        </is>
      </c>
      <c r="Q12" t="n">
        <v>1.5</v>
      </c>
      <c r="R12" t="inlineStr">
        <is>
          <t>Threaded</t>
        </is>
      </c>
      <c r="S12" t="inlineStr">
        <is>
          <t>12709</t>
        </is>
      </c>
      <c r="U12" s="36" t="inlineStr">
        <is>
          <t>Flat</t>
        </is>
      </c>
      <c r="W12" t="inlineStr">
        <is>
          <t>'DS_Routings'</t>
        </is>
      </c>
    </row>
    <row r="13">
      <c r="A13" s="23" t="n"/>
      <c r="B13" t="inlineStr">
        <is>
          <t>LFE</t>
        </is>
      </c>
      <c r="C13" s="2" t="inlineStr">
        <is>
          <t>12709-2P-5HP-LFE</t>
        </is>
      </c>
      <c r="D13" t="n">
        <v>0.875</v>
      </c>
      <c r="E13" t="inlineStr">
        <is>
          <t>X3</t>
        </is>
      </c>
      <c r="F13" s="89" t="inlineStr">
        <is>
          <t>Desc-12709-2P-5HP-LFE</t>
        </is>
      </c>
      <c r="G13" s="2" t="inlineStr">
        <is>
          <t>12709 2P 5HP LFE</t>
        </is>
      </c>
      <c r="H13" s="91" t="n">
        <v>25</v>
      </c>
      <c r="I13" t="n">
        <v>1270</v>
      </c>
      <c r="J13" s="90" t="inlineStr">
        <is>
          <t>Price_LFE_WetEnd_006</t>
        </is>
      </c>
      <c r="K13" s="91" t="n">
        <v>5.28</v>
      </c>
      <c r="L13" s="92" t="inlineStr">
        <is>
          <t>LFE</t>
        </is>
      </c>
      <c r="M13" s="93" t="n">
        <v>5</v>
      </c>
      <c r="N13" t="n">
        <v>7</v>
      </c>
      <c r="O13" t="n">
        <v>1.25</v>
      </c>
      <c r="P13" t="inlineStr">
        <is>
          <t>C-Face</t>
        </is>
      </c>
      <c r="Q13" t="n">
        <v>1.5</v>
      </c>
      <c r="R13" t="inlineStr">
        <is>
          <t>Threaded</t>
        </is>
      </c>
      <c r="S13" t="inlineStr">
        <is>
          <t>12709</t>
        </is>
      </c>
      <c r="U13" s="36" t="inlineStr">
        <is>
          <t>Flat</t>
        </is>
      </c>
      <c r="W13" t="inlineStr">
        <is>
          <t>'DS_Routings'</t>
        </is>
      </c>
    </row>
    <row r="14">
      <c r="A14" s="23" t="n"/>
      <c r="B14" t="inlineStr">
        <is>
          <t>LFE</t>
        </is>
      </c>
      <c r="C14" s="2" t="inlineStr">
        <is>
          <t>12709-2P-7.5HP-LFE</t>
        </is>
      </c>
      <c r="D14" t="n">
        <v>0.875</v>
      </c>
      <c r="E14" t="inlineStr">
        <is>
          <t>X3</t>
        </is>
      </c>
      <c r="F14" s="89" t="inlineStr">
        <is>
          <t>Desc-12709-2P-7.5HP-LFE</t>
        </is>
      </c>
      <c r="G14" s="2" t="inlineStr">
        <is>
          <t>12709 2P 7.5HP LFE</t>
        </is>
      </c>
      <c r="H14" s="91" t="n">
        <v>25</v>
      </c>
      <c r="I14" t="n">
        <v>1270</v>
      </c>
      <c r="J14" s="90" t="inlineStr">
        <is>
          <t>Price_LFE_WetEnd_007</t>
        </is>
      </c>
      <c r="K14" s="91" t="n">
        <v>6.03</v>
      </c>
      <c r="L14" s="92" t="inlineStr">
        <is>
          <t>LFE</t>
        </is>
      </c>
      <c r="M14" s="93" t="n">
        <v>7.5</v>
      </c>
      <c r="N14" t="n">
        <v>7</v>
      </c>
      <c r="O14" t="n">
        <v>1.25</v>
      </c>
      <c r="P14" t="inlineStr">
        <is>
          <t>C-Face</t>
        </is>
      </c>
      <c r="Q14" t="n">
        <v>1.5</v>
      </c>
      <c r="R14" t="inlineStr">
        <is>
          <t>Threaded</t>
        </is>
      </c>
      <c r="S14" t="inlineStr">
        <is>
          <t>12709</t>
        </is>
      </c>
      <c r="U14" s="36" t="inlineStr">
        <is>
          <t>Flat</t>
        </is>
      </c>
      <c r="W14" t="inlineStr">
        <is>
          <t>'DS_Routings'</t>
        </is>
      </c>
    </row>
    <row r="15">
      <c r="A15" s="23" t="n"/>
      <c r="B15" t="inlineStr">
        <is>
          <t>LFE</t>
        </is>
      </c>
      <c r="C15" s="2" t="inlineStr">
        <is>
          <t>15705-2P-10HP-LFE</t>
        </is>
      </c>
      <c r="D15" t="n">
        <v>0.875</v>
      </c>
      <c r="E15" t="inlineStr">
        <is>
          <t>X3</t>
        </is>
      </c>
      <c r="F15" s="89" t="inlineStr">
        <is>
          <t>Desc-15705-2P-10HP-LFE</t>
        </is>
      </c>
      <c r="G15" s="2" t="inlineStr">
        <is>
          <t>15705 2P 10HP LFE</t>
        </is>
      </c>
      <c r="H15" s="91" t="n">
        <v>50</v>
      </c>
      <c r="I15" t="n">
        <v>1570</v>
      </c>
      <c r="J15" s="90" t="inlineStr">
        <is>
          <t>Price_LFE_WetEnd_012</t>
        </is>
      </c>
      <c r="K15" s="91" t="n">
        <v>6.26</v>
      </c>
      <c r="L15" s="92" t="inlineStr">
        <is>
          <t>LFE</t>
        </is>
      </c>
      <c r="M15" s="93" t="n">
        <v>10</v>
      </c>
      <c r="N15" t="n">
        <v>7</v>
      </c>
      <c r="O15" t="n">
        <v>1.5</v>
      </c>
      <c r="P15" t="inlineStr">
        <is>
          <t>C-Face</t>
        </is>
      </c>
      <c r="Q15" t="n">
        <v>2</v>
      </c>
      <c r="R15" t="inlineStr">
        <is>
          <t>Threaded</t>
        </is>
      </c>
      <c r="S15" t="inlineStr">
        <is>
          <t>15705</t>
        </is>
      </c>
      <c r="U15" s="36" t="inlineStr">
        <is>
          <t>Flat</t>
        </is>
      </c>
      <c r="W15" t="inlineStr">
        <is>
          <t>'DS_Routings'</t>
        </is>
      </c>
    </row>
    <row r="16">
      <c r="A16" s="23" t="n"/>
      <c r="B16" t="inlineStr">
        <is>
          <t>LFE</t>
        </is>
      </c>
      <c r="C16" s="2" t="inlineStr">
        <is>
          <t>15705-2P-15HP-LFE</t>
        </is>
      </c>
      <c r="D16" t="n">
        <v>0.875</v>
      </c>
      <c r="E16" t="inlineStr">
        <is>
          <t>X3</t>
        </is>
      </c>
      <c r="F16" s="89" t="inlineStr">
        <is>
          <t>Desc-15705-2P-15HP-LFE</t>
        </is>
      </c>
      <c r="G16" s="2" t="inlineStr">
        <is>
          <t>15705 2P 15HP LFE</t>
        </is>
      </c>
      <c r="H16" s="91" t="n">
        <v>50</v>
      </c>
      <c r="I16" t="n">
        <v>1570</v>
      </c>
      <c r="J16" s="90" t="inlineStr">
        <is>
          <t>Price_LFE_WetEnd_013</t>
        </is>
      </c>
      <c r="K16" s="91" t="n">
        <v>7</v>
      </c>
      <c r="L16" s="92" t="inlineStr">
        <is>
          <t>LFE</t>
        </is>
      </c>
      <c r="M16" s="93" t="n">
        <v>15</v>
      </c>
      <c r="N16" t="n">
        <v>7</v>
      </c>
      <c r="O16" t="n">
        <v>1.5</v>
      </c>
      <c r="P16" t="inlineStr">
        <is>
          <t>C-Face</t>
        </is>
      </c>
      <c r="Q16" t="n">
        <v>2</v>
      </c>
      <c r="R16" t="inlineStr">
        <is>
          <t>Threaded</t>
        </is>
      </c>
      <c r="S16" t="inlineStr">
        <is>
          <t>15705</t>
        </is>
      </c>
      <c r="U16" s="36" t="inlineStr">
        <is>
          <t>Flat</t>
        </is>
      </c>
      <c r="W16" t="inlineStr">
        <is>
          <t>'DS_Routings'</t>
        </is>
      </c>
    </row>
    <row r="17">
      <c r="A17" s="23" t="n"/>
      <c r="B17" t="inlineStr">
        <is>
          <t>LFE</t>
        </is>
      </c>
      <c r="C17" s="2" t="inlineStr">
        <is>
          <t>15705-2P-20HP-LFE</t>
        </is>
      </c>
      <c r="D17" t="n">
        <v>0.875</v>
      </c>
      <c r="E17" t="inlineStr">
        <is>
          <t>X3</t>
        </is>
      </c>
      <c r="F17" s="89" t="inlineStr">
        <is>
          <t>Desc-15705-2P-20HP-LFE</t>
        </is>
      </c>
      <c r="G17" s="2" t="inlineStr">
        <is>
          <t>15705 2P 20HP LFE</t>
        </is>
      </c>
      <c r="H17" s="91" t="n">
        <v>50</v>
      </c>
      <c r="I17" t="n">
        <v>1570</v>
      </c>
      <c r="J17" s="90" t="inlineStr">
        <is>
          <t>Price_LFE_WetEnd_014</t>
        </is>
      </c>
      <c r="K17" s="91" t="n">
        <v>7.1</v>
      </c>
      <c r="L17" s="92" t="inlineStr">
        <is>
          <t>LFE</t>
        </is>
      </c>
      <c r="M17" s="93" t="n">
        <v>20</v>
      </c>
      <c r="N17" t="n">
        <v>7</v>
      </c>
      <c r="O17" t="n">
        <v>1.5</v>
      </c>
      <c r="P17" t="inlineStr">
        <is>
          <t>C-Face</t>
        </is>
      </c>
      <c r="Q17" t="n">
        <v>2</v>
      </c>
      <c r="R17" t="inlineStr">
        <is>
          <t>Threaded</t>
        </is>
      </c>
      <c r="S17" t="inlineStr">
        <is>
          <t>15705</t>
        </is>
      </c>
      <c r="U17" s="36" t="inlineStr">
        <is>
          <t>Flat</t>
        </is>
      </c>
      <c r="W17" t="inlineStr">
        <is>
          <t>'DS_Routings'</t>
        </is>
      </c>
    </row>
    <row r="18">
      <c r="A18" s="23" t="n"/>
      <c r="B18" t="inlineStr">
        <is>
          <t>LFE</t>
        </is>
      </c>
      <c r="C18" s="2" t="inlineStr">
        <is>
          <t>15705-2P-5HP-LFE</t>
        </is>
      </c>
      <c r="D18" t="n">
        <v>0.875</v>
      </c>
      <c r="E18" t="inlineStr">
        <is>
          <t>X3</t>
        </is>
      </c>
      <c r="F18" s="89" t="inlineStr">
        <is>
          <t>Desc-15705-2P-5HP-LFE</t>
        </is>
      </c>
      <c r="G18" s="2" t="inlineStr">
        <is>
          <t>15705 2P 5HP LFE</t>
        </is>
      </c>
      <c r="H18" s="91" t="n">
        <v>50</v>
      </c>
      <c r="I18" t="n">
        <v>1570</v>
      </c>
      <c r="J18" s="90" t="inlineStr">
        <is>
          <t>Price_LFE_WetEnd_010</t>
        </is>
      </c>
      <c r="K18" s="91" t="n">
        <v>5.14</v>
      </c>
      <c r="L18" s="92" t="inlineStr">
        <is>
          <t>LFE</t>
        </is>
      </c>
      <c r="M18" s="93" t="n">
        <v>5</v>
      </c>
      <c r="N18" t="n">
        <v>7</v>
      </c>
      <c r="O18" t="n">
        <v>1.5</v>
      </c>
      <c r="P18" t="inlineStr">
        <is>
          <t>C-Face</t>
        </is>
      </c>
      <c r="Q18" t="n">
        <v>2</v>
      </c>
      <c r="R18" t="inlineStr">
        <is>
          <t>Threaded</t>
        </is>
      </c>
      <c r="S18" t="inlineStr">
        <is>
          <t>15705</t>
        </is>
      </c>
      <c r="U18" s="36" t="inlineStr">
        <is>
          <t>Flat</t>
        </is>
      </c>
      <c r="W18" t="inlineStr">
        <is>
          <t>'DS_Routings'</t>
        </is>
      </c>
    </row>
    <row r="19">
      <c r="A19" s="23" t="n"/>
      <c r="B19" t="inlineStr">
        <is>
          <t>LFE</t>
        </is>
      </c>
      <c r="C19" s="2" t="inlineStr">
        <is>
          <t>15705-2P-7.5HP-LFE</t>
        </is>
      </c>
      <c r="D19" t="n">
        <v>0.875</v>
      </c>
      <c r="E19" t="inlineStr">
        <is>
          <t>X3</t>
        </is>
      </c>
      <c r="F19" s="89" t="inlineStr">
        <is>
          <t>Desc-15705-2P-7.5HP-LFE</t>
        </is>
      </c>
      <c r="G19" s="2" t="inlineStr">
        <is>
          <t>15705 2P 7.5HP LFE</t>
        </is>
      </c>
      <c r="H19" s="91" t="n">
        <v>50</v>
      </c>
      <c r="I19" t="n">
        <v>1570</v>
      </c>
      <c r="J19" s="90" t="inlineStr">
        <is>
          <t>Price_LFE_WetEnd_011</t>
        </is>
      </c>
      <c r="K19" s="91" t="n">
        <v>5.77</v>
      </c>
      <c r="L19" s="92" t="inlineStr">
        <is>
          <t>LFE</t>
        </is>
      </c>
      <c r="M19" s="93" t="n">
        <v>7.5</v>
      </c>
      <c r="N19" t="n">
        <v>7</v>
      </c>
      <c r="O19" t="n">
        <v>1.5</v>
      </c>
      <c r="P19" t="inlineStr">
        <is>
          <t>C-Face</t>
        </is>
      </c>
      <c r="Q19" t="n">
        <v>2</v>
      </c>
      <c r="R19" t="inlineStr">
        <is>
          <t>Threaded</t>
        </is>
      </c>
      <c r="S19" t="inlineStr">
        <is>
          <t>15705</t>
        </is>
      </c>
      <c r="U19" s="36" t="inlineStr">
        <is>
          <t>Flat</t>
        </is>
      </c>
      <c r="W19" t="inlineStr">
        <is>
          <t>'DS_Routings'</t>
        </is>
      </c>
    </row>
    <row r="20">
      <c r="A20" s="23" t="n"/>
      <c r="B20" t="inlineStr">
        <is>
          <t>LFE</t>
        </is>
      </c>
      <c r="C20" s="2" t="inlineStr">
        <is>
          <t>15951-2P-10HP-LFE</t>
        </is>
      </c>
      <c r="D20" t="n">
        <v>0.875</v>
      </c>
      <c r="E20" t="inlineStr">
        <is>
          <t>X3</t>
        </is>
      </c>
      <c r="F20" s="89" t="inlineStr">
        <is>
          <t>Desc-15951-2P-10HP-LFE</t>
        </is>
      </c>
      <c r="G20" s="2" t="inlineStr">
        <is>
          <t>15951 2P 10HP LFE</t>
        </is>
      </c>
      <c r="H20" s="91" t="n">
        <v>70</v>
      </c>
      <c r="I20" t="n">
        <v>1595</v>
      </c>
      <c r="J20" s="90" t="inlineStr">
        <is>
          <t>Price_LFE_WetEnd_015</t>
        </is>
      </c>
      <c r="K20" s="91" t="n">
        <v>7.33</v>
      </c>
      <c r="L20" s="92" t="inlineStr">
        <is>
          <t>LFE</t>
        </is>
      </c>
      <c r="M20" s="93" t="n">
        <v>10</v>
      </c>
      <c r="N20" t="n">
        <v>9.5</v>
      </c>
      <c r="O20" t="n">
        <v>1.5</v>
      </c>
      <c r="P20" t="inlineStr">
        <is>
          <t>C-Face</t>
        </is>
      </c>
      <c r="Q20" t="n">
        <v>2</v>
      </c>
      <c r="R20" t="inlineStr">
        <is>
          <t>Threaded</t>
        </is>
      </c>
      <c r="S20" t="inlineStr">
        <is>
          <t>15951</t>
        </is>
      </c>
      <c r="U20" s="36" t="inlineStr">
        <is>
          <t>Flat</t>
        </is>
      </c>
      <c r="W20" t="inlineStr">
        <is>
          <t>'DS_Routings'</t>
        </is>
      </c>
    </row>
    <row r="21">
      <c r="A21" s="23" t="n"/>
      <c r="B21" t="inlineStr">
        <is>
          <t>LFE</t>
        </is>
      </c>
      <c r="C21" s="2" t="inlineStr">
        <is>
          <t>15951-2P-15HP-LFE</t>
        </is>
      </c>
      <c r="D21" t="n">
        <v>0.875</v>
      </c>
      <c r="E21" t="inlineStr">
        <is>
          <t>X3</t>
        </is>
      </c>
      <c r="F21" s="89" t="inlineStr">
        <is>
          <t>Desc-15951-2P-15HP-LFE</t>
        </is>
      </c>
      <c r="G21" s="2" t="inlineStr">
        <is>
          <t>15951 2P 15HP LFE</t>
        </is>
      </c>
      <c r="H21" s="91" t="n">
        <v>70</v>
      </c>
      <c r="I21" t="n">
        <v>1595</v>
      </c>
      <c r="J21" s="90" t="inlineStr">
        <is>
          <t>Price_LFE_WetEnd_016</t>
        </is>
      </c>
      <c r="K21" s="91" t="n">
        <v>8.51</v>
      </c>
      <c r="L21" s="92" t="inlineStr">
        <is>
          <t>LFE</t>
        </is>
      </c>
      <c r="M21" s="93" t="n">
        <v>15</v>
      </c>
      <c r="N21" t="n">
        <v>9.5</v>
      </c>
      <c r="O21" t="n">
        <v>1.5</v>
      </c>
      <c r="P21" t="inlineStr">
        <is>
          <t>C-Face</t>
        </is>
      </c>
      <c r="Q21" t="n">
        <v>2</v>
      </c>
      <c r="R21" t="inlineStr">
        <is>
          <t>Threaded</t>
        </is>
      </c>
      <c r="S21" t="inlineStr">
        <is>
          <t>15951</t>
        </is>
      </c>
      <c r="U21" s="36" t="inlineStr">
        <is>
          <t>Flat</t>
        </is>
      </c>
      <c r="W21" t="inlineStr">
        <is>
          <t>'DS_Routings'</t>
        </is>
      </c>
    </row>
    <row r="22">
      <c r="A22" s="23" t="n"/>
      <c r="B22" t="inlineStr">
        <is>
          <t>LFE</t>
        </is>
      </c>
      <c r="C22" s="2" t="inlineStr">
        <is>
          <t>15951-2P-20HP-LFE</t>
        </is>
      </c>
      <c r="D22" t="n">
        <v>0.875</v>
      </c>
      <c r="E22" t="inlineStr">
        <is>
          <t>X3</t>
        </is>
      </c>
      <c r="F22" s="89" t="inlineStr">
        <is>
          <t>Desc-15951-2P-20HP-LFE</t>
        </is>
      </c>
      <c r="G22" s="2" t="inlineStr">
        <is>
          <t>15951 2P 20HP LFE</t>
        </is>
      </c>
      <c r="H22" s="91" t="n">
        <v>70</v>
      </c>
      <c r="I22" t="n">
        <v>1595</v>
      </c>
      <c r="J22" s="90" t="inlineStr">
        <is>
          <t>Price_LFE_WetEnd_017</t>
        </is>
      </c>
      <c r="K22" s="91" t="n">
        <v>9.19</v>
      </c>
      <c r="L22" s="92" t="inlineStr">
        <is>
          <t>LFE</t>
        </is>
      </c>
      <c r="M22" s="93" t="n">
        <v>20</v>
      </c>
      <c r="N22" t="n">
        <v>9.5</v>
      </c>
      <c r="O22" t="n">
        <v>1.5</v>
      </c>
      <c r="P22" t="inlineStr">
        <is>
          <t>C-Face</t>
        </is>
      </c>
      <c r="Q22" t="n">
        <v>2</v>
      </c>
      <c r="R22" t="inlineStr">
        <is>
          <t>Threaded</t>
        </is>
      </c>
      <c r="S22" t="inlineStr">
        <is>
          <t>15951</t>
        </is>
      </c>
      <c r="U22" s="36" t="inlineStr">
        <is>
          <t>Flat</t>
        </is>
      </c>
      <c r="W22" t="inlineStr">
        <is>
          <t>'DS_Routings'</t>
        </is>
      </c>
    </row>
    <row r="23">
      <c r="A23" s="23" t="n"/>
      <c r="B23" t="inlineStr">
        <is>
          <t>LFE</t>
        </is>
      </c>
      <c r="C23" s="2" t="inlineStr">
        <is>
          <t>15951-2P-25HP-LFE</t>
        </is>
      </c>
      <c r="D23" t="n">
        <v>0.875</v>
      </c>
      <c r="E23" t="inlineStr">
        <is>
          <t>X3</t>
        </is>
      </c>
      <c r="F23" s="89" t="inlineStr">
        <is>
          <t>Desc-15951-2P-25HP-LFE</t>
        </is>
      </c>
      <c r="G23" s="2" t="inlineStr">
        <is>
          <t>15951 2P 25HP LFE</t>
        </is>
      </c>
      <c r="H23" s="91" t="n">
        <v>70</v>
      </c>
      <c r="I23" t="n">
        <v>1595</v>
      </c>
      <c r="J23" s="90" t="inlineStr">
        <is>
          <t>Price_LFE_WetEnd_018</t>
        </is>
      </c>
      <c r="K23" s="91" t="n">
        <v>9.6</v>
      </c>
      <c r="L23" s="92" t="inlineStr">
        <is>
          <t>LFE</t>
        </is>
      </c>
      <c r="M23" s="93" t="n">
        <v>25</v>
      </c>
      <c r="N23" t="n">
        <v>9.5</v>
      </c>
      <c r="O23" t="n">
        <v>1.5</v>
      </c>
      <c r="P23" t="inlineStr">
        <is>
          <t>C-Face</t>
        </is>
      </c>
      <c r="Q23" t="n">
        <v>2</v>
      </c>
      <c r="R23" t="inlineStr">
        <is>
          <t>Threaded</t>
        </is>
      </c>
      <c r="S23" t="inlineStr">
        <is>
          <t>15951</t>
        </is>
      </c>
      <c r="U23" s="36" t="inlineStr">
        <is>
          <t>Flat</t>
        </is>
      </c>
      <c r="W23" t="inlineStr">
        <is>
          <t>'DS_Routings'</t>
        </is>
      </c>
    </row>
    <row r="24">
      <c r="A24" s="23" t="n"/>
      <c r="B24" t="inlineStr">
        <is>
          <t>LFE</t>
        </is>
      </c>
      <c r="C24" s="69" t="inlineStr">
        <is>
          <t>15951-4P-3HP-LFE</t>
        </is>
      </c>
      <c r="D24" t="n">
        <v>0.875</v>
      </c>
      <c r="E24" t="inlineStr">
        <is>
          <t>X3</t>
        </is>
      </c>
      <c r="F24" s="89" t="inlineStr">
        <is>
          <t>Desc-15951-4P-3HP-LFE</t>
        </is>
      </c>
      <c r="G24" s="69" t="inlineStr">
        <is>
          <t>15951 4P 3HP LFE</t>
        </is>
      </c>
      <c r="H24" s="91" t="n">
        <v>70</v>
      </c>
      <c r="I24" t="n">
        <v>1595</v>
      </c>
      <c r="J24" s="90" t="inlineStr">
        <is>
          <t>Price_LFE_WetEnd_019</t>
        </is>
      </c>
      <c r="K24" s="91" t="n">
        <v>9.6</v>
      </c>
      <c r="L24" s="92" t="inlineStr">
        <is>
          <t>LFE</t>
        </is>
      </c>
      <c r="M24" s="93" t="n">
        <v>3</v>
      </c>
      <c r="N24" t="n">
        <v>9.5</v>
      </c>
      <c r="O24" t="n">
        <v>1.5</v>
      </c>
      <c r="P24" t="inlineStr">
        <is>
          <t>C-Face</t>
        </is>
      </c>
      <c r="Q24" t="n">
        <v>2</v>
      </c>
      <c r="R24" t="inlineStr">
        <is>
          <t>Threaded</t>
        </is>
      </c>
      <c r="S24" t="inlineStr">
        <is>
          <t>15951</t>
        </is>
      </c>
      <c r="U24" s="36" t="inlineStr">
        <is>
          <t>Flat</t>
        </is>
      </c>
      <c r="W24" t="inlineStr">
        <is>
          <t>'DS_Routings'</t>
        </is>
      </c>
    </row>
    <row r="25">
      <c r="A25" s="23" t="n"/>
      <c r="B25" t="inlineStr">
        <is>
          <t>LFE</t>
        </is>
      </c>
      <c r="C25" s="2" t="inlineStr">
        <is>
          <t>15955-2P-15HP-LFE</t>
        </is>
      </c>
      <c r="D25" t="n">
        <v>0.875</v>
      </c>
      <c r="E25" t="inlineStr">
        <is>
          <t>X3</t>
        </is>
      </c>
      <c r="F25" s="89" t="inlineStr">
        <is>
          <t>Desc-15955-2P-15HP-LFE</t>
        </is>
      </c>
      <c r="G25" s="2" t="inlineStr">
        <is>
          <t>15955 2P 15HP LFE</t>
        </is>
      </c>
      <c r="H25" s="91" t="n">
        <v>70</v>
      </c>
      <c r="I25" t="n">
        <v>1595</v>
      </c>
      <c r="J25" s="90" t="inlineStr">
        <is>
          <t>Price_LFE_WetEnd_020</t>
        </is>
      </c>
      <c r="K25" s="91" t="n">
        <v>7.64</v>
      </c>
      <c r="L25" s="92" t="inlineStr">
        <is>
          <t>LFE</t>
        </is>
      </c>
      <c r="M25" s="93" t="n">
        <v>15</v>
      </c>
      <c r="N25" t="n">
        <v>9.5</v>
      </c>
      <c r="O25" t="n">
        <v>1.5</v>
      </c>
      <c r="P25" t="inlineStr">
        <is>
          <t>C-Face</t>
        </is>
      </c>
      <c r="Q25" t="n">
        <v>2</v>
      </c>
      <c r="R25" t="inlineStr">
        <is>
          <t>Threaded</t>
        </is>
      </c>
      <c r="S25" t="inlineStr">
        <is>
          <t>15955</t>
        </is>
      </c>
      <c r="U25" s="36" t="inlineStr">
        <is>
          <t>Flat</t>
        </is>
      </c>
      <c r="W25" t="inlineStr">
        <is>
          <t>'DS_Routings'</t>
        </is>
      </c>
    </row>
    <row r="26">
      <c r="A26" s="23" t="n"/>
      <c r="B26" t="inlineStr">
        <is>
          <t>LFE</t>
        </is>
      </c>
      <c r="C26" s="2" t="inlineStr">
        <is>
          <t>15955-2P-20HP-LFE</t>
        </is>
      </c>
      <c r="D26" t="n">
        <v>0.875</v>
      </c>
      <c r="E26" t="inlineStr">
        <is>
          <t>X3</t>
        </is>
      </c>
      <c r="F26" s="89" t="inlineStr">
        <is>
          <t>Desc-15955-2P-20HP-LFE</t>
        </is>
      </c>
      <c r="G26" s="2" t="inlineStr">
        <is>
          <t>15955 2P 20HP LFE</t>
        </is>
      </c>
      <c r="H26" s="91" t="n">
        <v>70</v>
      </c>
      <c r="I26" t="n">
        <v>1595</v>
      </c>
      <c r="J26" s="90" t="inlineStr">
        <is>
          <t>Price_LFE_WetEnd_021</t>
        </is>
      </c>
      <c r="K26" s="91" t="n">
        <v>8.140000000000001</v>
      </c>
      <c r="L26" s="92" t="inlineStr">
        <is>
          <t>LFE</t>
        </is>
      </c>
      <c r="M26" s="93" t="n">
        <v>20</v>
      </c>
      <c r="N26" t="n">
        <v>9.5</v>
      </c>
      <c r="O26" t="n">
        <v>1.5</v>
      </c>
      <c r="P26" t="inlineStr">
        <is>
          <t>C-Face</t>
        </is>
      </c>
      <c r="Q26" t="n">
        <v>2</v>
      </c>
      <c r="R26" t="inlineStr">
        <is>
          <t>Threaded</t>
        </is>
      </c>
      <c r="S26" t="inlineStr">
        <is>
          <t>15955</t>
        </is>
      </c>
      <c r="U26" s="36" t="inlineStr">
        <is>
          <t>Flat</t>
        </is>
      </c>
      <c r="W26" t="inlineStr">
        <is>
          <t>'DS_Routings'</t>
        </is>
      </c>
    </row>
    <row r="27">
      <c r="A27" s="23" t="n"/>
      <c r="B27" t="inlineStr">
        <is>
          <t>LFE</t>
        </is>
      </c>
      <c r="C27" s="2" t="inlineStr">
        <is>
          <t>15955-2P-25HP-LFE</t>
        </is>
      </c>
      <c r="D27" t="n">
        <v>0.875</v>
      </c>
      <c r="E27" t="inlineStr">
        <is>
          <t>X3</t>
        </is>
      </c>
      <c r="F27" s="89" t="inlineStr">
        <is>
          <t>Desc-15955-2P-25HP-LFE</t>
        </is>
      </c>
      <c r="G27" s="2" t="inlineStr">
        <is>
          <t>15955 2P 25HP LFE</t>
        </is>
      </c>
      <c r="H27" s="91" t="n">
        <v>70</v>
      </c>
      <c r="I27" t="n">
        <v>1595</v>
      </c>
      <c r="J27" s="90" t="inlineStr">
        <is>
          <t>Price_LFE_WetEnd_022</t>
        </is>
      </c>
      <c r="K27" s="91" t="n">
        <v>8.69</v>
      </c>
      <c r="L27" s="92" t="inlineStr">
        <is>
          <t>LFE</t>
        </is>
      </c>
      <c r="M27" s="93" t="n">
        <v>25</v>
      </c>
      <c r="N27" t="n">
        <v>9.5</v>
      </c>
      <c r="O27" t="n">
        <v>1.5</v>
      </c>
      <c r="P27" t="inlineStr">
        <is>
          <t>C-Face</t>
        </is>
      </c>
      <c r="Q27" t="n">
        <v>2</v>
      </c>
      <c r="R27" t="inlineStr">
        <is>
          <t>Threaded</t>
        </is>
      </c>
      <c r="S27" t="inlineStr">
        <is>
          <t>15955</t>
        </is>
      </c>
      <c r="U27" s="36" t="inlineStr">
        <is>
          <t>Flat</t>
        </is>
      </c>
      <c r="W27" t="inlineStr">
        <is>
          <t>'DS_Routings'</t>
        </is>
      </c>
    </row>
    <row r="28">
      <c r="A28" s="23" t="n"/>
      <c r="B28" t="inlineStr">
        <is>
          <t>LFE</t>
        </is>
      </c>
      <c r="C28" s="2" t="inlineStr">
        <is>
          <t>15955-2P-30HP-LFE</t>
        </is>
      </c>
      <c r="D28" t="n">
        <v>1.375</v>
      </c>
      <c r="E28" t="inlineStr">
        <is>
          <t>X4</t>
        </is>
      </c>
      <c r="F28" s="89" t="inlineStr">
        <is>
          <t>Desc-15955-2P-30HP-LFE</t>
        </is>
      </c>
      <c r="G28" s="2" t="inlineStr">
        <is>
          <t>15955 2P 30HP LFE</t>
        </is>
      </c>
      <c r="H28" s="91" t="n">
        <v>70</v>
      </c>
      <c r="I28" t="n">
        <v>1595</v>
      </c>
      <c r="J28" s="90" t="inlineStr">
        <is>
          <t>Price_LFE_WetEnd_023</t>
        </is>
      </c>
      <c r="K28" s="91" t="n">
        <v>9.17</v>
      </c>
      <c r="L28" s="92" t="inlineStr">
        <is>
          <t>LFE</t>
        </is>
      </c>
      <c r="M28" s="93" t="n">
        <v>30</v>
      </c>
      <c r="N28" t="n">
        <v>9.5</v>
      </c>
      <c r="O28" t="n">
        <v>1.5</v>
      </c>
      <c r="P28" t="inlineStr">
        <is>
          <t>C-Face</t>
        </is>
      </c>
      <c r="Q28" t="n">
        <v>2</v>
      </c>
      <c r="R28" t="inlineStr">
        <is>
          <t>Threaded</t>
        </is>
      </c>
      <c r="S28" t="inlineStr">
        <is>
          <t>15955</t>
        </is>
      </c>
      <c r="U28" s="36" t="inlineStr">
        <is>
          <t>Flat</t>
        </is>
      </c>
      <c r="W28" t="inlineStr">
        <is>
          <t>'DS_Routings'</t>
        </is>
      </c>
    </row>
    <row r="29">
      <c r="A29" s="23" t="n"/>
      <c r="B29" t="inlineStr">
        <is>
          <t>LFE</t>
        </is>
      </c>
      <c r="C29" s="69" t="inlineStr">
        <is>
          <t>15955-4P-3HP-LFE</t>
        </is>
      </c>
      <c r="D29" t="n">
        <v>0.875</v>
      </c>
      <c r="E29" t="inlineStr">
        <is>
          <t>X3</t>
        </is>
      </c>
      <c r="F29" s="89" t="inlineStr">
        <is>
          <t>Desc-15955-4P-3HP-LFE</t>
        </is>
      </c>
      <c r="G29" s="69" t="inlineStr">
        <is>
          <t>15955 4P 3HP LFE</t>
        </is>
      </c>
      <c r="H29" s="91" t="n">
        <v>70</v>
      </c>
      <c r="I29" t="n">
        <v>1595</v>
      </c>
      <c r="J29" s="90" t="inlineStr">
        <is>
          <t>Price_LFE_WetEnd_024</t>
        </is>
      </c>
      <c r="K29" s="91" t="n">
        <v>8.58</v>
      </c>
      <c r="L29" s="92" t="inlineStr">
        <is>
          <t>LFE</t>
        </is>
      </c>
      <c r="M29" s="93" t="n">
        <v>3</v>
      </c>
      <c r="N29" t="n">
        <v>9.5</v>
      </c>
      <c r="O29" t="n">
        <v>1.5</v>
      </c>
      <c r="P29" t="inlineStr">
        <is>
          <t>C-Face</t>
        </is>
      </c>
      <c r="Q29" t="n">
        <v>2</v>
      </c>
      <c r="R29" t="inlineStr">
        <is>
          <t>Threaded</t>
        </is>
      </c>
      <c r="S29" t="inlineStr">
        <is>
          <t>15955</t>
        </is>
      </c>
      <c r="U29" s="36" t="inlineStr">
        <is>
          <t>Flat</t>
        </is>
      </c>
      <c r="W29" t="inlineStr">
        <is>
          <t>'DS_Routings'</t>
        </is>
      </c>
    </row>
    <row r="30">
      <c r="A30" s="23" t="n"/>
      <c r="B30" t="inlineStr">
        <is>
          <t>LFE</t>
        </is>
      </c>
      <c r="C30" s="69" t="inlineStr">
        <is>
          <t>15955-4P-5HP-LFE</t>
        </is>
      </c>
      <c r="D30" t="n">
        <v>0.875</v>
      </c>
      <c r="E30" t="inlineStr">
        <is>
          <t>X3</t>
        </is>
      </c>
      <c r="F30" s="89" t="inlineStr">
        <is>
          <t>Desc-15955-4P-5HP-LFE</t>
        </is>
      </c>
      <c r="G30" s="69" t="inlineStr">
        <is>
          <t>15955 4P 5HP LFE</t>
        </is>
      </c>
      <c r="H30" s="91" t="n">
        <v>70</v>
      </c>
      <c r="I30" t="n">
        <v>1595</v>
      </c>
      <c r="J30" s="90" t="inlineStr">
        <is>
          <t>Price_LFE_WetEnd_025</t>
        </is>
      </c>
      <c r="K30" s="91" t="n">
        <v>9.6</v>
      </c>
      <c r="L30" s="92" t="inlineStr">
        <is>
          <t>LFE</t>
        </is>
      </c>
      <c r="M30" s="93" t="n">
        <v>5</v>
      </c>
      <c r="N30" t="n">
        <v>9.5</v>
      </c>
      <c r="O30" t="n">
        <v>1.5</v>
      </c>
      <c r="P30" t="inlineStr">
        <is>
          <t>C-Face</t>
        </is>
      </c>
      <c r="Q30" t="n">
        <v>2</v>
      </c>
      <c r="R30" t="inlineStr">
        <is>
          <t>Threaded</t>
        </is>
      </c>
      <c r="S30" t="inlineStr">
        <is>
          <t>15955</t>
        </is>
      </c>
      <c r="U30" s="36" t="inlineStr">
        <is>
          <t>Flat</t>
        </is>
      </c>
      <c r="W30" t="inlineStr">
        <is>
          <t>'DS_Routings'</t>
        </is>
      </c>
    </row>
    <row r="31">
      <c r="A31" s="23" t="n"/>
      <c r="B31" t="inlineStr">
        <is>
          <t>LFE</t>
        </is>
      </c>
      <c r="C31" s="2" t="inlineStr">
        <is>
          <t>15959-2P-20HP-LFE</t>
        </is>
      </c>
      <c r="D31" t="n">
        <v>0.875</v>
      </c>
      <c r="E31" t="inlineStr">
        <is>
          <t>X3</t>
        </is>
      </c>
      <c r="F31" s="89" t="inlineStr">
        <is>
          <t>Desc-15959-2P-20HP-LFE</t>
        </is>
      </c>
      <c r="G31" s="2" t="inlineStr">
        <is>
          <t>15959 2P 20HP LFE</t>
        </is>
      </c>
      <c r="H31" s="91" t="n">
        <v>70</v>
      </c>
      <c r="I31" t="n">
        <v>1595</v>
      </c>
      <c r="J31" s="90" t="inlineStr">
        <is>
          <t>Price_LFE_WetEnd_026</t>
        </is>
      </c>
      <c r="K31" s="91" t="n">
        <v>7.27</v>
      </c>
      <c r="L31" s="92" t="inlineStr">
        <is>
          <t>LFE</t>
        </is>
      </c>
      <c r="M31" s="93" t="n">
        <v>20</v>
      </c>
      <c r="N31" t="n">
        <v>9.5</v>
      </c>
      <c r="O31" t="n">
        <v>1.5</v>
      </c>
      <c r="P31" t="inlineStr">
        <is>
          <t>C-Face</t>
        </is>
      </c>
      <c r="Q31" t="n">
        <v>2</v>
      </c>
      <c r="R31" t="inlineStr">
        <is>
          <t>Threaded</t>
        </is>
      </c>
      <c r="S31" t="inlineStr">
        <is>
          <t>15959</t>
        </is>
      </c>
      <c r="U31" s="36" t="inlineStr">
        <is>
          <t>Flat</t>
        </is>
      </c>
      <c r="W31" t="inlineStr">
        <is>
          <t>'DS_Routings'</t>
        </is>
      </c>
    </row>
    <row r="32">
      <c r="A32" s="23" t="n"/>
      <c r="B32" t="inlineStr">
        <is>
          <t>LFE</t>
        </is>
      </c>
      <c r="C32" s="2" t="inlineStr">
        <is>
          <t>15959-2P-25HP-LFE</t>
        </is>
      </c>
      <c r="D32" t="n">
        <v>0.875</v>
      </c>
      <c r="E32" t="inlineStr">
        <is>
          <t>X3</t>
        </is>
      </c>
      <c r="F32" s="89" t="inlineStr">
        <is>
          <t>Desc-15959-2P-25HP-LFE</t>
        </is>
      </c>
      <c r="G32" s="2" t="inlineStr">
        <is>
          <t>15959 2P 25HP LFE</t>
        </is>
      </c>
      <c r="H32" s="91" t="n">
        <v>70</v>
      </c>
      <c r="I32" t="n">
        <v>1595</v>
      </c>
      <c r="J32" s="90" t="inlineStr">
        <is>
          <t>Price_LFE_WetEnd_027</t>
        </is>
      </c>
      <c r="K32" s="91" t="n">
        <v>7.71</v>
      </c>
      <c r="L32" s="92" t="inlineStr">
        <is>
          <t>LFE</t>
        </is>
      </c>
      <c r="M32" s="93" t="n">
        <v>25</v>
      </c>
      <c r="N32" t="n">
        <v>9.5</v>
      </c>
      <c r="O32" t="n">
        <v>1.5</v>
      </c>
      <c r="P32" t="inlineStr">
        <is>
          <t>C-Face</t>
        </is>
      </c>
      <c r="Q32" t="n">
        <v>2</v>
      </c>
      <c r="R32" t="inlineStr">
        <is>
          <t>Threaded</t>
        </is>
      </c>
      <c r="S32" t="inlineStr">
        <is>
          <t>15959</t>
        </is>
      </c>
      <c r="U32" s="36" t="inlineStr">
        <is>
          <t>Flat</t>
        </is>
      </c>
      <c r="W32" t="inlineStr">
        <is>
          <t>'DS_Routings'</t>
        </is>
      </c>
    </row>
    <row r="33">
      <c r="A33" s="23" t="n"/>
      <c r="B33" t="inlineStr">
        <is>
          <t>LFE</t>
        </is>
      </c>
      <c r="C33" s="2" t="inlineStr">
        <is>
          <t>15959-2P-30HP-LFE</t>
        </is>
      </c>
      <c r="D33" t="n">
        <v>1.375</v>
      </c>
      <c r="E33" t="inlineStr">
        <is>
          <t>X4</t>
        </is>
      </c>
      <c r="F33" s="89" t="inlineStr">
        <is>
          <t>Desc-15959-2P-30HP-LFE</t>
        </is>
      </c>
      <c r="G33" s="2" t="inlineStr">
        <is>
          <t>15959 2P 30HP LFE</t>
        </is>
      </c>
      <c r="H33" s="91" t="n">
        <v>70</v>
      </c>
      <c r="I33" t="n">
        <v>1595</v>
      </c>
      <c r="J33" s="90" t="inlineStr">
        <is>
          <t>Price_LFE_WetEnd_028</t>
        </is>
      </c>
      <c r="K33" s="91" t="n">
        <v>8.039999999999999</v>
      </c>
      <c r="L33" s="92" t="inlineStr">
        <is>
          <t>LFE</t>
        </is>
      </c>
      <c r="M33" s="93" t="n">
        <v>30</v>
      </c>
      <c r="N33" t="n">
        <v>9.5</v>
      </c>
      <c r="O33" t="n">
        <v>1.5</v>
      </c>
      <c r="P33" t="inlineStr">
        <is>
          <t>C-Face</t>
        </is>
      </c>
      <c r="Q33" t="n">
        <v>2</v>
      </c>
      <c r="R33" t="inlineStr">
        <is>
          <t>Threaded</t>
        </is>
      </c>
      <c r="S33" t="inlineStr">
        <is>
          <t>15959</t>
        </is>
      </c>
      <c r="U33" s="36" t="inlineStr">
        <is>
          <t>Flat</t>
        </is>
      </c>
      <c r="W33" t="inlineStr">
        <is>
          <t>'DS_Routings'</t>
        </is>
      </c>
    </row>
    <row r="34">
      <c r="A34" s="23" t="n"/>
      <c r="B34" t="inlineStr">
        <is>
          <t>LFE</t>
        </is>
      </c>
      <c r="C34" s="69" t="inlineStr">
        <is>
          <t>15959-4P-3HP-LFE</t>
        </is>
      </c>
      <c r="D34" t="n">
        <v>0.875</v>
      </c>
      <c r="E34" t="inlineStr">
        <is>
          <t>X3</t>
        </is>
      </c>
      <c r="F34" s="89" t="inlineStr">
        <is>
          <t>Desc-15959-4P-3HP-LFE</t>
        </is>
      </c>
      <c r="G34" s="69" t="inlineStr">
        <is>
          <t>15959 4P 3HP LFE</t>
        </is>
      </c>
      <c r="H34" s="91" t="n">
        <v>70</v>
      </c>
      <c r="I34" t="n">
        <v>1595</v>
      </c>
      <c r="J34" s="90" t="inlineStr">
        <is>
          <t>Price_LFE_WetEnd_029</t>
        </is>
      </c>
      <c r="K34" s="91" t="n">
        <v>7.63</v>
      </c>
      <c r="L34" s="92" t="inlineStr">
        <is>
          <t>LFE</t>
        </is>
      </c>
      <c r="M34" s="93" t="n">
        <v>3</v>
      </c>
      <c r="N34" t="n">
        <v>9.5</v>
      </c>
      <c r="O34" t="n">
        <v>1.5</v>
      </c>
      <c r="P34" t="inlineStr">
        <is>
          <t>C-Face</t>
        </is>
      </c>
      <c r="Q34" t="n">
        <v>2</v>
      </c>
      <c r="R34" t="inlineStr">
        <is>
          <t>Threaded</t>
        </is>
      </c>
      <c r="S34" t="inlineStr">
        <is>
          <t>15959</t>
        </is>
      </c>
      <c r="U34" s="36" t="inlineStr">
        <is>
          <t>Flat</t>
        </is>
      </c>
      <c r="W34" t="inlineStr">
        <is>
          <t>'DS_Routings'</t>
        </is>
      </c>
    </row>
    <row r="35">
      <c r="A35" s="23" t="n"/>
      <c r="B35" t="inlineStr">
        <is>
          <t>LFE</t>
        </is>
      </c>
      <c r="C35" s="69" t="inlineStr">
        <is>
          <t>15959-4P-5HP-LFE</t>
        </is>
      </c>
      <c r="D35" t="n">
        <v>0.875</v>
      </c>
      <c r="E35" t="inlineStr">
        <is>
          <t>X3</t>
        </is>
      </c>
      <c r="F35" s="89" t="inlineStr">
        <is>
          <t>Desc-15959-4P-5HP-LFE</t>
        </is>
      </c>
      <c r="G35" s="69" t="inlineStr">
        <is>
          <t>15959 4P 5HP LFE</t>
        </is>
      </c>
      <c r="H35" s="91" t="n">
        <v>70</v>
      </c>
      <c r="I35" t="n">
        <v>1595</v>
      </c>
      <c r="J35" s="90" t="inlineStr">
        <is>
          <t>Price_LFE_WetEnd_030</t>
        </is>
      </c>
      <c r="K35" s="91" t="n">
        <v>8.57</v>
      </c>
      <c r="L35" s="92" t="inlineStr">
        <is>
          <t>LFE</t>
        </is>
      </c>
      <c r="M35" s="93" t="n">
        <v>5</v>
      </c>
      <c r="N35" t="n">
        <v>9.5</v>
      </c>
      <c r="O35" t="n">
        <v>1.5</v>
      </c>
      <c r="P35" t="inlineStr">
        <is>
          <t>C-Face</t>
        </is>
      </c>
      <c r="Q35" t="n">
        <v>2</v>
      </c>
      <c r="R35" t="inlineStr">
        <is>
          <t>Threaded</t>
        </is>
      </c>
      <c r="S35" t="inlineStr">
        <is>
          <t>15959</t>
        </is>
      </c>
      <c r="U35" s="36" t="inlineStr">
        <is>
          <t>Flat</t>
        </is>
      </c>
      <c r="W35" t="inlineStr">
        <is>
          <t>'DS_Routings'</t>
        </is>
      </c>
    </row>
    <row r="36">
      <c r="A36" s="23" t="n"/>
      <c r="B36" t="inlineStr">
        <is>
          <t>LFE</t>
        </is>
      </c>
      <c r="C36" s="69" t="inlineStr">
        <is>
          <t>15959-4P-7.5HP-LFE</t>
        </is>
      </c>
      <c r="D36" t="n">
        <v>0.875</v>
      </c>
      <c r="E36" t="inlineStr">
        <is>
          <t>X3</t>
        </is>
      </c>
      <c r="F36" s="89" t="inlineStr">
        <is>
          <t>Desc-15959-4P-7.5HP-LFE</t>
        </is>
      </c>
      <c r="G36" s="69" t="inlineStr">
        <is>
          <t>15959 4P 7.5HP LFE</t>
        </is>
      </c>
      <c r="H36" s="91" t="n">
        <v>70</v>
      </c>
      <c r="I36" t="n">
        <v>1595</v>
      </c>
      <c r="J36" s="90" t="inlineStr">
        <is>
          <t>Price_LFE_WetEnd_031</t>
        </is>
      </c>
      <c r="K36" s="91" t="n">
        <v>9.6</v>
      </c>
      <c r="L36" s="92" t="inlineStr">
        <is>
          <t>LFE</t>
        </is>
      </c>
      <c r="M36" s="93" t="n">
        <v>7.5</v>
      </c>
      <c r="N36" t="n">
        <v>9.5</v>
      </c>
      <c r="O36" t="n">
        <v>1.5</v>
      </c>
      <c r="P36" t="inlineStr">
        <is>
          <t>C-Face</t>
        </is>
      </c>
      <c r="Q36" t="n">
        <v>2</v>
      </c>
      <c r="R36" t="inlineStr">
        <is>
          <t>Threaded</t>
        </is>
      </c>
      <c r="S36" t="inlineStr">
        <is>
          <t>15959</t>
        </is>
      </c>
      <c r="U36" s="36" t="inlineStr">
        <is>
          <t>Flat</t>
        </is>
      </c>
      <c r="W36" t="inlineStr">
        <is>
          <t>'DS_Routings'</t>
        </is>
      </c>
    </row>
    <row r="37">
      <c r="A37" s="23" t="n"/>
      <c r="B37" t="inlineStr">
        <is>
          <t>LFE</t>
        </is>
      </c>
      <c r="C37" s="69" t="inlineStr">
        <is>
          <t>20121-4P-10HP-LFE</t>
        </is>
      </c>
      <c r="D37" t="n">
        <v>0.875</v>
      </c>
      <c r="E37" t="inlineStr">
        <is>
          <t>X3</t>
        </is>
      </c>
      <c r="F37" s="89" t="inlineStr">
        <is>
          <t>Desc-20121-4P-10HP-LFE</t>
        </is>
      </c>
      <c r="G37" s="69" t="inlineStr">
        <is>
          <t>20121 4P 10HP LFE</t>
        </is>
      </c>
      <c r="H37" s="91" t="n">
        <v>80</v>
      </c>
      <c r="I37" t="n">
        <v>2012</v>
      </c>
      <c r="J37" s="90" t="inlineStr">
        <is>
          <t>Price_LFE_WetEnd_045</t>
        </is>
      </c>
      <c r="K37" s="91" t="n">
        <v>11.35</v>
      </c>
      <c r="L37" s="92" t="inlineStr">
        <is>
          <t>LFE</t>
        </is>
      </c>
      <c r="M37" s="93" t="n">
        <v>10</v>
      </c>
      <c r="N37" t="n">
        <v>12</v>
      </c>
      <c r="O37" t="n">
        <v>2</v>
      </c>
      <c r="P37" t="inlineStr">
        <is>
          <t>C-Face</t>
        </is>
      </c>
      <c r="Q37" t="n">
        <v>2.5</v>
      </c>
      <c r="R37" t="inlineStr">
        <is>
          <t>Threaded</t>
        </is>
      </c>
      <c r="S37" t="inlineStr">
        <is>
          <t>20121</t>
        </is>
      </c>
      <c r="U37" s="36" t="inlineStr">
        <is>
          <t>Flat</t>
        </is>
      </c>
      <c r="W37" t="inlineStr">
        <is>
          <t>'DS_Routings'</t>
        </is>
      </c>
    </row>
    <row r="38">
      <c r="A38" s="23" t="n"/>
      <c r="B38" t="inlineStr">
        <is>
          <t>LFE</t>
        </is>
      </c>
      <c r="C38" s="69" t="inlineStr">
        <is>
          <t>20121-4P-15HP-LFE</t>
        </is>
      </c>
      <c r="D38" t="n">
        <v>0.875</v>
      </c>
      <c r="E38" t="inlineStr">
        <is>
          <t>X3</t>
        </is>
      </c>
      <c r="F38" s="89" t="inlineStr">
        <is>
          <t>Desc-20121-4P-15HP-LFE</t>
        </is>
      </c>
      <c r="G38" s="69" t="inlineStr">
        <is>
          <t>20121 4P 15HP LFE</t>
        </is>
      </c>
      <c r="H38" s="91" t="n">
        <v>80</v>
      </c>
      <c r="I38" t="n">
        <v>2012</v>
      </c>
      <c r="J38" s="90" t="inlineStr">
        <is>
          <t>Price_LFE_WetEnd_046</t>
        </is>
      </c>
      <c r="K38" s="91" t="n">
        <v>12.1</v>
      </c>
      <c r="L38" s="92" t="inlineStr">
        <is>
          <t>LFE</t>
        </is>
      </c>
      <c r="M38" s="93" t="n">
        <v>15</v>
      </c>
      <c r="N38" t="n">
        <v>12</v>
      </c>
      <c r="O38" t="n">
        <v>2</v>
      </c>
      <c r="P38" t="inlineStr">
        <is>
          <t>C-Face</t>
        </is>
      </c>
      <c r="Q38" t="n">
        <v>2.5</v>
      </c>
      <c r="R38" t="inlineStr">
        <is>
          <t>Threaded</t>
        </is>
      </c>
      <c r="S38" t="inlineStr">
        <is>
          <t>20121</t>
        </is>
      </c>
      <c r="U38" s="36" t="inlineStr">
        <is>
          <t>Flat</t>
        </is>
      </c>
      <c r="W38" t="inlineStr">
        <is>
          <t>'DS_Routings'</t>
        </is>
      </c>
    </row>
    <row r="39">
      <c r="A39" s="23" t="n"/>
      <c r="B39" t="inlineStr">
        <is>
          <t>LFE</t>
        </is>
      </c>
      <c r="C39" s="69" t="inlineStr">
        <is>
          <t>20121-4P-7.5HP-LFE</t>
        </is>
      </c>
      <c r="D39" t="n">
        <v>0.875</v>
      </c>
      <c r="E39" t="inlineStr">
        <is>
          <t>X3</t>
        </is>
      </c>
      <c r="F39" s="89" t="inlineStr">
        <is>
          <t>Desc-20121-4P-7.5HP-LFE</t>
        </is>
      </c>
      <c r="G39" s="69" t="inlineStr">
        <is>
          <t>20121 4P 7.5HP LFE</t>
        </is>
      </c>
      <c r="H39" s="91" t="n">
        <v>80</v>
      </c>
      <c r="I39" t="n">
        <v>2012</v>
      </c>
      <c r="J39" s="90" t="inlineStr">
        <is>
          <t>Price_LFE_WetEnd_044</t>
        </is>
      </c>
      <c r="K39" s="91" t="n">
        <v>10.59</v>
      </c>
      <c r="L39" s="92" t="inlineStr">
        <is>
          <t>LFE</t>
        </is>
      </c>
      <c r="M39" s="93" t="n">
        <v>7.5</v>
      </c>
      <c r="N39" t="n">
        <v>12</v>
      </c>
      <c r="O39" t="n">
        <v>2</v>
      </c>
      <c r="P39" t="inlineStr">
        <is>
          <t>C-Face</t>
        </is>
      </c>
      <c r="Q39" t="n">
        <v>2.5</v>
      </c>
      <c r="R39" t="inlineStr">
        <is>
          <t>Threaded</t>
        </is>
      </c>
      <c r="S39" t="inlineStr">
        <is>
          <t>20121</t>
        </is>
      </c>
      <c r="U39" s="36" t="inlineStr">
        <is>
          <t>Flat</t>
        </is>
      </c>
      <c r="W39" t="inlineStr">
        <is>
          <t>'DS_Routings'</t>
        </is>
      </c>
    </row>
    <row r="40">
      <c r="A40" s="23" t="n"/>
      <c r="B40" t="inlineStr">
        <is>
          <t>LFE</t>
        </is>
      </c>
      <c r="C40" s="2" t="inlineStr">
        <is>
          <t>20709-2P-10HP-LFE</t>
        </is>
      </c>
      <c r="D40" t="n">
        <v>0.875</v>
      </c>
      <c r="E40" t="inlineStr">
        <is>
          <t>X3</t>
        </is>
      </c>
      <c r="F40" s="89" t="inlineStr">
        <is>
          <t>Desc-20709-2P-10HP-LFE</t>
        </is>
      </c>
      <c r="G40" s="2" t="inlineStr">
        <is>
          <t>20709 2P 10HP LFE</t>
        </is>
      </c>
      <c r="H40" s="91" t="n">
        <v>45</v>
      </c>
      <c r="I40" t="n">
        <v>2070</v>
      </c>
      <c r="J40" s="90" t="inlineStr">
        <is>
          <t>Price_LFE_WetEnd_033</t>
        </is>
      </c>
      <c r="K40" s="91" t="n">
        <v>5.49</v>
      </c>
      <c r="L40" s="92" t="inlineStr">
        <is>
          <t>LFE</t>
        </is>
      </c>
      <c r="M40" s="93" t="n">
        <v>10</v>
      </c>
      <c r="N40" t="n">
        <v>7</v>
      </c>
      <c r="O40" t="n">
        <v>2</v>
      </c>
      <c r="P40" t="inlineStr">
        <is>
          <t>C-Face</t>
        </is>
      </c>
      <c r="Q40" t="n">
        <v>2.5</v>
      </c>
      <c r="R40" t="inlineStr">
        <is>
          <t>Threaded</t>
        </is>
      </c>
      <c r="S40" t="inlineStr">
        <is>
          <t>20709</t>
        </is>
      </c>
      <c r="U40" s="36" t="inlineStr">
        <is>
          <t>Flat</t>
        </is>
      </c>
      <c r="W40" t="inlineStr">
        <is>
          <t>'DS_Routings'</t>
        </is>
      </c>
    </row>
    <row r="41">
      <c r="A41" s="23" t="n"/>
      <c r="B41" t="inlineStr">
        <is>
          <t>LFE</t>
        </is>
      </c>
      <c r="C41" s="2" t="inlineStr">
        <is>
          <t>20709-2P-15HP-LFE</t>
        </is>
      </c>
      <c r="D41" t="n">
        <v>0.875</v>
      </c>
      <c r="E41" t="inlineStr">
        <is>
          <t>X3</t>
        </is>
      </c>
      <c r="F41" s="89" t="inlineStr">
        <is>
          <t>Desc-20709-2P-15HP-LFE</t>
        </is>
      </c>
      <c r="G41" s="2" t="inlineStr">
        <is>
          <t>20709 2P 15HP LFE</t>
        </is>
      </c>
      <c r="H41" s="91" t="n">
        <v>45</v>
      </c>
      <c r="I41" t="n">
        <v>2070</v>
      </c>
      <c r="J41" s="90" t="inlineStr">
        <is>
          <t>Price_LFE_WetEnd_034</t>
        </is>
      </c>
      <c r="K41" s="91" t="n">
        <v>6.17</v>
      </c>
      <c r="L41" s="92" t="inlineStr">
        <is>
          <t>LFE</t>
        </is>
      </c>
      <c r="M41" s="93" t="n">
        <v>15</v>
      </c>
      <c r="N41" t="n">
        <v>7</v>
      </c>
      <c r="O41" t="n">
        <v>2</v>
      </c>
      <c r="P41" t="inlineStr">
        <is>
          <t>C-Face</t>
        </is>
      </c>
      <c r="Q41" t="n">
        <v>2.5</v>
      </c>
      <c r="R41" t="inlineStr">
        <is>
          <t>Threaded</t>
        </is>
      </c>
      <c r="S41" t="inlineStr">
        <is>
          <t>20709</t>
        </is>
      </c>
      <c r="U41" s="36" t="inlineStr">
        <is>
          <t>Flat</t>
        </is>
      </c>
      <c r="W41" t="inlineStr">
        <is>
          <t>'DS_Routings'</t>
        </is>
      </c>
    </row>
    <row r="42">
      <c r="A42" s="23" t="n"/>
      <c r="B42" t="inlineStr">
        <is>
          <t>LFE</t>
        </is>
      </c>
      <c r="C42" s="2" t="inlineStr">
        <is>
          <t>20709-2P-20HP-LFE</t>
        </is>
      </c>
      <c r="D42" t="n">
        <v>0.875</v>
      </c>
      <c r="E42" t="inlineStr">
        <is>
          <t>X3</t>
        </is>
      </c>
      <c r="F42" s="89" t="inlineStr">
        <is>
          <t>Desc-20709-2P-20HP-LFE</t>
        </is>
      </c>
      <c r="G42" s="2" t="inlineStr">
        <is>
          <t>20709 2P 20HP LFE</t>
        </is>
      </c>
      <c r="H42" s="91" t="n">
        <v>45</v>
      </c>
      <c r="I42" t="n">
        <v>2070</v>
      </c>
      <c r="J42" s="90" t="inlineStr">
        <is>
          <t>Price_LFE_WetEnd_035</t>
        </is>
      </c>
      <c r="K42" s="91" t="n">
        <v>6.84</v>
      </c>
      <c r="L42" s="92" t="inlineStr">
        <is>
          <t>LFE</t>
        </is>
      </c>
      <c r="M42" s="93" t="n">
        <v>20</v>
      </c>
      <c r="N42" t="n">
        <v>7</v>
      </c>
      <c r="O42" t="n">
        <v>2</v>
      </c>
      <c r="P42" t="inlineStr">
        <is>
          <t>C-Face</t>
        </is>
      </c>
      <c r="Q42" t="n">
        <v>2.5</v>
      </c>
      <c r="R42" t="inlineStr">
        <is>
          <t>Threaded</t>
        </is>
      </c>
      <c r="S42" t="inlineStr">
        <is>
          <t>20709</t>
        </is>
      </c>
      <c r="U42" s="36" t="inlineStr">
        <is>
          <t>Flat</t>
        </is>
      </c>
      <c r="W42" t="inlineStr">
        <is>
          <t>'DS_Routings'</t>
        </is>
      </c>
    </row>
    <row r="43">
      <c r="A43" s="23" t="n"/>
      <c r="B43" t="inlineStr">
        <is>
          <t>LFE</t>
        </is>
      </c>
      <c r="C43" s="2" t="inlineStr">
        <is>
          <t>20709-2P-25HP-LFE</t>
        </is>
      </c>
      <c r="D43" t="n">
        <v>0.875</v>
      </c>
      <c r="E43" t="inlineStr">
        <is>
          <t>X3</t>
        </is>
      </c>
      <c r="F43" s="89" t="inlineStr">
        <is>
          <t>Desc-20709-2P-25HP-LFE</t>
        </is>
      </c>
      <c r="G43" s="2" t="inlineStr">
        <is>
          <t>20709 2P 25HP LFE</t>
        </is>
      </c>
      <c r="H43" s="91" t="n">
        <v>45</v>
      </c>
      <c r="I43" t="n">
        <v>2070</v>
      </c>
      <c r="J43" s="90" t="inlineStr">
        <is>
          <t>Price_LFE_WetEnd_036</t>
        </is>
      </c>
      <c r="K43" s="91" t="n">
        <v>7.1</v>
      </c>
      <c r="L43" s="92" t="inlineStr">
        <is>
          <t>LFE</t>
        </is>
      </c>
      <c r="M43" s="93" t="n">
        <v>25</v>
      </c>
      <c r="N43" t="n">
        <v>7</v>
      </c>
      <c r="O43" t="n">
        <v>2</v>
      </c>
      <c r="P43" t="inlineStr">
        <is>
          <t>C-Face</t>
        </is>
      </c>
      <c r="Q43" t="n">
        <v>2.5</v>
      </c>
      <c r="R43" t="inlineStr">
        <is>
          <t>Threaded</t>
        </is>
      </c>
      <c r="S43" t="inlineStr">
        <is>
          <t>20709</t>
        </is>
      </c>
      <c r="U43" s="36" t="inlineStr">
        <is>
          <t>Flat</t>
        </is>
      </c>
      <c r="W43" t="inlineStr">
        <is>
          <t>'DS_Routings'</t>
        </is>
      </c>
    </row>
    <row r="44">
      <c r="A44" s="23" t="n"/>
      <c r="B44" t="inlineStr">
        <is>
          <t>LFE</t>
        </is>
      </c>
      <c r="C44" s="2" t="inlineStr">
        <is>
          <t>20709-2P-7.5HP-LFE</t>
        </is>
      </c>
      <c r="D44" t="n">
        <v>0.875</v>
      </c>
      <c r="E44" t="inlineStr">
        <is>
          <t>X3</t>
        </is>
      </c>
      <c r="F44" s="89" t="inlineStr">
        <is>
          <t>Desc-20709-2P-7.5HP-LFE</t>
        </is>
      </c>
      <c r="G44" s="2" t="inlineStr">
        <is>
          <t>20709 2P 7.5HP LFE</t>
        </is>
      </c>
      <c r="H44" s="91" t="n">
        <v>45</v>
      </c>
      <c r="I44" t="n">
        <v>2070</v>
      </c>
      <c r="J44" s="90" t="inlineStr">
        <is>
          <t>Price_LFE_WetEnd_032</t>
        </is>
      </c>
      <c r="K44" s="91" t="n">
        <v>5.11</v>
      </c>
      <c r="L44" s="92" t="inlineStr">
        <is>
          <t>LFE</t>
        </is>
      </c>
      <c r="M44" s="93" t="n">
        <v>7.5</v>
      </c>
      <c r="N44" t="n">
        <v>7</v>
      </c>
      <c r="O44" t="n">
        <v>2</v>
      </c>
      <c r="P44" t="inlineStr">
        <is>
          <t>C-Face</t>
        </is>
      </c>
      <c r="Q44" t="n">
        <v>2.5</v>
      </c>
      <c r="R44" t="inlineStr">
        <is>
          <t>Threaded</t>
        </is>
      </c>
      <c r="S44" t="inlineStr">
        <is>
          <t>20709</t>
        </is>
      </c>
      <c r="U44" s="36" t="inlineStr">
        <is>
          <t>Flat</t>
        </is>
      </c>
      <c r="W44" t="inlineStr">
        <is>
          <t>'DS_Routings'</t>
        </is>
      </c>
    </row>
    <row r="45">
      <c r="A45" s="23" t="n"/>
      <c r="B45" t="inlineStr">
        <is>
          <t>LFE</t>
        </is>
      </c>
      <c r="C45" s="69" t="inlineStr">
        <is>
          <t>20709-4P-3HP-LFE</t>
        </is>
      </c>
      <c r="D45" t="n">
        <v>0.875</v>
      </c>
      <c r="E45" t="inlineStr">
        <is>
          <t>X3</t>
        </is>
      </c>
      <c r="F45" s="89" t="inlineStr">
        <is>
          <t>Desc-20709-4P-3HP-LFE</t>
        </is>
      </c>
      <c r="G45" s="69" t="inlineStr">
        <is>
          <t>20709 4P 3HP LFE</t>
        </is>
      </c>
      <c r="H45" s="91" t="n">
        <v>45</v>
      </c>
      <c r="I45" t="n">
        <v>2070</v>
      </c>
      <c r="J45" s="90" t="inlineStr">
        <is>
          <t>Price_LFE_WetEnd_037</t>
        </is>
      </c>
      <c r="K45" s="91" t="n">
        <v>7.1</v>
      </c>
      <c r="L45" s="92" t="inlineStr">
        <is>
          <t>LFE</t>
        </is>
      </c>
      <c r="M45" s="93" t="n">
        <v>3</v>
      </c>
      <c r="N45" t="n">
        <v>7</v>
      </c>
      <c r="O45" t="n">
        <v>2</v>
      </c>
      <c r="P45" t="inlineStr">
        <is>
          <t>C-Face</t>
        </is>
      </c>
      <c r="Q45" t="n">
        <v>2.5</v>
      </c>
      <c r="R45" t="inlineStr">
        <is>
          <t>Threaded</t>
        </is>
      </c>
      <c r="S45" t="inlineStr">
        <is>
          <t>20709</t>
        </is>
      </c>
      <c r="U45" s="36" t="inlineStr">
        <is>
          <t>Flat</t>
        </is>
      </c>
      <c r="W45" t="inlineStr">
        <is>
          <t>'DS_Routings'</t>
        </is>
      </c>
    </row>
    <row r="46">
      <c r="A46" s="23" t="n"/>
      <c r="B46" t="inlineStr">
        <is>
          <t>LFE</t>
        </is>
      </c>
      <c r="C46" s="2" t="inlineStr">
        <is>
          <t>20953-2P-20HP-LFE</t>
        </is>
      </c>
      <c r="D46" t="n">
        <v>0.875</v>
      </c>
      <c r="E46" t="inlineStr">
        <is>
          <t>X3</t>
        </is>
      </c>
      <c r="F46" s="89" t="inlineStr">
        <is>
          <t>Desc-20953-2P-20HP-LFE</t>
        </is>
      </c>
      <c r="G46" s="2" t="inlineStr">
        <is>
          <t>20953 2P 20HP LFE</t>
        </is>
      </c>
      <c r="H46" s="91" t="n">
        <v>75</v>
      </c>
      <c r="I46" t="n">
        <v>2095</v>
      </c>
      <c r="J46" s="90" t="inlineStr">
        <is>
          <t>Price_LFE_WetEnd_038</t>
        </is>
      </c>
      <c r="K46" s="91" t="n">
        <v>7.08</v>
      </c>
      <c r="L46" s="92" t="inlineStr">
        <is>
          <t>LFE</t>
        </is>
      </c>
      <c r="M46" s="93" t="n">
        <v>20</v>
      </c>
      <c r="N46" t="n">
        <v>9.5</v>
      </c>
      <c r="O46" t="n">
        <v>2</v>
      </c>
      <c r="P46" t="inlineStr">
        <is>
          <t>C-Face</t>
        </is>
      </c>
      <c r="Q46" t="n">
        <v>2.5</v>
      </c>
      <c r="R46" t="inlineStr">
        <is>
          <t>Threaded</t>
        </is>
      </c>
      <c r="S46" t="inlineStr">
        <is>
          <t>20953</t>
        </is>
      </c>
      <c r="U46" s="36" t="inlineStr">
        <is>
          <t>Flat</t>
        </is>
      </c>
      <c r="W46" t="inlineStr">
        <is>
          <t>'DS_Routings'</t>
        </is>
      </c>
    </row>
    <row r="47">
      <c r="A47" s="23" t="n"/>
      <c r="B47" t="inlineStr">
        <is>
          <t>LFE</t>
        </is>
      </c>
      <c r="C47" s="2" t="inlineStr">
        <is>
          <t>20953-2P-25HP-LFE</t>
        </is>
      </c>
      <c r="D47" t="n">
        <v>0.875</v>
      </c>
      <c r="E47" t="inlineStr">
        <is>
          <t>X3</t>
        </is>
      </c>
      <c r="F47" s="89" t="inlineStr">
        <is>
          <t>Desc-20953-2P-25HP-LFE</t>
        </is>
      </c>
      <c r="G47" s="2" t="inlineStr">
        <is>
          <t>20953 2P 25HP LFE</t>
        </is>
      </c>
      <c r="H47" s="91" t="n">
        <v>75</v>
      </c>
      <c r="I47" t="n">
        <v>2095</v>
      </c>
      <c r="J47" s="90" t="inlineStr">
        <is>
          <t>Price_LFE_WetEnd_039</t>
        </is>
      </c>
      <c r="K47" s="91" t="n">
        <v>7.49</v>
      </c>
      <c r="L47" s="92" t="inlineStr">
        <is>
          <t>LFE</t>
        </is>
      </c>
      <c r="M47" s="93" t="n">
        <v>25</v>
      </c>
      <c r="N47" t="n">
        <v>9.5</v>
      </c>
      <c r="O47" t="n">
        <v>2</v>
      </c>
      <c r="P47" t="inlineStr">
        <is>
          <t>C-Face</t>
        </is>
      </c>
      <c r="Q47" t="n">
        <v>2.5</v>
      </c>
      <c r="R47" t="inlineStr">
        <is>
          <t>Threaded</t>
        </is>
      </c>
      <c r="S47" t="inlineStr">
        <is>
          <t>20953</t>
        </is>
      </c>
      <c r="U47" s="36" t="inlineStr">
        <is>
          <t>Flat</t>
        </is>
      </c>
      <c r="W47" t="inlineStr">
        <is>
          <t>'DS_Routings'</t>
        </is>
      </c>
    </row>
    <row r="48">
      <c r="A48" s="23" t="n"/>
      <c r="B48" t="inlineStr">
        <is>
          <t>LFE</t>
        </is>
      </c>
      <c r="C48" s="2" t="inlineStr">
        <is>
          <t>20953-2P-30HP-LFE</t>
        </is>
      </c>
      <c r="D48" t="n">
        <v>1.375</v>
      </c>
      <c r="E48" t="inlineStr">
        <is>
          <t>X4</t>
        </is>
      </c>
      <c r="F48" s="89" t="inlineStr">
        <is>
          <t>Desc-20953-2P-30HP-LFE</t>
        </is>
      </c>
      <c r="G48" s="2" t="inlineStr">
        <is>
          <t>20953 2P 30HP LFE</t>
        </is>
      </c>
      <c r="H48" s="91" t="n">
        <v>75</v>
      </c>
      <c r="I48" t="n">
        <v>2095</v>
      </c>
      <c r="J48" s="90" t="inlineStr">
        <is>
          <t>Price_LFE_WetEnd_040</t>
        </is>
      </c>
      <c r="K48" s="91" t="n">
        <v>7.9</v>
      </c>
      <c r="L48" s="92" t="inlineStr">
        <is>
          <t>LFE</t>
        </is>
      </c>
      <c r="M48" s="93" t="n">
        <v>30</v>
      </c>
      <c r="N48" t="n">
        <v>9.5</v>
      </c>
      <c r="O48" t="n">
        <v>2</v>
      </c>
      <c r="P48" t="inlineStr">
        <is>
          <t>C-Face</t>
        </is>
      </c>
      <c r="Q48" t="n">
        <v>2.5</v>
      </c>
      <c r="R48" t="inlineStr">
        <is>
          <t>Threaded</t>
        </is>
      </c>
      <c r="S48" t="inlineStr">
        <is>
          <t>20953</t>
        </is>
      </c>
      <c r="U48" s="36" t="inlineStr">
        <is>
          <t>Flat</t>
        </is>
      </c>
      <c r="W48" t="inlineStr">
        <is>
          <t>'DS_Routings'</t>
        </is>
      </c>
    </row>
    <row r="49">
      <c r="A49" s="23" t="n"/>
      <c r="B49" t="inlineStr">
        <is>
          <t>LFE</t>
        </is>
      </c>
      <c r="C49" s="69" t="inlineStr">
        <is>
          <t>20953-4P-3HP-LFE</t>
        </is>
      </c>
      <c r="D49" t="n">
        <v>0.875</v>
      </c>
      <c r="E49" t="inlineStr">
        <is>
          <t>X3</t>
        </is>
      </c>
      <c r="F49" s="89" t="inlineStr">
        <is>
          <t>Desc-20953-4P-3HP-LFE</t>
        </is>
      </c>
      <c r="G49" s="69" t="inlineStr">
        <is>
          <t>20953 4P 3HP LFE</t>
        </is>
      </c>
      <c r="H49" s="91" t="n">
        <v>75</v>
      </c>
      <c r="I49" t="n">
        <v>2095</v>
      </c>
      <c r="J49" s="90" t="inlineStr">
        <is>
          <t>Price_LFE_WetEnd_041</t>
        </is>
      </c>
      <c r="K49" s="91" t="n">
        <v>7.41</v>
      </c>
      <c r="L49" s="92" t="inlineStr">
        <is>
          <t>LFE</t>
        </is>
      </c>
      <c r="M49" s="93" t="n">
        <v>3</v>
      </c>
      <c r="N49" t="n">
        <v>9.5</v>
      </c>
      <c r="O49" t="n">
        <v>2</v>
      </c>
      <c r="P49" t="inlineStr">
        <is>
          <t>C-Face</t>
        </is>
      </c>
      <c r="Q49" t="n">
        <v>2.5</v>
      </c>
      <c r="R49" t="inlineStr">
        <is>
          <t>Threaded</t>
        </is>
      </c>
      <c r="S49" t="inlineStr">
        <is>
          <t>20953</t>
        </is>
      </c>
      <c r="U49" s="36" t="inlineStr">
        <is>
          <t>Flat</t>
        </is>
      </c>
      <c r="W49" t="inlineStr">
        <is>
          <t>'DS_Routings'</t>
        </is>
      </c>
    </row>
    <row r="50">
      <c r="A50" s="23" t="n"/>
      <c r="B50" t="inlineStr">
        <is>
          <t>LFE</t>
        </is>
      </c>
      <c r="C50" s="69" t="inlineStr">
        <is>
          <t>20953-4P-5HP-LFE</t>
        </is>
      </c>
      <c r="D50" t="n">
        <v>0.875</v>
      </c>
      <c r="E50" t="inlineStr">
        <is>
          <t>X3</t>
        </is>
      </c>
      <c r="F50" s="89" t="inlineStr">
        <is>
          <t>Desc-20953-4P-5HP-LFE</t>
        </is>
      </c>
      <c r="G50" s="69" t="inlineStr">
        <is>
          <t>20953 4P 5HP LFE</t>
        </is>
      </c>
      <c r="H50" s="91" t="n">
        <v>75</v>
      </c>
      <c r="I50" t="n">
        <v>2095</v>
      </c>
      <c r="J50" s="90" t="inlineStr">
        <is>
          <t>Price_LFE_WetEnd_042</t>
        </is>
      </c>
      <c r="K50" s="91" t="n">
        <v>8.73</v>
      </c>
      <c r="L50" s="92" t="inlineStr">
        <is>
          <t>LFE</t>
        </is>
      </c>
      <c r="M50" s="93" t="n">
        <v>5</v>
      </c>
      <c r="N50" t="n">
        <v>9.5</v>
      </c>
      <c r="O50" t="n">
        <v>2</v>
      </c>
      <c r="P50" t="inlineStr">
        <is>
          <t>C-Face</t>
        </is>
      </c>
      <c r="Q50" t="n">
        <v>2.5</v>
      </c>
      <c r="R50" t="inlineStr">
        <is>
          <t>Threaded</t>
        </is>
      </c>
      <c r="S50" t="inlineStr">
        <is>
          <t>20953</t>
        </is>
      </c>
      <c r="U50" s="36" t="inlineStr">
        <is>
          <t>Flat</t>
        </is>
      </c>
      <c r="W50" t="inlineStr">
        <is>
          <t>'DS_Routings'</t>
        </is>
      </c>
    </row>
    <row r="51">
      <c r="A51" s="23" t="n"/>
      <c r="B51" t="inlineStr">
        <is>
          <t>LFE</t>
        </is>
      </c>
      <c r="C51" s="69" t="inlineStr">
        <is>
          <t>20953-4P-7.5HP-LFE</t>
        </is>
      </c>
      <c r="D51" t="n">
        <v>0.875</v>
      </c>
      <c r="E51" t="inlineStr">
        <is>
          <t>X3</t>
        </is>
      </c>
      <c r="F51" s="89" t="inlineStr">
        <is>
          <t>Desc-20953-4P-7.5HP-LFE</t>
        </is>
      </c>
      <c r="G51" s="69" t="inlineStr">
        <is>
          <t>20953 4P 7.5HP LFE</t>
        </is>
      </c>
      <c r="H51" s="91" t="n">
        <v>75</v>
      </c>
      <c r="I51" t="n">
        <v>2095</v>
      </c>
      <c r="J51" s="90" t="inlineStr">
        <is>
          <t>Price_LFE_WetEnd_043</t>
        </is>
      </c>
      <c r="K51" s="91" t="n">
        <v>9.6</v>
      </c>
      <c r="L51" s="92" t="inlineStr">
        <is>
          <t>LFE</t>
        </is>
      </c>
      <c r="M51" s="93" t="n">
        <v>7.5</v>
      </c>
      <c r="N51" t="n">
        <v>9.5</v>
      </c>
      <c r="O51" t="n">
        <v>2</v>
      </c>
      <c r="P51" t="inlineStr">
        <is>
          <t>C-Face</t>
        </is>
      </c>
      <c r="Q51" t="n">
        <v>2.5</v>
      </c>
      <c r="R51" t="inlineStr">
        <is>
          <t>Threaded</t>
        </is>
      </c>
      <c r="S51" t="inlineStr">
        <is>
          <t>20953</t>
        </is>
      </c>
      <c r="U51" s="36" t="inlineStr">
        <is>
          <t>Flat</t>
        </is>
      </c>
      <c r="W51" t="inlineStr">
        <is>
          <t>'DS_Routings'</t>
        </is>
      </c>
    </row>
    <row r="52">
      <c r="A52" s="23" t="n"/>
      <c r="B52" t="inlineStr">
        <is>
          <t>LFE</t>
        </is>
      </c>
      <c r="C52" s="69" t="inlineStr">
        <is>
          <t>25123-4P-10HP-LFE</t>
        </is>
      </c>
      <c r="D52" t="n">
        <v>0.875</v>
      </c>
      <c r="E52" t="inlineStr">
        <is>
          <t>X3</t>
        </is>
      </c>
      <c r="F52" s="89" t="inlineStr">
        <is>
          <t>Desc-25123-4P-10HP-LFE</t>
        </is>
      </c>
      <c r="G52" s="69" t="inlineStr">
        <is>
          <t>25123 4P 10HP LFE</t>
        </is>
      </c>
      <c r="H52" s="91" t="n">
        <v>125</v>
      </c>
      <c r="I52" t="n">
        <v>2512</v>
      </c>
      <c r="J52" s="90" t="inlineStr">
        <is>
          <t>Price_LFE_WetEnd_062</t>
        </is>
      </c>
      <c r="K52" s="91" t="n">
        <v>10.39</v>
      </c>
      <c r="L52" s="92" t="inlineStr">
        <is>
          <t>LFE</t>
        </is>
      </c>
      <c r="M52" s="93" t="n">
        <v>10</v>
      </c>
      <c r="N52" t="n">
        <v>12</v>
      </c>
      <c r="O52" t="n">
        <v>2.5</v>
      </c>
      <c r="P52" t="inlineStr">
        <is>
          <t>C-Face</t>
        </is>
      </c>
      <c r="Q52" t="n">
        <v>3</v>
      </c>
      <c r="R52" t="inlineStr">
        <is>
          <t>Flanged</t>
        </is>
      </c>
      <c r="S52" t="inlineStr">
        <is>
          <t>25123</t>
        </is>
      </c>
      <c r="U52" s="36" t="inlineStr">
        <is>
          <t>Flat</t>
        </is>
      </c>
      <c r="W52" t="inlineStr">
        <is>
          <t>'DS_Routings'</t>
        </is>
      </c>
    </row>
    <row r="53">
      <c r="A53" s="23" t="n"/>
      <c r="B53" t="inlineStr">
        <is>
          <t>LFE</t>
        </is>
      </c>
      <c r="C53" s="69" t="inlineStr">
        <is>
          <t>25123-4P-15HP-LFE</t>
        </is>
      </c>
      <c r="D53" t="n">
        <v>0.875</v>
      </c>
      <c r="E53" t="inlineStr">
        <is>
          <t>X3</t>
        </is>
      </c>
      <c r="F53" s="89" t="inlineStr">
        <is>
          <t>Desc-25123-4P-15HP-LFE</t>
        </is>
      </c>
      <c r="G53" s="69" t="inlineStr">
        <is>
          <t>25123 4P 15HP LFE</t>
        </is>
      </c>
      <c r="H53" s="91" t="n">
        <v>125</v>
      </c>
      <c r="I53" t="n">
        <v>2512</v>
      </c>
      <c r="J53" s="90" t="inlineStr">
        <is>
          <t>Price_LFE_WetEnd_063</t>
        </is>
      </c>
      <c r="K53" s="91" t="n">
        <v>11.56</v>
      </c>
      <c r="L53" s="92" t="inlineStr">
        <is>
          <t>LFE</t>
        </is>
      </c>
      <c r="M53" s="93" t="n">
        <v>15</v>
      </c>
      <c r="N53" t="n">
        <v>12</v>
      </c>
      <c r="O53" t="n">
        <v>2.5</v>
      </c>
      <c r="P53" t="inlineStr">
        <is>
          <t>C-Face</t>
        </is>
      </c>
      <c r="Q53" t="n">
        <v>3</v>
      </c>
      <c r="R53" t="inlineStr">
        <is>
          <t>Flanged</t>
        </is>
      </c>
      <c r="S53" t="inlineStr">
        <is>
          <t>25123</t>
        </is>
      </c>
      <c r="U53" s="36" t="inlineStr">
        <is>
          <t>Flat</t>
        </is>
      </c>
      <c r="W53" t="inlineStr">
        <is>
          <t>'DS_Routings'</t>
        </is>
      </c>
    </row>
    <row r="54">
      <c r="A54" s="23" t="n"/>
      <c r="B54" t="inlineStr">
        <is>
          <t>LFE</t>
        </is>
      </c>
      <c r="C54" s="69" t="inlineStr">
        <is>
          <t>25123-4P-20HP-LFE</t>
        </is>
      </c>
      <c r="D54" t="n">
        <v>1.375</v>
      </c>
      <c r="E54" t="inlineStr">
        <is>
          <t>XA</t>
        </is>
      </c>
      <c r="F54" s="89" t="inlineStr">
        <is>
          <t>Desc-25123-4P-20HP-LFE</t>
        </is>
      </c>
      <c r="G54" s="69" t="inlineStr">
        <is>
          <t>25123 4P 20HP LFE</t>
        </is>
      </c>
      <c r="H54" s="91" t="n">
        <v>125</v>
      </c>
      <c r="I54" t="n">
        <v>2512</v>
      </c>
      <c r="J54" s="90" t="inlineStr">
        <is>
          <t>Price_LFE_WetEnd_064</t>
        </is>
      </c>
      <c r="K54" s="91" t="n">
        <v>12.1</v>
      </c>
      <c r="L54" s="92" t="inlineStr">
        <is>
          <t>LFE</t>
        </is>
      </c>
      <c r="M54" s="93" t="n">
        <v>20</v>
      </c>
      <c r="N54" t="n">
        <v>12</v>
      </c>
      <c r="O54" t="n">
        <v>2.5</v>
      </c>
      <c r="P54" t="inlineStr">
        <is>
          <t>C-Face</t>
        </is>
      </c>
      <c r="Q54" t="n">
        <v>3</v>
      </c>
      <c r="R54" t="inlineStr">
        <is>
          <t>Flanged</t>
        </is>
      </c>
      <c r="S54" t="inlineStr">
        <is>
          <t>25123</t>
        </is>
      </c>
      <c r="U54" s="36" t="inlineStr">
        <is>
          <t>Flat</t>
        </is>
      </c>
      <c r="W54" t="inlineStr">
        <is>
          <t>'DS_Routings'</t>
        </is>
      </c>
    </row>
    <row r="55">
      <c r="A55" s="23" t="n"/>
      <c r="B55" t="inlineStr">
        <is>
          <t>LFE</t>
        </is>
      </c>
      <c r="C55" s="69" t="inlineStr">
        <is>
          <t>25123-4P-7.5HP-LFE</t>
        </is>
      </c>
      <c r="D55" t="n">
        <v>0.875</v>
      </c>
      <c r="E55" t="inlineStr">
        <is>
          <t>X3</t>
        </is>
      </c>
      <c r="F55" s="89" t="inlineStr">
        <is>
          <t>Desc-25123-4P-7.5HP-LFE</t>
        </is>
      </c>
      <c r="G55" s="69" t="inlineStr">
        <is>
          <t>25123 4P 7.5HP LFE</t>
        </is>
      </c>
      <c r="H55" s="91" t="n">
        <v>125</v>
      </c>
      <c r="I55" t="n">
        <v>2512</v>
      </c>
      <c r="J55" s="90" t="inlineStr">
        <is>
          <t>Price_LFE_WetEnd_061</t>
        </is>
      </c>
      <c r="K55" s="91" t="n">
        <v>9.42</v>
      </c>
      <c r="L55" s="92" t="inlineStr">
        <is>
          <t>LFE</t>
        </is>
      </c>
      <c r="M55" s="93" t="n">
        <v>7.5</v>
      </c>
      <c r="N55" t="n">
        <v>12</v>
      </c>
      <c r="O55" t="n">
        <v>2.5</v>
      </c>
      <c r="P55" t="inlineStr">
        <is>
          <t>C-Face</t>
        </is>
      </c>
      <c r="Q55" t="n">
        <v>3</v>
      </c>
      <c r="R55" t="inlineStr">
        <is>
          <t>Flanged</t>
        </is>
      </c>
      <c r="S55" t="inlineStr">
        <is>
          <t>25123</t>
        </is>
      </c>
      <c r="U55" s="36" t="inlineStr">
        <is>
          <t>Flat</t>
        </is>
      </c>
      <c r="W55" t="inlineStr">
        <is>
          <t>'DS_Routings'</t>
        </is>
      </c>
    </row>
    <row r="56">
      <c r="A56" s="23" t="n"/>
      <c r="B56" t="inlineStr">
        <is>
          <t>LFE</t>
        </is>
      </c>
      <c r="C56" s="2" t="inlineStr">
        <is>
          <t>25707-2P-10HP-LFE</t>
        </is>
      </c>
      <c r="D56" t="n">
        <v>0.875</v>
      </c>
      <c r="E56" t="inlineStr">
        <is>
          <t>X3</t>
        </is>
      </c>
      <c r="F56" s="89" t="inlineStr">
        <is>
          <t>Desc-25707-2P-10HP-LFE</t>
        </is>
      </c>
      <c r="G56" s="2" t="inlineStr">
        <is>
          <t>25707 2P 10HP LFE</t>
        </is>
      </c>
      <c r="H56" s="91" t="n">
        <v>65</v>
      </c>
      <c r="I56" t="n">
        <v>2570</v>
      </c>
      <c r="J56" s="90" t="inlineStr">
        <is>
          <t>Price_LFE_WetEnd_048</t>
        </is>
      </c>
      <c r="K56" s="91" t="n">
        <v>5.27</v>
      </c>
      <c r="L56" s="92" t="inlineStr">
        <is>
          <t>LFE</t>
        </is>
      </c>
      <c r="M56" s="93" t="n">
        <v>10</v>
      </c>
      <c r="N56" t="n">
        <v>7</v>
      </c>
      <c r="O56" t="n">
        <v>2.5</v>
      </c>
      <c r="P56" t="inlineStr">
        <is>
          <t>C-Face</t>
        </is>
      </c>
      <c r="Q56" t="n">
        <v>3</v>
      </c>
      <c r="R56" t="inlineStr">
        <is>
          <t>Flanged</t>
        </is>
      </c>
      <c r="S56" t="inlineStr">
        <is>
          <t>25707</t>
        </is>
      </c>
      <c r="U56" s="36" t="inlineStr">
        <is>
          <t>Flat</t>
        </is>
      </c>
      <c r="W56" t="inlineStr">
        <is>
          <t>'DS_Routings'</t>
        </is>
      </c>
    </row>
    <row r="57">
      <c r="A57" s="23" t="n"/>
      <c r="B57" t="inlineStr">
        <is>
          <t>LFE</t>
        </is>
      </c>
      <c r="C57" s="2" t="inlineStr">
        <is>
          <t>25707-2P-15HP-LFE</t>
        </is>
      </c>
      <c r="D57" t="n">
        <v>0.875</v>
      </c>
      <c r="E57" t="inlineStr">
        <is>
          <t>X3</t>
        </is>
      </c>
      <c r="F57" s="89" t="inlineStr">
        <is>
          <t>Desc-25707-2P-15HP-LFE</t>
        </is>
      </c>
      <c r="G57" s="2" t="inlineStr">
        <is>
          <t>25707 2P 15HP LFE</t>
        </is>
      </c>
      <c r="H57" s="91" t="n">
        <v>65</v>
      </c>
      <c r="I57" t="n">
        <v>2570</v>
      </c>
      <c r="J57" s="94" t="inlineStr">
        <is>
          <t>Price_LFE_WetEnd_049</t>
        </is>
      </c>
      <c r="K57" s="91" t="n">
        <v>5.84</v>
      </c>
      <c r="L57" s="92" t="inlineStr">
        <is>
          <t>LFE</t>
        </is>
      </c>
      <c r="M57" s="93" t="n">
        <v>15</v>
      </c>
      <c r="N57" t="n">
        <v>7</v>
      </c>
      <c r="O57" t="n">
        <v>2.5</v>
      </c>
      <c r="P57" t="inlineStr">
        <is>
          <t>C-Face</t>
        </is>
      </c>
      <c r="Q57" t="n">
        <v>3</v>
      </c>
      <c r="R57" t="inlineStr">
        <is>
          <t>Flanged</t>
        </is>
      </c>
      <c r="S57" t="inlineStr">
        <is>
          <t>25707</t>
        </is>
      </c>
      <c r="U57" s="36" t="inlineStr">
        <is>
          <t>Flat</t>
        </is>
      </c>
      <c r="W57" t="inlineStr">
        <is>
          <t>'DS_Routings'</t>
        </is>
      </c>
    </row>
    <row r="58">
      <c r="A58" s="23" t="n"/>
      <c r="B58" t="inlineStr">
        <is>
          <t>LFE</t>
        </is>
      </c>
      <c r="C58" s="2" t="inlineStr">
        <is>
          <t>25707-2P-20HP-LFE</t>
        </is>
      </c>
      <c r="D58" t="n">
        <v>0.875</v>
      </c>
      <c r="E58" t="inlineStr">
        <is>
          <t>X3</t>
        </is>
      </c>
      <c r="F58" s="89" t="inlineStr">
        <is>
          <t>Desc-25707-2P-20HP-LFE</t>
        </is>
      </c>
      <c r="G58" s="2" t="inlineStr">
        <is>
          <t>25707 2P 20HP LFE</t>
        </is>
      </c>
      <c r="H58" s="91" t="n">
        <v>65</v>
      </c>
      <c r="I58" t="n">
        <v>2570</v>
      </c>
      <c r="J58" s="90" t="inlineStr">
        <is>
          <t>Price_LFE_WetEnd_050</t>
        </is>
      </c>
      <c r="K58" s="91" t="n">
        <v>6.36</v>
      </c>
      <c r="L58" s="92" t="inlineStr">
        <is>
          <t>LFE</t>
        </is>
      </c>
      <c r="M58" s="93" t="n">
        <v>20</v>
      </c>
      <c r="N58" t="n">
        <v>7</v>
      </c>
      <c r="O58" t="n">
        <v>2.5</v>
      </c>
      <c r="P58" t="inlineStr">
        <is>
          <t>C-Face</t>
        </is>
      </c>
      <c r="Q58" t="n">
        <v>3</v>
      </c>
      <c r="R58" t="inlineStr">
        <is>
          <t>Flanged</t>
        </is>
      </c>
      <c r="S58" t="inlineStr">
        <is>
          <t>25707</t>
        </is>
      </c>
      <c r="U58" s="36" t="inlineStr">
        <is>
          <t>Flat</t>
        </is>
      </c>
      <c r="W58" t="inlineStr">
        <is>
          <t>'DS_Routings'</t>
        </is>
      </c>
    </row>
    <row r="59">
      <c r="A59" s="23" t="n"/>
      <c r="B59" t="inlineStr">
        <is>
          <t>LFE</t>
        </is>
      </c>
      <c r="C59" s="2" t="inlineStr">
        <is>
          <t>25707-2P-25HP-LFE</t>
        </is>
      </c>
      <c r="D59" t="n">
        <v>0.875</v>
      </c>
      <c r="E59" t="inlineStr">
        <is>
          <t>X3</t>
        </is>
      </c>
      <c r="F59" s="89" t="inlineStr">
        <is>
          <t>Desc-25707-2P-25HP-LFE</t>
        </is>
      </c>
      <c r="G59" s="2" t="inlineStr">
        <is>
          <t>25707 2P 25HP LFE</t>
        </is>
      </c>
      <c r="H59" s="91" t="n">
        <v>65</v>
      </c>
      <c r="I59" t="n">
        <v>2570</v>
      </c>
      <c r="J59" s="90" t="inlineStr">
        <is>
          <t>Price_LFE_WetEnd_051</t>
        </is>
      </c>
      <c r="K59" s="91" t="n">
        <v>6.78</v>
      </c>
      <c r="L59" s="92" t="inlineStr">
        <is>
          <t>LFE</t>
        </is>
      </c>
      <c r="M59" s="93" t="n">
        <v>25</v>
      </c>
      <c r="N59" t="n">
        <v>7</v>
      </c>
      <c r="O59" t="n">
        <v>2.5</v>
      </c>
      <c r="P59" t="inlineStr">
        <is>
          <t>C-Face</t>
        </is>
      </c>
      <c r="Q59" t="n">
        <v>3</v>
      </c>
      <c r="R59" t="inlineStr">
        <is>
          <t>Flanged</t>
        </is>
      </c>
      <c r="S59" t="inlineStr">
        <is>
          <t>25707</t>
        </is>
      </c>
      <c r="U59" s="36" t="inlineStr">
        <is>
          <t>Flat</t>
        </is>
      </c>
      <c r="W59" t="inlineStr">
        <is>
          <t>'DS_Routings'</t>
        </is>
      </c>
    </row>
    <row r="60">
      <c r="A60" s="23" t="n"/>
      <c r="B60" t="inlineStr">
        <is>
          <t>LFE</t>
        </is>
      </c>
      <c r="C60" s="2" t="inlineStr">
        <is>
          <t>25707-2P-30HP-LFE</t>
        </is>
      </c>
      <c r="D60" t="n">
        <v>1.375</v>
      </c>
      <c r="E60" t="inlineStr">
        <is>
          <t>X4</t>
        </is>
      </c>
      <c r="F60" s="89" t="inlineStr">
        <is>
          <t>Desc-25707-2P-30HP-LFE</t>
        </is>
      </c>
      <c r="G60" s="2" t="inlineStr">
        <is>
          <t>25707 2P 30HP LFE</t>
        </is>
      </c>
      <c r="H60" s="91" t="n">
        <v>65</v>
      </c>
      <c r="I60" t="n">
        <v>2570</v>
      </c>
      <c r="J60" s="90" t="inlineStr">
        <is>
          <t>Price_LFE_WetEnd_052</t>
        </is>
      </c>
      <c r="K60" s="91" t="n">
        <v>7.1</v>
      </c>
      <c r="L60" s="92" t="inlineStr">
        <is>
          <t>LFE</t>
        </is>
      </c>
      <c r="M60" s="93" t="n">
        <v>30</v>
      </c>
      <c r="N60" t="n">
        <v>7</v>
      </c>
      <c r="O60" t="n">
        <v>2.5</v>
      </c>
      <c r="P60" t="inlineStr">
        <is>
          <t>C-Face</t>
        </is>
      </c>
      <c r="Q60" t="n">
        <v>3</v>
      </c>
      <c r="R60" t="inlineStr">
        <is>
          <t>Flanged</t>
        </is>
      </c>
      <c r="S60" t="inlineStr">
        <is>
          <t>25707</t>
        </is>
      </c>
      <c r="U60" s="36" t="inlineStr">
        <is>
          <t>Flat</t>
        </is>
      </c>
      <c r="W60" t="inlineStr">
        <is>
          <t>'DS_Routings'</t>
        </is>
      </c>
    </row>
    <row r="61">
      <c r="A61" s="23" t="n"/>
      <c r="B61" t="inlineStr">
        <is>
          <t>LFE</t>
        </is>
      </c>
      <c r="C61" s="2" t="inlineStr">
        <is>
          <t>25707-2P-7.5HP-LFE</t>
        </is>
      </c>
      <c r="D61" t="n">
        <v>0.875</v>
      </c>
      <c r="E61" t="inlineStr">
        <is>
          <t>X3</t>
        </is>
      </c>
      <c r="F61" s="89" t="inlineStr">
        <is>
          <t>Desc-25707-2P-7.5HP-LFE</t>
        </is>
      </c>
      <c r="G61" s="2" t="inlineStr">
        <is>
          <t>25707 2P 7.5HP LFE</t>
        </is>
      </c>
      <c r="H61" s="91" t="n">
        <v>65</v>
      </c>
      <c r="I61" t="n">
        <v>2570</v>
      </c>
      <c r="J61" s="90" t="inlineStr">
        <is>
          <t>Price_LFE_WetEnd_047</t>
        </is>
      </c>
      <c r="K61" s="91" t="n">
        <v>4.89</v>
      </c>
      <c r="L61" s="92" t="inlineStr">
        <is>
          <t>LFE</t>
        </is>
      </c>
      <c r="M61" s="93" t="n">
        <v>7.5</v>
      </c>
      <c r="N61" t="n">
        <v>7</v>
      </c>
      <c r="O61" t="n">
        <v>2.5</v>
      </c>
      <c r="P61" t="inlineStr">
        <is>
          <t>C-Face</t>
        </is>
      </c>
      <c r="Q61" t="n">
        <v>3</v>
      </c>
      <c r="R61" t="inlineStr">
        <is>
          <t>Flanged</t>
        </is>
      </c>
      <c r="S61" t="inlineStr">
        <is>
          <t>25707</t>
        </is>
      </c>
      <c r="U61" s="36" t="inlineStr">
        <is>
          <t>Flat</t>
        </is>
      </c>
      <c r="W61" t="inlineStr">
        <is>
          <t>'DS_Routings'</t>
        </is>
      </c>
    </row>
    <row r="62">
      <c r="A62" s="23" t="n"/>
      <c r="B62" t="inlineStr">
        <is>
          <t>LFE</t>
        </is>
      </c>
      <c r="C62" s="69" t="inlineStr">
        <is>
          <t>25707-4P-3HP-LFE</t>
        </is>
      </c>
      <c r="D62" t="n">
        <v>0.875</v>
      </c>
      <c r="E62" t="inlineStr">
        <is>
          <t>X3</t>
        </is>
      </c>
      <c r="F62" s="89" t="inlineStr">
        <is>
          <t>Desc-25707-4P-3HP-LFE</t>
        </is>
      </c>
      <c r="G62" s="69" t="inlineStr">
        <is>
          <t>25707 4P 3HP LFE</t>
        </is>
      </c>
      <c r="H62" s="91" t="n">
        <v>65</v>
      </c>
      <c r="I62" t="n">
        <v>2570</v>
      </c>
      <c r="J62" s="90" t="inlineStr">
        <is>
          <t>Price_LFE_WetEnd_053</t>
        </is>
      </c>
      <c r="K62" s="91" t="n">
        <v>6.7</v>
      </c>
      <c r="L62" s="92" t="inlineStr">
        <is>
          <t>LFE</t>
        </is>
      </c>
      <c r="M62" s="93" t="n">
        <v>3</v>
      </c>
      <c r="N62" t="n">
        <v>7</v>
      </c>
      <c r="O62" t="n">
        <v>2.5</v>
      </c>
      <c r="P62" t="inlineStr">
        <is>
          <t>C-Face</t>
        </is>
      </c>
      <c r="Q62" t="n">
        <v>3</v>
      </c>
      <c r="R62" t="inlineStr">
        <is>
          <t>Flanged</t>
        </is>
      </c>
      <c r="S62" t="inlineStr">
        <is>
          <t>25707</t>
        </is>
      </c>
      <c r="U62" s="36" t="inlineStr">
        <is>
          <t>Flat</t>
        </is>
      </c>
      <c r="W62" t="inlineStr">
        <is>
          <t>'DS_Routings'</t>
        </is>
      </c>
    </row>
    <row r="63">
      <c r="A63" s="23" t="n"/>
      <c r="B63" t="inlineStr">
        <is>
          <t>LFE</t>
        </is>
      </c>
      <c r="C63" s="69" t="inlineStr">
        <is>
          <t>25707-4P-5HP-LFE</t>
        </is>
      </c>
      <c r="D63" t="n">
        <v>0.875</v>
      </c>
      <c r="E63" t="inlineStr">
        <is>
          <t>X3</t>
        </is>
      </c>
      <c r="F63" s="89" t="inlineStr">
        <is>
          <t>Desc-25707-4P-5HP-LFE</t>
        </is>
      </c>
      <c r="G63" s="69" t="inlineStr">
        <is>
          <t>25707 4P 5HP LFE</t>
        </is>
      </c>
      <c r="H63" s="91" t="n">
        <v>65</v>
      </c>
      <c r="I63" t="n">
        <v>2570</v>
      </c>
      <c r="J63" s="90" t="inlineStr">
        <is>
          <t>Price_LFE_WetEnd_054</t>
        </is>
      </c>
      <c r="K63" s="91" t="n">
        <v>7.1</v>
      </c>
      <c r="L63" s="92" t="inlineStr">
        <is>
          <t>LFE</t>
        </is>
      </c>
      <c r="M63" s="93" t="n">
        <v>5</v>
      </c>
      <c r="N63" t="n">
        <v>7</v>
      </c>
      <c r="O63" t="n">
        <v>2.5</v>
      </c>
      <c r="P63" t="inlineStr">
        <is>
          <t>C-Face</t>
        </is>
      </c>
      <c r="Q63" t="n">
        <v>3</v>
      </c>
      <c r="R63" t="inlineStr">
        <is>
          <t>Flanged</t>
        </is>
      </c>
      <c r="S63" t="inlineStr">
        <is>
          <t>25707</t>
        </is>
      </c>
      <c r="U63" s="36" t="inlineStr">
        <is>
          <t>Flat</t>
        </is>
      </c>
      <c r="W63" t="inlineStr">
        <is>
          <t>'DS_Routings'</t>
        </is>
      </c>
    </row>
    <row r="64">
      <c r="A64" s="23" t="n"/>
      <c r="B64" t="inlineStr">
        <is>
          <t>LFE</t>
        </is>
      </c>
      <c r="C64" s="2" t="inlineStr">
        <is>
          <t>25957-2P-25HP-LFE</t>
        </is>
      </c>
      <c r="D64" t="n">
        <v>0.875</v>
      </c>
      <c r="E64" t="inlineStr">
        <is>
          <t>X3</t>
        </is>
      </c>
      <c r="F64" s="89" t="inlineStr">
        <is>
          <t>Desc-25957-2P-25HP-LFE</t>
        </is>
      </c>
      <c r="G64" s="2" t="inlineStr">
        <is>
          <t>25957 2P 25HP LFE</t>
        </is>
      </c>
      <c r="H64" s="91" t="n">
        <v>95</v>
      </c>
      <c r="I64" t="n">
        <v>2595</v>
      </c>
      <c r="J64" s="90" t="inlineStr">
        <is>
          <t>Price_LFE_WetEnd_055</t>
        </is>
      </c>
      <c r="K64" s="91" t="n">
        <v>6.78</v>
      </c>
      <c r="L64" s="92" t="inlineStr">
        <is>
          <t>LFE</t>
        </is>
      </c>
      <c r="M64" s="93" t="n">
        <v>25</v>
      </c>
      <c r="N64" t="n">
        <v>9.5</v>
      </c>
      <c r="O64" t="n">
        <v>2.5</v>
      </c>
      <c r="P64" t="inlineStr">
        <is>
          <t>C-Face</t>
        </is>
      </c>
      <c r="Q64" t="n">
        <v>3</v>
      </c>
      <c r="R64" t="inlineStr">
        <is>
          <t>Flanged</t>
        </is>
      </c>
      <c r="S64" t="inlineStr">
        <is>
          <t>25957</t>
        </is>
      </c>
      <c r="U64" s="36" t="inlineStr">
        <is>
          <t>Flat</t>
        </is>
      </c>
      <c r="W64" t="inlineStr">
        <is>
          <t>'DS_Routings'</t>
        </is>
      </c>
    </row>
    <row r="65">
      <c r="A65" s="23" t="n"/>
      <c r="B65" t="inlineStr">
        <is>
          <t>LFE</t>
        </is>
      </c>
      <c r="C65" s="2" t="inlineStr">
        <is>
          <t>25957-2P-30HP-LFE</t>
        </is>
      </c>
      <c r="D65" t="n">
        <v>1.375</v>
      </c>
      <c r="E65" t="inlineStr">
        <is>
          <t>X4</t>
        </is>
      </c>
      <c r="F65" s="89" t="inlineStr">
        <is>
          <t>Desc-25957-2P-30HP-LFE</t>
        </is>
      </c>
      <c r="G65" s="2" t="inlineStr">
        <is>
          <t>25957 2P 30HP LFE</t>
        </is>
      </c>
      <c r="H65" s="91" t="n">
        <v>95</v>
      </c>
      <c r="I65" t="n">
        <v>2595</v>
      </c>
      <c r="J65" s="90" t="inlineStr">
        <is>
          <t>Price_LFE_WetEnd_056</t>
        </is>
      </c>
      <c r="K65" s="91" t="n">
        <v>7.15</v>
      </c>
      <c r="L65" s="92" t="inlineStr">
        <is>
          <t>LFE</t>
        </is>
      </c>
      <c r="M65" s="93" t="n">
        <v>30</v>
      </c>
      <c r="N65" t="n">
        <v>9.5</v>
      </c>
      <c r="O65" t="n">
        <v>2.5</v>
      </c>
      <c r="P65" t="inlineStr">
        <is>
          <t>C-Face</t>
        </is>
      </c>
      <c r="Q65" t="n">
        <v>3</v>
      </c>
      <c r="R65" t="inlineStr">
        <is>
          <t>Flanged</t>
        </is>
      </c>
      <c r="S65" t="inlineStr">
        <is>
          <t>25957</t>
        </is>
      </c>
      <c r="U65" s="36" t="inlineStr">
        <is>
          <t>Flat</t>
        </is>
      </c>
      <c r="W65" t="inlineStr">
        <is>
          <t>'DS_Routings'</t>
        </is>
      </c>
    </row>
    <row r="66">
      <c r="A66" s="23" t="n"/>
      <c r="B66" t="inlineStr">
        <is>
          <t>LFE</t>
        </is>
      </c>
      <c r="C66" s="69" t="inlineStr">
        <is>
          <t>25957-4P-10HP-LFE</t>
        </is>
      </c>
      <c r="D66" t="n">
        <v>0.875</v>
      </c>
      <c r="E66" t="inlineStr">
        <is>
          <t>X3</t>
        </is>
      </c>
      <c r="F66" s="89" t="inlineStr">
        <is>
          <t>Desc-25957-4P-10HP-LFE</t>
        </is>
      </c>
      <c r="G66" s="69" t="inlineStr">
        <is>
          <t>25957 4P 10HP LFE</t>
        </is>
      </c>
      <c r="H66" s="91" t="n">
        <v>95</v>
      </c>
      <c r="I66" t="n">
        <v>2595</v>
      </c>
      <c r="J66" s="90" t="inlineStr">
        <is>
          <t>Price_LFE_WetEnd_060</t>
        </is>
      </c>
      <c r="K66" s="91" t="n">
        <v>9.6</v>
      </c>
      <c r="L66" s="92" t="inlineStr">
        <is>
          <t>LFE</t>
        </is>
      </c>
      <c r="M66" s="93" t="n">
        <v>10</v>
      </c>
      <c r="N66" t="n">
        <v>9.5</v>
      </c>
      <c r="O66" t="n">
        <v>2.5</v>
      </c>
      <c r="P66" t="inlineStr">
        <is>
          <t>C-Face</t>
        </is>
      </c>
      <c r="Q66" t="n">
        <v>3</v>
      </c>
      <c r="R66" t="inlineStr">
        <is>
          <t>Flanged</t>
        </is>
      </c>
      <c r="S66" t="inlineStr">
        <is>
          <t>25957</t>
        </is>
      </c>
      <c r="U66" s="36" t="inlineStr">
        <is>
          <t>Flat</t>
        </is>
      </c>
      <c r="W66" t="inlineStr">
        <is>
          <t>'DS_Routings'</t>
        </is>
      </c>
    </row>
    <row r="67">
      <c r="A67" s="23" t="n"/>
      <c r="B67" t="inlineStr">
        <is>
          <t>LFE</t>
        </is>
      </c>
      <c r="C67" s="69" t="inlineStr">
        <is>
          <t>25957-4P-3HP-LFE</t>
        </is>
      </c>
      <c r="D67" t="n">
        <v>0.875</v>
      </c>
      <c r="E67" t="inlineStr">
        <is>
          <t>X3</t>
        </is>
      </c>
      <c r="F67" s="89" t="inlineStr">
        <is>
          <t>Desc-25957-4P-3HP-LFE</t>
        </is>
      </c>
      <c r="G67" s="69" t="inlineStr">
        <is>
          <t>25957 4P 3HP LFE</t>
        </is>
      </c>
      <c r="H67" s="91" t="n">
        <v>95</v>
      </c>
      <c r="I67" t="n">
        <v>2595</v>
      </c>
      <c r="J67" s="90" t="inlineStr">
        <is>
          <t>Price_LFE_WetEnd_057</t>
        </is>
      </c>
      <c r="K67" s="91" t="n">
        <v>6.7</v>
      </c>
      <c r="L67" s="92" t="inlineStr">
        <is>
          <t>LFE</t>
        </is>
      </c>
      <c r="M67" s="93" t="n">
        <v>3</v>
      </c>
      <c r="N67" t="n">
        <v>9.5</v>
      </c>
      <c r="O67" t="n">
        <v>2.5</v>
      </c>
      <c r="P67" t="inlineStr">
        <is>
          <t>C-Face</t>
        </is>
      </c>
      <c r="Q67" t="n">
        <v>3</v>
      </c>
      <c r="R67" t="inlineStr">
        <is>
          <t>Flanged</t>
        </is>
      </c>
      <c r="S67" t="inlineStr">
        <is>
          <t>25957</t>
        </is>
      </c>
      <c r="U67" s="36" t="inlineStr">
        <is>
          <t>Flat</t>
        </is>
      </c>
      <c r="W67" t="inlineStr">
        <is>
          <t>'DS_Routings'</t>
        </is>
      </c>
    </row>
    <row r="68">
      <c r="A68" s="23" t="n"/>
      <c r="B68" t="inlineStr">
        <is>
          <t>LFE</t>
        </is>
      </c>
      <c r="C68" s="69" t="inlineStr">
        <is>
          <t>25957-4P-5HP-LFE</t>
        </is>
      </c>
      <c r="D68" t="n">
        <v>0.875</v>
      </c>
      <c r="E68" t="inlineStr">
        <is>
          <t>X3</t>
        </is>
      </c>
      <c r="F68" s="89" t="inlineStr">
        <is>
          <t>Desc-25957-4P-5HP-LFE</t>
        </is>
      </c>
      <c r="G68" s="69" t="inlineStr">
        <is>
          <t>25957 4P 5HP LFE</t>
        </is>
      </c>
      <c r="H68" s="91" t="n">
        <v>95</v>
      </c>
      <c r="I68" t="n">
        <v>2595</v>
      </c>
      <c r="J68" s="90" t="inlineStr">
        <is>
          <t>Price_LFE_WetEnd_058</t>
        </is>
      </c>
      <c r="K68" s="91" t="n">
        <v>7.82</v>
      </c>
      <c r="L68" s="92" t="inlineStr">
        <is>
          <t>LFE</t>
        </is>
      </c>
      <c r="M68" s="93" t="n">
        <v>5</v>
      </c>
      <c r="N68" t="n">
        <v>9.5</v>
      </c>
      <c r="O68" t="n">
        <v>2.5</v>
      </c>
      <c r="P68" t="inlineStr">
        <is>
          <t>C-Face</t>
        </is>
      </c>
      <c r="Q68" t="n">
        <v>3</v>
      </c>
      <c r="R68" t="inlineStr">
        <is>
          <t>Flanged</t>
        </is>
      </c>
      <c r="S68" t="inlineStr">
        <is>
          <t>25957</t>
        </is>
      </c>
      <c r="U68" s="36" t="inlineStr">
        <is>
          <t>Flat</t>
        </is>
      </c>
      <c r="W68" t="inlineStr">
        <is>
          <t>'DS_Routings'</t>
        </is>
      </c>
    </row>
    <row r="69">
      <c r="A69" s="23" t="n"/>
      <c r="B69" t="inlineStr">
        <is>
          <t>LFE</t>
        </is>
      </c>
      <c r="C69" s="69" t="inlineStr">
        <is>
          <t>25957-4P-7.5HP-LFE</t>
        </is>
      </c>
      <c r="D69" t="n">
        <v>0.875</v>
      </c>
      <c r="E69" t="inlineStr">
        <is>
          <t>X3</t>
        </is>
      </c>
      <c r="F69" s="89" t="inlineStr">
        <is>
          <t>Desc-25957-4P-7.5HP-LFE</t>
        </is>
      </c>
      <c r="G69" s="69" t="inlineStr">
        <is>
          <t>25957 4P 7.5HP LFE</t>
        </is>
      </c>
      <c r="H69" s="91" t="n">
        <v>95</v>
      </c>
      <c r="I69" t="n">
        <v>2595</v>
      </c>
      <c r="J69" s="94" t="inlineStr">
        <is>
          <t>Price_LFE_WetEnd_059</t>
        </is>
      </c>
      <c r="K69" s="91" t="n">
        <v>8.85</v>
      </c>
      <c r="L69" s="92" t="inlineStr">
        <is>
          <t>LFE</t>
        </is>
      </c>
      <c r="M69" s="93" t="n">
        <v>7.5</v>
      </c>
      <c r="N69" t="n">
        <v>9.5</v>
      </c>
      <c r="O69" t="n">
        <v>2.5</v>
      </c>
      <c r="P69" t="inlineStr">
        <is>
          <t>C-Face</t>
        </is>
      </c>
      <c r="Q69" t="n">
        <v>3</v>
      </c>
      <c r="R69" t="inlineStr">
        <is>
          <t>Flanged</t>
        </is>
      </c>
      <c r="S69" t="inlineStr">
        <is>
          <t>25957</t>
        </is>
      </c>
      <c r="U69" s="36" t="inlineStr">
        <is>
          <t>Flat</t>
        </is>
      </c>
      <c r="W69" t="inlineStr">
        <is>
          <t>'DS_Routings'</t>
        </is>
      </c>
    </row>
    <row r="70">
      <c r="A70" s="23" t="n"/>
      <c r="B70" t="inlineStr">
        <is>
          <t>LFE</t>
        </is>
      </c>
      <c r="C70" s="69" t="inlineStr">
        <is>
          <t>30121-4P-15HP-LFE</t>
        </is>
      </c>
      <c r="D70" t="n">
        <v>1.375</v>
      </c>
      <c r="E70" t="inlineStr">
        <is>
          <t>XA</t>
        </is>
      </c>
      <c r="F70" s="89" t="inlineStr">
        <is>
          <t>Desc-30121-4P-15HP-LFE</t>
        </is>
      </c>
      <c r="G70" s="69" t="inlineStr">
        <is>
          <t>30121 4P 15HP LFE</t>
        </is>
      </c>
      <c r="H70" s="91" t="n">
        <v>145</v>
      </c>
      <c r="I70" t="n">
        <v>3012</v>
      </c>
      <c r="J70" s="90" t="inlineStr">
        <is>
          <t>Price_LFE_WetEnd_077</t>
        </is>
      </c>
      <c r="K70" s="91" t="n">
        <v>10.79</v>
      </c>
      <c r="L70" s="92" t="inlineStr">
        <is>
          <t>LFE</t>
        </is>
      </c>
      <c r="M70" s="93" t="n">
        <v>15</v>
      </c>
      <c r="N70" t="n">
        <v>12</v>
      </c>
      <c r="O70" t="n">
        <v>3</v>
      </c>
      <c r="P70" t="inlineStr">
        <is>
          <t>C-Face</t>
        </is>
      </c>
      <c r="Q70" t="n">
        <v>4</v>
      </c>
      <c r="R70" t="inlineStr">
        <is>
          <t>Flanged</t>
        </is>
      </c>
      <c r="S70" t="inlineStr">
        <is>
          <t>30121</t>
        </is>
      </c>
      <c r="U70" s="36" t="inlineStr">
        <is>
          <t>Flat</t>
        </is>
      </c>
      <c r="W70" t="inlineStr">
        <is>
          <t>'DS_Routings'</t>
        </is>
      </c>
    </row>
    <row r="71">
      <c r="A71" s="23" t="n"/>
      <c r="B71" t="inlineStr">
        <is>
          <t>LFE</t>
        </is>
      </c>
      <c r="C71" s="69" t="inlineStr">
        <is>
          <t>30121-4P-20HP-LFE</t>
        </is>
      </c>
      <c r="D71" t="n">
        <v>1.375</v>
      </c>
      <c r="E71" t="inlineStr">
        <is>
          <t>XA</t>
        </is>
      </c>
      <c r="F71" s="89" t="inlineStr">
        <is>
          <t>Desc-30121-4P-20HP-LFE</t>
        </is>
      </c>
      <c r="G71" s="69" t="inlineStr">
        <is>
          <t>30121 4P 20HP LFE</t>
        </is>
      </c>
      <c r="H71" s="91" t="n">
        <v>145</v>
      </c>
      <c r="I71" t="n">
        <v>3012</v>
      </c>
      <c r="J71" s="90" t="inlineStr">
        <is>
          <t>Price_LFE_WetEnd_078</t>
        </is>
      </c>
      <c r="K71" s="91" t="n">
        <v>11.7</v>
      </c>
      <c r="L71" s="92" t="inlineStr">
        <is>
          <t>LFE</t>
        </is>
      </c>
      <c r="M71" s="93" t="n">
        <v>20</v>
      </c>
      <c r="N71" t="n">
        <v>12</v>
      </c>
      <c r="O71" t="n">
        <v>3</v>
      </c>
      <c r="P71" t="inlineStr">
        <is>
          <t>C-Face</t>
        </is>
      </c>
      <c r="Q71" t="n">
        <v>4</v>
      </c>
      <c r="R71" t="inlineStr">
        <is>
          <t>Flanged</t>
        </is>
      </c>
      <c r="S71" t="inlineStr">
        <is>
          <t>30121</t>
        </is>
      </c>
      <c r="U71" s="36" t="inlineStr">
        <is>
          <t>Flat</t>
        </is>
      </c>
      <c r="W71" t="inlineStr">
        <is>
          <t>'DS_Routings'</t>
        </is>
      </c>
    </row>
    <row r="72">
      <c r="A72" s="23" t="n"/>
      <c r="B72" t="inlineStr">
        <is>
          <t>LFE</t>
        </is>
      </c>
      <c r="C72" s="69" t="inlineStr">
        <is>
          <t>30121-4P-25HP-LFE</t>
        </is>
      </c>
      <c r="D72" t="n">
        <v>1.375</v>
      </c>
      <c r="E72" t="inlineStr">
        <is>
          <t>XA</t>
        </is>
      </c>
      <c r="F72" s="89" t="inlineStr">
        <is>
          <t>Desc-30121-4P-25HP-LFE</t>
        </is>
      </c>
      <c r="G72" s="69" t="inlineStr">
        <is>
          <t>30121 4P 25HP LFE</t>
        </is>
      </c>
      <c r="H72" s="91" t="n">
        <v>145</v>
      </c>
      <c r="I72" t="n">
        <v>3012</v>
      </c>
      <c r="J72" s="94" t="inlineStr">
        <is>
          <t>Price_LFE_WetEnd_079</t>
        </is>
      </c>
      <c r="K72" s="91" t="n">
        <v>12.1</v>
      </c>
      <c r="L72" s="92" t="inlineStr">
        <is>
          <t>LFE</t>
        </is>
      </c>
      <c r="M72" s="93" t="n">
        <v>25</v>
      </c>
      <c r="N72" t="n">
        <v>12</v>
      </c>
      <c r="O72" t="n">
        <v>3</v>
      </c>
      <c r="P72" t="inlineStr">
        <is>
          <t>C-Face</t>
        </is>
      </c>
      <c r="Q72" t="n">
        <v>4</v>
      </c>
      <c r="R72" t="inlineStr">
        <is>
          <t>Flanged</t>
        </is>
      </c>
      <c r="S72" t="inlineStr">
        <is>
          <t>30121</t>
        </is>
      </c>
      <c r="U72" s="36" t="inlineStr">
        <is>
          <t>Flat</t>
        </is>
      </c>
      <c r="W72" t="inlineStr">
        <is>
          <t>'DS_Routings'</t>
        </is>
      </c>
    </row>
    <row r="73">
      <c r="A73" s="23" t="n"/>
      <c r="B73" t="inlineStr">
        <is>
          <t>LFE</t>
        </is>
      </c>
      <c r="C73" s="69" t="inlineStr">
        <is>
          <t>30127-4P-15HP-LFE</t>
        </is>
      </c>
      <c r="D73" t="n">
        <v>1.375</v>
      </c>
      <c r="E73" t="inlineStr">
        <is>
          <t>XA</t>
        </is>
      </c>
      <c r="F73" s="89" t="inlineStr">
        <is>
          <t>Desc-30127-4P-15HP-LFE</t>
        </is>
      </c>
      <c r="G73" s="69" t="inlineStr">
        <is>
          <t>30127 4P 15HP LFE</t>
        </is>
      </c>
      <c r="H73" s="91" t="n">
        <v>145</v>
      </c>
      <c r="I73" t="n">
        <v>3012</v>
      </c>
      <c r="J73" s="90" t="inlineStr">
        <is>
          <t>Price_LFE_WetEnd_080</t>
        </is>
      </c>
      <c r="K73" s="91" t="n">
        <v>9.74</v>
      </c>
      <c r="L73" s="92" t="inlineStr">
        <is>
          <t>LFE</t>
        </is>
      </c>
      <c r="M73" s="93" t="n">
        <v>15</v>
      </c>
      <c r="N73" t="n">
        <v>12</v>
      </c>
      <c r="O73" t="n">
        <v>3</v>
      </c>
      <c r="P73" t="inlineStr">
        <is>
          <t>C-Face</t>
        </is>
      </c>
      <c r="Q73" t="n">
        <v>4</v>
      </c>
      <c r="R73" t="inlineStr">
        <is>
          <t>Flanged</t>
        </is>
      </c>
      <c r="S73" t="inlineStr">
        <is>
          <t>30127</t>
        </is>
      </c>
      <c r="U73" s="36" t="inlineStr">
        <is>
          <t>Flat</t>
        </is>
      </c>
      <c r="W73" t="inlineStr">
        <is>
          <t>'DS_Routings'</t>
        </is>
      </c>
    </row>
    <row r="74">
      <c r="A74" s="23" t="n"/>
      <c r="B74" t="inlineStr">
        <is>
          <t>LFE</t>
        </is>
      </c>
      <c r="C74" s="69" t="inlineStr">
        <is>
          <t>30127-4P-20HP-LFE</t>
        </is>
      </c>
      <c r="D74" t="n">
        <v>1.375</v>
      </c>
      <c r="E74" t="inlineStr">
        <is>
          <t>XA</t>
        </is>
      </c>
      <c r="F74" s="89" t="inlineStr">
        <is>
          <t>Desc-30127-4P-20HP-LFE</t>
        </is>
      </c>
      <c r="G74" s="69" t="inlineStr">
        <is>
          <t>30127 4P 20HP LFE</t>
        </is>
      </c>
      <c r="H74" s="91" t="n">
        <v>145</v>
      </c>
      <c r="I74" t="n">
        <v>3012</v>
      </c>
      <c r="J74" s="90" t="inlineStr">
        <is>
          <t>Price_LFE_WetEnd_081</t>
        </is>
      </c>
      <c r="K74" s="91" t="n">
        <v>10.77</v>
      </c>
      <c r="L74" s="92" t="inlineStr">
        <is>
          <t>LFE</t>
        </is>
      </c>
      <c r="M74" s="93" t="n">
        <v>20</v>
      </c>
      <c r="N74" t="n">
        <v>12</v>
      </c>
      <c r="O74" t="n">
        <v>3</v>
      </c>
      <c r="P74" t="inlineStr">
        <is>
          <t>C-Face</t>
        </is>
      </c>
      <c r="Q74" t="n">
        <v>4</v>
      </c>
      <c r="R74" t="inlineStr">
        <is>
          <t>Flanged</t>
        </is>
      </c>
      <c r="S74" t="inlineStr">
        <is>
          <t>30127</t>
        </is>
      </c>
      <c r="U74" s="36" t="inlineStr">
        <is>
          <t>Flat</t>
        </is>
      </c>
      <c r="W74" t="inlineStr">
        <is>
          <t>'DS_Routings'</t>
        </is>
      </c>
    </row>
    <row r="75">
      <c r="A75" s="23" t="n"/>
      <c r="B75" t="inlineStr">
        <is>
          <t>LFE</t>
        </is>
      </c>
      <c r="C75" s="69" t="inlineStr">
        <is>
          <t>30127-4P-25HP-LFE</t>
        </is>
      </c>
      <c r="D75" t="n">
        <v>1.375</v>
      </c>
      <c r="E75" t="inlineStr">
        <is>
          <t>XA</t>
        </is>
      </c>
      <c r="F75" s="89" t="inlineStr">
        <is>
          <t>Desc-30127-4P-25HP-LFE</t>
        </is>
      </c>
      <c r="G75" s="69" t="inlineStr">
        <is>
          <t>30127 4P 25HP LFE</t>
        </is>
      </c>
      <c r="H75" s="91" t="n">
        <v>145</v>
      </c>
      <c r="I75" t="n">
        <v>3012</v>
      </c>
      <c r="J75" s="90" t="inlineStr">
        <is>
          <t>Price_LFE_WetEnd_082</t>
        </is>
      </c>
      <c r="K75" s="91" t="n">
        <v>11.37</v>
      </c>
      <c r="L75" s="92" t="inlineStr">
        <is>
          <t>LFE</t>
        </is>
      </c>
      <c r="M75" s="93" t="n">
        <v>25</v>
      </c>
      <c r="N75" t="n">
        <v>12</v>
      </c>
      <c r="O75" t="n">
        <v>3</v>
      </c>
      <c r="P75" t="inlineStr">
        <is>
          <t>C-Face</t>
        </is>
      </c>
      <c r="Q75" t="n">
        <v>4</v>
      </c>
      <c r="R75" t="inlineStr">
        <is>
          <t>Flanged</t>
        </is>
      </c>
      <c r="S75" t="inlineStr">
        <is>
          <t>30127</t>
        </is>
      </c>
      <c r="U75" s="36" t="inlineStr">
        <is>
          <t>Flat</t>
        </is>
      </c>
      <c r="W75" t="inlineStr">
        <is>
          <t>'DS_Routings'</t>
        </is>
      </c>
    </row>
    <row r="76">
      <c r="A76" s="23" t="n"/>
      <c r="B76" t="inlineStr">
        <is>
          <t>LFE</t>
        </is>
      </c>
      <c r="C76" s="2" t="inlineStr">
        <is>
          <t>30707-2P-10HP-LFE</t>
        </is>
      </c>
      <c r="D76" t="n">
        <v>0.875</v>
      </c>
      <c r="E76" t="inlineStr">
        <is>
          <t>X3</t>
        </is>
      </c>
      <c r="F76" s="89" t="inlineStr">
        <is>
          <t>Desc-30707-2P-10HP-LFE</t>
        </is>
      </c>
      <c r="G76" s="2" t="inlineStr">
        <is>
          <t>30707 2P 10HP LFE</t>
        </is>
      </c>
      <c r="H76" s="91" t="n">
        <v>65</v>
      </c>
      <c r="I76" t="n">
        <v>3070</v>
      </c>
      <c r="J76" s="90" t="inlineStr">
        <is>
          <t>Price_LFE_WetEnd_065</t>
        </is>
      </c>
      <c r="K76" s="91" t="n">
        <v>4.9</v>
      </c>
      <c r="L76" s="92" t="inlineStr">
        <is>
          <t>LFE</t>
        </is>
      </c>
      <c r="M76" s="93" t="n">
        <v>10</v>
      </c>
      <c r="N76" t="n">
        <v>7</v>
      </c>
      <c r="O76" t="n">
        <v>3</v>
      </c>
      <c r="P76" t="inlineStr">
        <is>
          <t>C-Face</t>
        </is>
      </c>
      <c r="Q76" t="n">
        <v>4</v>
      </c>
      <c r="R76" t="inlineStr">
        <is>
          <t>Flanged</t>
        </is>
      </c>
      <c r="S76" t="inlineStr">
        <is>
          <t>30707</t>
        </is>
      </c>
      <c r="U76" s="36" t="inlineStr">
        <is>
          <t>Flat</t>
        </is>
      </c>
      <c r="W76" t="inlineStr">
        <is>
          <t>'DS_Routings'</t>
        </is>
      </c>
    </row>
    <row r="77">
      <c r="A77" s="23" t="n"/>
      <c r="B77" t="inlineStr">
        <is>
          <t>LFE</t>
        </is>
      </c>
      <c r="C77" s="2" t="inlineStr">
        <is>
          <t>30707-2P-15HP-LFE</t>
        </is>
      </c>
      <c r="D77" t="n">
        <v>0.875</v>
      </c>
      <c r="E77" t="inlineStr">
        <is>
          <t>X3</t>
        </is>
      </c>
      <c r="F77" s="89" t="inlineStr">
        <is>
          <t>Desc-30707-2P-15HP-LFE</t>
        </is>
      </c>
      <c r="G77" s="2" t="inlineStr">
        <is>
          <t>30707 2P 15HP LFE</t>
        </is>
      </c>
      <c r="H77" s="91" t="n">
        <v>65</v>
      </c>
      <c r="I77" t="n">
        <v>3070</v>
      </c>
      <c r="J77" s="90" t="inlineStr">
        <is>
          <t>Price_LFE_WetEnd_066</t>
        </is>
      </c>
      <c r="K77" s="91" t="n">
        <v>5.48</v>
      </c>
      <c r="L77" s="92" t="inlineStr">
        <is>
          <t>LFE</t>
        </is>
      </c>
      <c r="M77" s="93" t="n">
        <v>15</v>
      </c>
      <c r="N77" t="n">
        <v>7</v>
      </c>
      <c r="O77" t="n">
        <v>3</v>
      </c>
      <c r="P77" t="inlineStr">
        <is>
          <t>C-Face</t>
        </is>
      </c>
      <c r="Q77" t="n">
        <v>4</v>
      </c>
      <c r="R77" t="inlineStr">
        <is>
          <t>Flanged</t>
        </is>
      </c>
      <c r="S77" t="inlineStr">
        <is>
          <t>30707</t>
        </is>
      </c>
      <c r="U77" s="36" t="inlineStr">
        <is>
          <t>Flat</t>
        </is>
      </c>
      <c r="W77" t="inlineStr">
        <is>
          <t>'DS_Routings'</t>
        </is>
      </c>
    </row>
    <row r="78">
      <c r="A78" s="23" t="n"/>
      <c r="B78" t="inlineStr">
        <is>
          <t>LFE</t>
        </is>
      </c>
      <c r="C78" s="2" t="inlineStr">
        <is>
          <t>30707-2P-20HP-LFE</t>
        </is>
      </c>
      <c r="D78" t="n">
        <v>0.875</v>
      </c>
      <c r="E78" t="inlineStr">
        <is>
          <t>X3</t>
        </is>
      </c>
      <c r="F78" s="89" t="inlineStr">
        <is>
          <t>Desc-30707-2P-20HP-LFE</t>
        </is>
      </c>
      <c r="G78" s="2" t="inlineStr">
        <is>
          <t>30707 2P 20HP LFE</t>
        </is>
      </c>
      <c r="H78" s="91" t="n">
        <v>65</v>
      </c>
      <c r="I78" t="n">
        <v>3070</v>
      </c>
      <c r="J78" s="90" t="inlineStr">
        <is>
          <t>Price_LFE_WetEnd_067</t>
        </is>
      </c>
      <c r="K78" s="91" t="n">
        <v>5.92</v>
      </c>
      <c r="L78" s="92" t="inlineStr">
        <is>
          <t>LFE</t>
        </is>
      </c>
      <c r="M78" s="93" t="n">
        <v>20</v>
      </c>
      <c r="N78" t="n">
        <v>7</v>
      </c>
      <c r="O78" t="n">
        <v>3</v>
      </c>
      <c r="P78" t="inlineStr">
        <is>
          <t>C-Face</t>
        </is>
      </c>
      <c r="Q78" t="n">
        <v>4</v>
      </c>
      <c r="R78" t="inlineStr">
        <is>
          <t>Flanged</t>
        </is>
      </c>
      <c r="S78" t="inlineStr">
        <is>
          <t>30707</t>
        </is>
      </c>
      <c r="U78" s="36" t="inlineStr">
        <is>
          <t>Flat</t>
        </is>
      </c>
      <c r="W78" t="inlineStr">
        <is>
          <t>'DS_Routings'</t>
        </is>
      </c>
    </row>
    <row r="79">
      <c r="A79" s="23" t="n"/>
      <c r="B79" t="inlineStr">
        <is>
          <t>LFE</t>
        </is>
      </c>
      <c r="C79" s="2" t="inlineStr">
        <is>
          <t>30707-2P-25HP-LFE</t>
        </is>
      </c>
      <c r="D79" t="n">
        <v>0.875</v>
      </c>
      <c r="E79" t="inlineStr">
        <is>
          <t>X3</t>
        </is>
      </c>
      <c r="F79" s="89" t="inlineStr">
        <is>
          <t>Desc-30707-2P-25HP-LFE</t>
        </is>
      </c>
      <c r="G79" s="2" t="inlineStr">
        <is>
          <t>30707 2P 25HP LFE</t>
        </is>
      </c>
      <c r="H79" s="91" t="n">
        <v>65</v>
      </c>
      <c r="I79" t="n">
        <v>3070</v>
      </c>
      <c r="J79" s="90" t="inlineStr">
        <is>
          <t>Price_LFE_WetEnd_068</t>
        </is>
      </c>
      <c r="K79" s="91" t="n">
        <v>6.28</v>
      </c>
      <c r="L79" s="92" t="inlineStr">
        <is>
          <t>LFE</t>
        </is>
      </c>
      <c r="M79" s="93" t="n">
        <v>25</v>
      </c>
      <c r="N79" t="n">
        <v>7</v>
      </c>
      <c r="O79" t="n">
        <v>3</v>
      </c>
      <c r="P79" t="inlineStr">
        <is>
          <t>C-Face</t>
        </is>
      </c>
      <c r="Q79" t="n">
        <v>4</v>
      </c>
      <c r="R79" t="inlineStr">
        <is>
          <t>Flanged</t>
        </is>
      </c>
      <c r="S79" t="inlineStr">
        <is>
          <t>30707</t>
        </is>
      </c>
      <c r="U79" s="36" t="inlineStr">
        <is>
          <t>Flat</t>
        </is>
      </c>
      <c r="W79" t="inlineStr">
        <is>
          <t>'DS_Routings'</t>
        </is>
      </c>
    </row>
    <row r="80">
      <c r="A80" s="23" t="n"/>
      <c r="B80" t="inlineStr">
        <is>
          <t>LFE</t>
        </is>
      </c>
      <c r="C80" s="2" t="inlineStr">
        <is>
          <t>30707-2P-30HP-LFE</t>
        </is>
      </c>
      <c r="D80" t="n">
        <v>1.375</v>
      </c>
      <c r="E80" t="inlineStr">
        <is>
          <t>X4</t>
        </is>
      </c>
      <c r="F80" s="89" t="inlineStr">
        <is>
          <t>Desc-30707-2P-30HP-LFE</t>
        </is>
      </c>
      <c r="G80" s="2" t="inlineStr">
        <is>
          <t>30707 2P 30HP LFE</t>
        </is>
      </c>
      <c r="H80" s="91" t="n">
        <v>65</v>
      </c>
      <c r="I80" t="n">
        <v>3070</v>
      </c>
      <c r="J80" s="94" t="inlineStr">
        <is>
          <t>Price_LFE_WetEnd_069</t>
        </is>
      </c>
      <c r="K80" s="91" t="n">
        <v>6.58</v>
      </c>
      <c r="L80" s="92" t="inlineStr">
        <is>
          <t>LFE</t>
        </is>
      </c>
      <c r="M80" s="93" t="n">
        <v>30</v>
      </c>
      <c r="N80" t="n">
        <v>7</v>
      </c>
      <c r="O80" t="n">
        <v>3</v>
      </c>
      <c r="P80" t="inlineStr">
        <is>
          <t>C-Face</t>
        </is>
      </c>
      <c r="Q80" t="n">
        <v>4</v>
      </c>
      <c r="R80" t="inlineStr">
        <is>
          <t>Flanged</t>
        </is>
      </c>
      <c r="S80" t="inlineStr">
        <is>
          <t>30707</t>
        </is>
      </c>
      <c r="U80" s="36" t="inlineStr">
        <is>
          <t>Flat</t>
        </is>
      </c>
      <c r="W80" t="inlineStr">
        <is>
          <t>'DS_Routings'</t>
        </is>
      </c>
    </row>
    <row r="81">
      <c r="A81" s="23" t="n"/>
      <c r="B81" t="inlineStr">
        <is>
          <t>LFE</t>
        </is>
      </c>
      <c r="C81" s="69" t="inlineStr">
        <is>
          <t>30707-4P-3HP-LFE</t>
        </is>
      </c>
      <c r="D81" t="n">
        <v>0.875</v>
      </c>
      <c r="E81" t="inlineStr">
        <is>
          <t>X3</t>
        </is>
      </c>
      <c r="F81" s="89" t="inlineStr">
        <is>
          <t>Desc-30707-4P-3HP-LFE</t>
        </is>
      </c>
      <c r="G81" s="69" t="inlineStr">
        <is>
          <t>30707 4P 3HP LFE</t>
        </is>
      </c>
      <c r="H81" s="91" t="n">
        <v>65</v>
      </c>
      <c r="I81" t="n">
        <v>3070</v>
      </c>
      <c r="J81" s="90" t="inlineStr">
        <is>
          <t>Price_LFE_WetEnd_070</t>
        </is>
      </c>
      <c r="K81" s="91" t="n">
        <v>6.21</v>
      </c>
      <c r="L81" s="92" t="inlineStr">
        <is>
          <t>LFE</t>
        </is>
      </c>
      <c r="M81" s="93" t="n">
        <v>3</v>
      </c>
      <c r="N81" t="n">
        <v>7</v>
      </c>
      <c r="O81" t="n">
        <v>3</v>
      </c>
      <c r="P81" t="inlineStr">
        <is>
          <t>C-Face</t>
        </is>
      </c>
      <c r="Q81" t="n">
        <v>4</v>
      </c>
      <c r="R81" t="inlineStr">
        <is>
          <t>Flanged</t>
        </is>
      </c>
      <c r="S81" t="inlineStr">
        <is>
          <t>30707</t>
        </is>
      </c>
      <c r="U81" s="36" t="inlineStr">
        <is>
          <t>Flat</t>
        </is>
      </c>
      <c r="W81" t="inlineStr">
        <is>
          <t>'DS_Routings'</t>
        </is>
      </c>
    </row>
    <row r="82">
      <c r="A82" s="23" t="n"/>
      <c r="B82" t="inlineStr">
        <is>
          <t>LFE</t>
        </is>
      </c>
      <c r="C82" s="69" t="inlineStr">
        <is>
          <t>30707-4P-5HP-LFE</t>
        </is>
      </c>
      <c r="D82" t="n">
        <v>0.875</v>
      </c>
      <c r="E82" t="inlineStr">
        <is>
          <t>X3</t>
        </is>
      </c>
      <c r="F82" s="89" t="inlineStr">
        <is>
          <t>Desc-30707-4P-5HP-LFE</t>
        </is>
      </c>
      <c r="G82" s="69" t="inlineStr">
        <is>
          <t>30707 4P 5HP LFE</t>
        </is>
      </c>
      <c r="H82" s="91" t="n">
        <v>65</v>
      </c>
      <c r="I82" t="n">
        <v>3070</v>
      </c>
      <c r="J82" s="90" t="inlineStr">
        <is>
          <t>Price_LFE_WetEnd_071</t>
        </is>
      </c>
      <c r="K82" s="91" t="n">
        <v>7.09</v>
      </c>
      <c r="L82" s="92" t="inlineStr">
        <is>
          <t>LFE</t>
        </is>
      </c>
      <c r="M82" s="93" t="n">
        <v>5</v>
      </c>
      <c r="N82" t="n">
        <v>7</v>
      </c>
      <c r="O82" t="n">
        <v>3</v>
      </c>
      <c r="P82" t="inlineStr">
        <is>
          <t>C-Face</t>
        </is>
      </c>
      <c r="Q82" t="n">
        <v>4</v>
      </c>
      <c r="R82" t="inlineStr">
        <is>
          <t>Flanged</t>
        </is>
      </c>
      <c r="S82" t="inlineStr">
        <is>
          <t>30707</t>
        </is>
      </c>
      <c r="U82" s="36" t="inlineStr">
        <is>
          <t>Flat</t>
        </is>
      </c>
      <c r="W82" t="inlineStr">
        <is>
          <t>'DS_Routings'</t>
        </is>
      </c>
    </row>
    <row r="83">
      <c r="A83" s="23" t="n"/>
      <c r="B83" t="inlineStr">
        <is>
          <t>LFE</t>
        </is>
      </c>
      <c r="C83" s="69" t="inlineStr">
        <is>
          <t>30707-4P-7.5HP-LFE</t>
        </is>
      </c>
      <c r="D83" t="n">
        <v>0.875</v>
      </c>
      <c r="E83" t="inlineStr">
        <is>
          <t>X3</t>
        </is>
      </c>
      <c r="F83" s="89" t="inlineStr">
        <is>
          <t>Desc-30707-4P-7.5HP-LFE</t>
        </is>
      </c>
      <c r="G83" s="69" t="inlineStr">
        <is>
          <t>30707 4P 7.5HP LFE</t>
        </is>
      </c>
      <c r="H83" s="91" t="n">
        <v>65</v>
      </c>
      <c r="I83" t="n">
        <v>3070</v>
      </c>
      <c r="J83" s="90" t="inlineStr">
        <is>
          <t>Price_LFE_WetEnd_072</t>
        </is>
      </c>
      <c r="K83" s="91" t="n">
        <v>7.1</v>
      </c>
      <c r="L83" s="92" t="inlineStr">
        <is>
          <t>LFE</t>
        </is>
      </c>
      <c r="M83" s="93" t="n">
        <v>7.5</v>
      </c>
      <c r="N83" t="n">
        <v>7</v>
      </c>
      <c r="O83" t="n">
        <v>3</v>
      </c>
      <c r="P83" t="inlineStr">
        <is>
          <t>C-Face</t>
        </is>
      </c>
      <c r="Q83" t="n">
        <v>4</v>
      </c>
      <c r="R83" t="inlineStr">
        <is>
          <t>Flanged</t>
        </is>
      </c>
      <c r="S83" t="inlineStr">
        <is>
          <t>30707</t>
        </is>
      </c>
      <c r="U83" s="36" t="inlineStr">
        <is>
          <t>Flat</t>
        </is>
      </c>
      <c r="W83" t="inlineStr">
        <is>
          <t>'DS_Routings'</t>
        </is>
      </c>
    </row>
    <row r="84">
      <c r="A84" s="23" t="n"/>
      <c r="B84" t="inlineStr">
        <is>
          <t>LFE</t>
        </is>
      </c>
      <c r="C84" s="69" t="inlineStr">
        <is>
          <t>30957-4P-10HP-LFE</t>
        </is>
      </c>
      <c r="D84" t="n">
        <v>0.875</v>
      </c>
      <c r="E84" t="inlineStr">
        <is>
          <t>X3</t>
        </is>
      </c>
      <c r="F84" s="89" t="inlineStr">
        <is>
          <t>Desc-30957-4P-10HP-LFE</t>
        </is>
      </c>
      <c r="G84" s="69" t="inlineStr">
        <is>
          <t>30957 4P 10HP LFE</t>
        </is>
      </c>
      <c r="H84" s="91" t="n">
        <v>110</v>
      </c>
      <c r="I84" t="n">
        <v>3095</v>
      </c>
      <c r="J84" s="90" t="inlineStr">
        <is>
          <t>Price_LFE_WetEnd_075</t>
        </is>
      </c>
      <c r="K84" s="91" t="n">
        <v>8.99</v>
      </c>
      <c r="L84" s="92" t="inlineStr">
        <is>
          <t>LFE</t>
        </is>
      </c>
      <c r="M84" s="93" t="n">
        <v>10</v>
      </c>
      <c r="N84" t="n">
        <v>9.5</v>
      </c>
      <c r="O84" t="n">
        <v>3</v>
      </c>
      <c r="P84" t="inlineStr">
        <is>
          <t>C-Face</t>
        </is>
      </c>
      <c r="Q84" t="n">
        <v>4</v>
      </c>
      <c r="R84" t="inlineStr">
        <is>
          <t>Flanged</t>
        </is>
      </c>
      <c r="S84" t="inlineStr">
        <is>
          <t>30957</t>
        </is>
      </c>
      <c r="U84" s="36" t="inlineStr">
        <is>
          <t>Flat</t>
        </is>
      </c>
      <c r="W84" t="inlineStr">
        <is>
          <t>'DS_Routings'</t>
        </is>
      </c>
    </row>
    <row r="85">
      <c r="A85" s="23" t="n"/>
      <c r="B85" t="inlineStr">
        <is>
          <t>LFE</t>
        </is>
      </c>
      <c r="C85" s="69" t="inlineStr">
        <is>
          <t>30957-4P-15HP-LFE</t>
        </is>
      </c>
      <c r="D85" t="n">
        <v>0.875</v>
      </c>
      <c r="E85" t="inlineStr">
        <is>
          <t>X3</t>
        </is>
      </c>
      <c r="F85" s="89" t="inlineStr">
        <is>
          <t>Desc-30957-4P-15HP-LFE</t>
        </is>
      </c>
      <c r="G85" s="69" t="inlineStr">
        <is>
          <t>30957 4P 15HP LFE</t>
        </is>
      </c>
      <c r="H85" s="91" t="n">
        <v>110</v>
      </c>
      <c r="I85" t="n">
        <v>3095</v>
      </c>
      <c r="J85" s="90" t="inlineStr">
        <is>
          <t>Price_LFE_WetEnd_076</t>
        </is>
      </c>
      <c r="K85" s="91" t="n">
        <v>9.6</v>
      </c>
      <c r="L85" s="92" t="inlineStr">
        <is>
          <t>LFE</t>
        </is>
      </c>
      <c r="M85" s="93" t="n">
        <v>15</v>
      </c>
      <c r="N85" t="n">
        <v>9.5</v>
      </c>
      <c r="O85" t="n">
        <v>3</v>
      </c>
      <c r="P85" t="inlineStr">
        <is>
          <t>C-Face</t>
        </is>
      </c>
      <c r="Q85" t="n">
        <v>4</v>
      </c>
      <c r="R85" t="inlineStr">
        <is>
          <t>Flanged</t>
        </is>
      </c>
      <c r="S85" t="inlineStr">
        <is>
          <t>30957</t>
        </is>
      </c>
      <c r="U85" s="36" t="inlineStr">
        <is>
          <t>Flat</t>
        </is>
      </c>
      <c r="W85" t="inlineStr">
        <is>
          <t>'DS_Routings'</t>
        </is>
      </c>
    </row>
    <row r="86">
      <c r="A86" s="23" t="n"/>
      <c r="B86" t="inlineStr">
        <is>
          <t>LFE</t>
        </is>
      </c>
      <c r="C86" s="69" t="inlineStr">
        <is>
          <t>30957-4P-5HP-LFE</t>
        </is>
      </c>
      <c r="D86" t="n">
        <v>0.875</v>
      </c>
      <c r="E86" t="inlineStr">
        <is>
          <t>X3</t>
        </is>
      </c>
      <c r="F86" s="89" t="inlineStr">
        <is>
          <t>Desc-30957-4P-5HP-LFE</t>
        </is>
      </c>
      <c r="G86" s="69" t="inlineStr">
        <is>
          <t>30957 4P 5HP LFE</t>
        </is>
      </c>
      <c r="H86" s="91" t="n">
        <v>110</v>
      </c>
      <c r="I86" t="n">
        <v>3095</v>
      </c>
      <c r="J86" s="90" t="inlineStr">
        <is>
          <t>Price_LFE_WetEnd_073</t>
        </is>
      </c>
      <c r="K86" s="91" t="n">
        <v>7.36</v>
      </c>
      <c r="L86" s="92" t="inlineStr">
        <is>
          <t>LFE</t>
        </is>
      </c>
      <c r="M86" s="93" t="n">
        <v>5</v>
      </c>
      <c r="N86" t="n">
        <v>9.5</v>
      </c>
      <c r="O86" t="n">
        <v>3</v>
      </c>
      <c r="P86" t="inlineStr">
        <is>
          <t>C-Face</t>
        </is>
      </c>
      <c r="Q86" t="n">
        <v>4</v>
      </c>
      <c r="R86" t="inlineStr">
        <is>
          <t>Flanged</t>
        </is>
      </c>
      <c r="S86" t="inlineStr">
        <is>
          <t>30957</t>
        </is>
      </c>
      <c r="U86" s="36" t="inlineStr">
        <is>
          <t>Flat</t>
        </is>
      </c>
      <c r="W86" t="inlineStr">
        <is>
          <t>'DS_Routings'</t>
        </is>
      </c>
    </row>
    <row r="87">
      <c r="A87" s="23" t="n"/>
      <c r="B87" t="inlineStr">
        <is>
          <t>LFE</t>
        </is>
      </c>
      <c r="C87" s="69" t="inlineStr">
        <is>
          <t>30957-4P-7.5HP-LFE</t>
        </is>
      </c>
      <c r="D87" t="n">
        <v>0.875</v>
      </c>
      <c r="E87" t="inlineStr">
        <is>
          <t>X3</t>
        </is>
      </c>
      <c r="F87" s="89" t="inlineStr">
        <is>
          <t>Desc-30957-4P-7.5HP-LFE</t>
        </is>
      </c>
      <c r="G87" s="69" t="inlineStr">
        <is>
          <t>30957 4P 7.5HP LFE</t>
        </is>
      </c>
      <c r="H87" s="91" t="n">
        <v>110</v>
      </c>
      <c r="I87" t="n">
        <v>3095</v>
      </c>
      <c r="J87" s="90" t="inlineStr">
        <is>
          <t>Price_LFE_WetEnd_074</t>
        </is>
      </c>
      <c r="K87" s="91" t="n">
        <v>8.289999999999999</v>
      </c>
      <c r="L87" s="92" t="inlineStr">
        <is>
          <t>LFE</t>
        </is>
      </c>
      <c r="M87" s="93" t="n">
        <v>7.5</v>
      </c>
      <c r="N87" t="n">
        <v>9.5</v>
      </c>
      <c r="O87" t="n">
        <v>3</v>
      </c>
      <c r="P87" t="inlineStr">
        <is>
          <t>C-Face</t>
        </is>
      </c>
      <c r="Q87" t="n">
        <v>4</v>
      </c>
      <c r="R87" t="inlineStr">
        <is>
          <t>Flanged</t>
        </is>
      </c>
      <c r="S87" t="inlineStr">
        <is>
          <t>30957</t>
        </is>
      </c>
      <c r="U87" s="36" t="inlineStr">
        <is>
          <t>Flat</t>
        </is>
      </c>
      <c r="W87" t="inlineStr">
        <is>
          <t>'DS_Routings'</t>
        </is>
      </c>
    </row>
    <row r="88">
      <c r="A88" s="23" t="n"/>
      <c r="B88" t="inlineStr">
        <is>
          <t>LFE</t>
        </is>
      </c>
      <c r="C88" s="69" t="inlineStr">
        <is>
          <t>40129-4P-15HP-LFE</t>
        </is>
      </c>
      <c r="D88" t="n">
        <v>1.375</v>
      </c>
      <c r="E88" t="inlineStr">
        <is>
          <t>XA</t>
        </is>
      </c>
      <c r="F88" s="89" t="inlineStr">
        <is>
          <t>Desc-40129-4P-15HP-LFE</t>
        </is>
      </c>
      <c r="G88" s="69" t="inlineStr">
        <is>
          <t>40129 4P 15HP LFE</t>
        </is>
      </c>
      <c r="H88" s="91" t="n">
        <v>248</v>
      </c>
      <c r="I88" t="n">
        <v>4012</v>
      </c>
      <c r="J88" s="90" t="inlineStr">
        <is>
          <t>Price_LFE_WetEnd_091</t>
        </is>
      </c>
      <c r="K88" s="91" t="n">
        <v>8.48</v>
      </c>
      <c r="L88" s="92" t="inlineStr">
        <is>
          <t>LFE</t>
        </is>
      </c>
      <c r="M88" s="93" t="n">
        <v>15</v>
      </c>
      <c r="N88" t="n">
        <v>12</v>
      </c>
      <c r="O88" t="n">
        <v>4</v>
      </c>
      <c r="P88" t="inlineStr">
        <is>
          <t>C-Face</t>
        </is>
      </c>
      <c r="Q88" t="n">
        <v>5</v>
      </c>
      <c r="R88" t="inlineStr">
        <is>
          <t>Flanged</t>
        </is>
      </c>
      <c r="S88" t="inlineStr">
        <is>
          <t>40129</t>
        </is>
      </c>
      <c r="U88" s="36" t="inlineStr">
        <is>
          <t>Flat</t>
        </is>
      </c>
      <c r="W88" t="inlineStr">
        <is>
          <t>'DS_Routings'</t>
        </is>
      </c>
    </row>
    <row r="89">
      <c r="A89" s="23" t="n"/>
      <c r="B89" t="inlineStr">
        <is>
          <t>LFE</t>
        </is>
      </c>
      <c r="C89" s="69" t="inlineStr">
        <is>
          <t>40129-4P-20HP-LFE</t>
        </is>
      </c>
      <c r="D89" t="n">
        <v>1.375</v>
      </c>
      <c r="E89" t="inlineStr">
        <is>
          <t>XA</t>
        </is>
      </c>
      <c r="F89" s="89" t="inlineStr">
        <is>
          <t>Desc-40129-4P-20HP-LFE</t>
        </is>
      </c>
      <c r="G89" s="69" t="inlineStr">
        <is>
          <t>40129 4P 20HP LFE</t>
        </is>
      </c>
      <c r="H89" s="91" t="n">
        <v>248</v>
      </c>
      <c r="I89" t="n">
        <v>4012</v>
      </c>
      <c r="J89" s="90" t="inlineStr">
        <is>
          <t>Price_LFE_WetEnd_092</t>
        </is>
      </c>
      <c r="K89" s="91" t="n">
        <v>9.18</v>
      </c>
      <c r="L89" s="92" t="inlineStr">
        <is>
          <t>LFE</t>
        </is>
      </c>
      <c r="M89" s="93" t="n">
        <v>20</v>
      </c>
      <c r="N89" t="n">
        <v>12</v>
      </c>
      <c r="O89" t="n">
        <v>4</v>
      </c>
      <c r="P89" t="inlineStr">
        <is>
          <t>C-Face</t>
        </is>
      </c>
      <c r="Q89" t="n">
        <v>5</v>
      </c>
      <c r="R89" t="inlineStr">
        <is>
          <t>Flanged</t>
        </is>
      </c>
      <c r="S89" t="inlineStr">
        <is>
          <t>40129</t>
        </is>
      </c>
      <c r="U89" s="36" t="inlineStr">
        <is>
          <t>Flat</t>
        </is>
      </c>
      <c r="W89" t="inlineStr">
        <is>
          <t>'DS_Routings'</t>
        </is>
      </c>
    </row>
    <row r="90">
      <c r="A90" s="23" t="n"/>
      <c r="B90" t="inlineStr">
        <is>
          <t>LFE</t>
        </is>
      </c>
      <c r="C90" s="69" t="inlineStr">
        <is>
          <t>40129-4P-25HP-LFE</t>
        </is>
      </c>
      <c r="D90" t="n">
        <v>1.375</v>
      </c>
      <c r="E90" t="inlineStr">
        <is>
          <t>XA</t>
        </is>
      </c>
      <c r="F90" s="89" t="inlineStr">
        <is>
          <t>Desc-40129-4P-25HP-LFE</t>
        </is>
      </c>
      <c r="G90" s="69" t="inlineStr">
        <is>
          <t>40129 4P 25HP LFE</t>
        </is>
      </c>
      <c r="H90" s="91" t="n">
        <v>248</v>
      </c>
      <c r="I90" t="n">
        <v>4012</v>
      </c>
      <c r="J90" s="90" t="inlineStr">
        <is>
          <t>Price_LFE_WetEnd_093</t>
        </is>
      </c>
      <c r="K90" s="91" t="n">
        <v>9.75</v>
      </c>
      <c r="L90" s="92" t="inlineStr">
        <is>
          <t>LFE</t>
        </is>
      </c>
      <c r="M90" s="93" t="n">
        <v>25</v>
      </c>
      <c r="N90" t="n">
        <v>12</v>
      </c>
      <c r="O90" t="n">
        <v>4</v>
      </c>
      <c r="P90" t="inlineStr">
        <is>
          <t>C-Face</t>
        </is>
      </c>
      <c r="Q90" t="n">
        <v>5</v>
      </c>
      <c r="R90" t="inlineStr">
        <is>
          <t>Flanged</t>
        </is>
      </c>
      <c r="S90" t="inlineStr">
        <is>
          <t>40129</t>
        </is>
      </c>
      <c r="U90" s="36" t="inlineStr">
        <is>
          <t>Flat</t>
        </is>
      </c>
      <c r="W90" t="inlineStr">
        <is>
          <t>'DS_Routings'</t>
        </is>
      </c>
    </row>
    <row r="91">
      <c r="A91" s="23" t="n"/>
      <c r="B91" t="inlineStr">
        <is>
          <t>LFE</t>
        </is>
      </c>
      <c r="C91" s="69" t="inlineStr">
        <is>
          <t>4012A-4P-15HP-LFE</t>
        </is>
      </c>
      <c r="D91" t="n">
        <v>1.375</v>
      </c>
      <c r="E91" t="inlineStr">
        <is>
          <t>XA</t>
        </is>
      </c>
      <c r="F91" s="89" t="inlineStr">
        <is>
          <t>Desc-4012A-4P-15HP-LFE</t>
        </is>
      </c>
      <c r="G91" s="69" t="inlineStr">
        <is>
          <t>4012A 4P 15HP LFE</t>
        </is>
      </c>
      <c r="H91" s="91" t="n">
        <v>248</v>
      </c>
      <c r="I91" t="n">
        <v>4012</v>
      </c>
      <c r="J91" s="90" t="inlineStr">
        <is>
          <t>Price_LFE_WetEnd_094</t>
        </is>
      </c>
      <c r="K91" s="91" t="n">
        <v>9.710000000000001</v>
      </c>
      <c r="L91" s="92" t="inlineStr">
        <is>
          <t>LFE</t>
        </is>
      </c>
      <c r="M91" s="93" t="n">
        <v>15</v>
      </c>
      <c r="N91" t="n">
        <v>12</v>
      </c>
      <c r="O91" t="n">
        <v>4</v>
      </c>
      <c r="P91" t="inlineStr">
        <is>
          <t>C-Face</t>
        </is>
      </c>
      <c r="Q91" t="n">
        <v>5</v>
      </c>
      <c r="R91" t="inlineStr">
        <is>
          <t>Flanged</t>
        </is>
      </c>
      <c r="S91" t="inlineStr">
        <is>
          <t>4012A</t>
        </is>
      </c>
      <c r="U91" s="36" t="inlineStr">
        <is>
          <t>Flat</t>
        </is>
      </c>
      <c r="W91" t="inlineStr">
        <is>
          <t>'DS_Routings'</t>
        </is>
      </c>
    </row>
    <row r="92">
      <c r="A92" s="23" t="n"/>
      <c r="B92" t="inlineStr">
        <is>
          <t>LFE</t>
        </is>
      </c>
      <c r="C92" s="69" t="inlineStr">
        <is>
          <t>4012A-4P-20HP-LFE</t>
        </is>
      </c>
      <c r="D92" t="n">
        <v>1.375</v>
      </c>
      <c r="E92" t="inlineStr">
        <is>
          <t>XA</t>
        </is>
      </c>
      <c r="F92" s="89" t="inlineStr">
        <is>
          <t>Desc-4012A-4P-20HP-LFE</t>
        </is>
      </c>
      <c r="G92" s="69" t="inlineStr">
        <is>
          <t>4012A 4P 20HP LFE</t>
        </is>
      </c>
      <c r="H92" s="91" t="n">
        <v>248</v>
      </c>
      <c r="I92" t="n">
        <v>4012</v>
      </c>
      <c r="J92" s="90" t="inlineStr">
        <is>
          <t>Price_LFE_WetEnd_095</t>
        </is>
      </c>
      <c r="K92" s="91" t="n">
        <v>10.49</v>
      </c>
      <c r="L92" s="92" t="inlineStr">
        <is>
          <t>LFE</t>
        </is>
      </c>
      <c r="M92" s="93" t="n">
        <v>20</v>
      </c>
      <c r="N92" t="n">
        <v>12</v>
      </c>
      <c r="O92" t="n">
        <v>4</v>
      </c>
      <c r="P92" t="inlineStr">
        <is>
          <t>C-Face</t>
        </is>
      </c>
      <c r="Q92" t="n">
        <v>5</v>
      </c>
      <c r="R92" t="inlineStr">
        <is>
          <t>Flanged</t>
        </is>
      </c>
      <c r="S92" t="inlineStr">
        <is>
          <t>4012A</t>
        </is>
      </c>
      <c r="U92" s="36" t="inlineStr">
        <is>
          <t>Flat</t>
        </is>
      </c>
      <c r="W92" t="inlineStr">
        <is>
          <t>'DS_Routings'</t>
        </is>
      </c>
    </row>
    <row r="93">
      <c r="A93" s="23" t="n"/>
      <c r="B93" t="inlineStr">
        <is>
          <t>LFE</t>
        </is>
      </c>
      <c r="C93" s="69" t="inlineStr">
        <is>
          <t>4012A-4P-25HP-LFE</t>
        </is>
      </c>
      <c r="D93" t="n">
        <v>1.375</v>
      </c>
      <c r="E93" t="inlineStr">
        <is>
          <t>XA</t>
        </is>
      </c>
      <c r="F93" s="89" t="inlineStr">
        <is>
          <t>Desc-4012A-4P-25HP-LFE</t>
        </is>
      </c>
      <c r="G93" s="69" t="inlineStr">
        <is>
          <t>4012A 4P 25HP LFE</t>
        </is>
      </c>
      <c r="H93" s="91" t="n">
        <v>248</v>
      </c>
      <c r="I93" t="n">
        <v>4012</v>
      </c>
      <c r="J93" s="90" t="inlineStr">
        <is>
          <t>Price_LFE_WetEnd_096</t>
        </is>
      </c>
      <c r="K93" s="91" t="n">
        <v>11.21</v>
      </c>
      <c r="L93" s="92" t="inlineStr">
        <is>
          <t>LFE</t>
        </is>
      </c>
      <c r="M93" s="93" t="n">
        <v>25</v>
      </c>
      <c r="N93" t="n">
        <v>12</v>
      </c>
      <c r="O93" t="n">
        <v>4</v>
      </c>
      <c r="P93" t="inlineStr">
        <is>
          <t>C-Face</t>
        </is>
      </c>
      <c r="Q93" t="n">
        <v>5</v>
      </c>
      <c r="R93" t="inlineStr">
        <is>
          <t>Flanged</t>
        </is>
      </c>
      <c r="S93" t="inlineStr">
        <is>
          <t>4012A</t>
        </is>
      </c>
      <c r="U93" s="36" t="inlineStr">
        <is>
          <t>Flat</t>
        </is>
      </c>
      <c r="W93" t="inlineStr">
        <is>
          <t>'DS_Routings'</t>
        </is>
      </c>
    </row>
    <row r="94">
      <c r="A94" s="23" t="n"/>
      <c r="B94" t="inlineStr">
        <is>
          <t>LFE</t>
        </is>
      </c>
      <c r="C94" s="2" t="inlineStr">
        <is>
          <t>40707-2P-25HP-LFE</t>
        </is>
      </c>
      <c r="D94" t="n">
        <v>0.875</v>
      </c>
      <c r="E94" t="inlineStr">
        <is>
          <t>X3</t>
        </is>
      </c>
      <c r="F94" s="89" t="inlineStr">
        <is>
          <t>Desc-40707-2P-25HP-LFE</t>
        </is>
      </c>
      <c r="G94" s="2" t="inlineStr">
        <is>
          <t>40707 2P 25HP LFE</t>
        </is>
      </c>
      <c r="H94" s="91" t="n">
        <v>88</v>
      </c>
      <c r="I94" t="n">
        <v>4070</v>
      </c>
      <c r="J94" s="90" t="inlineStr">
        <is>
          <t>Price_LFE_WetEnd_086</t>
        </is>
      </c>
      <c r="K94" s="91" t="n">
        <v>5.68</v>
      </c>
      <c r="L94" s="92" t="inlineStr">
        <is>
          <t>LFE</t>
        </is>
      </c>
      <c r="M94" s="93" t="n">
        <v>25</v>
      </c>
      <c r="N94" t="n">
        <v>7</v>
      </c>
      <c r="O94" t="n">
        <v>4</v>
      </c>
      <c r="P94" t="inlineStr">
        <is>
          <t>C-Face</t>
        </is>
      </c>
      <c r="Q94" t="n">
        <v>5</v>
      </c>
      <c r="R94" t="inlineStr">
        <is>
          <t>Flanged</t>
        </is>
      </c>
      <c r="S94" t="inlineStr">
        <is>
          <t>40707</t>
        </is>
      </c>
      <c r="U94" s="36" t="inlineStr">
        <is>
          <t>Flat</t>
        </is>
      </c>
      <c r="W94" t="inlineStr">
        <is>
          <t>'DS_Routings'</t>
        </is>
      </c>
    </row>
    <row r="95">
      <c r="A95" s="23" t="n"/>
      <c r="B95" t="inlineStr">
        <is>
          <t>LFE</t>
        </is>
      </c>
      <c r="C95" s="2" t="inlineStr">
        <is>
          <t>40707-2P-30HP-LFE</t>
        </is>
      </c>
      <c r="D95" t="n">
        <v>1.375</v>
      </c>
      <c r="E95" t="inlineStr">
        <is>
          <t>X4</t>
        </is>
      </c>
      <c r="F95" s="89" t="inlineStr">
        <is>
          <t>Desc-40707-2P-30HP-LFE</t>
        </is>
      </c>
      <c r="G95" s="2" t="inlineStr">
        <is>
          <t>40707 2P 30HP LFE</t>
        </is>
      </c>
      <c r="H95" s="91" t="n">
        <v>88</v>
      </c>
      <c r="I95" t="n">
        <v>4070</v>
      </c>
      <c r="J95" s="90" t="inlineStr">
        <is>
          <t>Price_LFE_WetEnd_087</t>
        </is>
      </c>
      <c r="K95" s="91" t="n">
        <v>5.91</v>
      </c>
      <c r="L95" s="92" t="inlineStr">
        <is>
          <t>LFE</t>
        </is>
      </c>
      <c r="M95" s="93" t="n">
        <v>30</v>
      </c>
      <c r="N95" t="n">
        <v>7</v>
      </c>
      <c r="O95" t="n">
        <v>4</v>
      </c>
      <c r="P95" t="inlineStr">
        <is>
          <t>C-Face</t>
        </is>
      </c>
      <c r="Q95" t="n">
        <v>5</v>
      </c>
      <c r="R95" t="inlineStr">
        <is>
          <t>Flanged</t>
        </is>
      </c>
      <c r="S95" t="inlineStr">
        <is>
          <t>40707</t>
        </is>
      </c>
      <c r="U95" s="36" t="inlineStr">
        <is>
          <t>Flat</t>
        </is>
      </c>
      <c r="W95" t="inlineStr">
        <is>
          <t>'DS_Routings'</t>
        </is>
      </c>
    </row>
    <row r="96">
      <c r="A96" s="23" t="n"/>
      <c r="B96" t="inlineStr">
        <is>
          <t>LFE</t>
        </is>
      </c>
      <c r="C96" s="69" t="inlineStr">
        <is>
          <t>40707-4P-3HP-LFE</t>
        </is>
      </c>
      <c r="D96" t="n">
        <v>0.875</v>
      </c>
      <c r="E96" t="inlineStr">
        <is>
          <t>X3</t>
        </is>
      </c>
      <c r="F96" s="89" t="inlineStr">
        <is>
          <t>Desc-40707-4P-3HP-LFE</t>
        </is>
      </c>
      <c r="G96" s="69" t="inlineStr">
        <is>
          <t>40707 4P 3HP LFE</t>
        </is>
      </c>
      <c r="H96" s="91" t="n">
        <v>88</v>
      </c>
      <c r="I96" t="n">
        <v>4070</v>
      </c>
      <c r="J96" s="90" t="inlineStr">
        <is>
          <t>Price_LFE_WetEnd_083</t>
        </is>
      </c>
      <c r="K96" s="91" t="n">
        <v>5.63</v>
      </c>
      <c r="L96" s="92" t="inlineStr">
        <is>
          <t>LFE</t>
        </is>
      </c>
      <c r="M96" s="93" t="n">
        <v>3</v>
      </c>
      <c r="N96" t="n">
        <v>7</v>
      </c>
      <c r="O96" t="n">
        <v>4</v>
      </c>
      <c r="P96" t="inlineStr">
        <is>
          <t>C-Face</t>
        </is>
      </c>
      <c r="Q96" t="n">
        <v>5</v>
      </c>
      <c r="R96" t="inlineStr">
        <is>
          <t>Flanged</t>
        </is>
      </c>
      <c r="S96" t="inlineStr">
        <is>
          <t>40707</t>
        </is>
      </c>
      <c r="U96" s="36" t="inlineStr">
        <is>
          <t>Flat</t>
        </is>
      </c>
      <c r="W96" t="inlineStr">
        <is>
          <t>'DS_Routings'</t>
        </is>
      </c>
    </row>
    <row r="97">
      <c r="A97" s="23" t="n"/>
      <c r="B97" t="inlineStr">
        <is>
          <t>LFE</t>
        </is>
      </c>
      <c r="C97" s="69" t="inlineStr">
        <is>
          <t>40707-4P-5HP-LFE</t>
        </is>
      </c>
      <c r="D97" t="n">
        <v>0.875</v>
      </c>
      <c r="E97" t="inlineStr">
        <is>
          <t>X3</t>
        </is>
      </c>
      <c r="F97" s="89" t="inlineStr">
        <is>
          <t>Desc-40707-4P-5HP-LFE</t>
        </is>
      </c>
      <c r="G97" s="69" t="inlineStr">
        <is>
          <t>40707 4P 5HP LFE</t>
        </is>
      </c>
      <c r="H97" s="91" t="n">
        <v>88</v>
      </c>
      <c r="I97" t="n">
        <v>4070</v>
      </c>
      <c r="J97" s="90" t="inlineStr">
        <is>
          <t>Price_LFE_WetEnd_084</t>
        </is>
      </c>
      <c r="K97" s="91" t="n">
        <v>6.51</v>
      </c>
      <c r="L97" s="92" t="inlineStr">
        <is>
          <t>LFE</t>
        </is>
      </c>
      <c r="M97" s="93" t="n">
        <v>5</v>
      </c>
      <c r="N97" t="n">
        <v>7</v>
      </c>
      <c r="O97" t="n">
        <v>4</v>
      </c>
      <c r="P97" t="inlineStr">
        <is>
          <t>C-Face</t>
        </is>
      </c>
      <c r="Q97" t="n">
        <v>5</v>
      </c>
      <c r="R97" t="inlineStr">
        <is>
          <t>Flanged</t>
        </is>
      </c>
      <c r="S97" t="inlineStr">
        <is>
          <t>40707</t>
        </is>
      </c>
      <c r="U97" s="36" t="inlineStr">
        <is>
          <t>Flat</t>
        </is>
      </c>
      <c r="W97" t="inlineStr">
        <is>
          <t>'DS_Routings'</t>
        </is>
      </c>
    </row>
    <row r="98">
      <c r="A98" s="23" t="n"/>
      <c r="B98" t="inlineStr">
        <is>
          <t>LFE</t>
        </is>
      </c>
      <c r="C98" s="69" t="inlineStr">
        <is>
          <t>40707-4P-7.5HP-LFE</t>
        </is>
      </c>
      <c r="D98" t="n">
        <v>0.875</v>
      </c>
      <c r="E98" t="inlineStr">
        <is>
          <t>X3</t>
        </is>
      </c>
      <c r="F98" s="89" t="inlineStr">
        <is>
          <t>Desc-40707-4P-7.5HP-LFE</t>
        </is>
      </c>
      <c r="G98" s="69" t="inlineStr">
        <is>
          <t>40707 4P 7.5HP LFE</t>
        </is>
      </c>
      <c r="H98" s="91" t="n">
        <v>88</v>
      </c>
      <c r="I98" t="n">
        <v>4070</v>
      </c>
      <c r="J98" s="90" t="inlineStr">
        <is>
          <t>Price_LFE_WetEnd_085</t>
        </is>
      </c>
      <c r="K98" s="91" t="n">
        <v>7.1</v>
      </c>
      <c r="L98" s="92" t="inlineStr">
        <is>
          <t>LFE</t>
        </is>
      </c>
      <c r="M98" s="93" t="n">
        <v>7.5</v>
      </c>
      <c r="N98" t="n">
        <v>7</v>
      </c>
      <c r="O98" t="n">
        <v>4</v>
      </c>
      <c r="P98" t="inlineStr">
        <is>
          <t>C-Face</t>
        </is>
      </c>
      <c r="Q98" t="n">
        <v>5</v>
      </c>
      <c r="R98" t="inlineStr">
        <is>
          <t>Flanged</t>
        </is>
      </c>
      <c r="S98" t="inlineStr">
        <is>
          <t>40707</t>
        </is>
      </c>
      <c r="U98" s="36" t="inlineStr">
        <is>
          <t>Flat</t>
        </is>
      </c>
      <c r="W98" t="inlineStr">
        <is>
          <t>'DS_Routings'</t>
        </is>
      </c>
    </row>
    <row r="99">
      <c r="A99" s="23" t="n"/>
      <c r="B99" t="inlineStr">
        <is>
          <t>LFE</t>
        </is>
      </c>
      <c r="C99" s="69" t="inlineStr">
        <is>
          <t>40957-4P-10HP-LFE</t>
        </is>
      </c>
      <c r="D99" t="n">
        <v>0.875</v>
      </c>
      <c r="E99" t="inlineStr">
        <is>
          <t>X3</t>
        </is>
      </c>
      <c r="F99" s="89" t="inlineStr">
        <is>
          <t>Desc-40957-4P-10HP-LFE</t>
        </is>
      </c>
      <c r="G99" s="69" t="inlineStr">
        <is>
          <t>40957 4P 10HP LFE</t>
        </is>
      </c>
      <c r="H99" s="91" t="n">
        <v>138</v>
      </c>
      <c r="I99" t="n">
        <v>4095</v>
      </c>
      <c r="J99" s="90" t="inlineStr">
        <is>
          <t>Price_LFE_WetEnd_088</t>
        </is>
      </c>
      <c r="K99" s="91" t="n">
        <v>7.94</v>
      </c>
      <c r="L99" s="92" t="inlineStr">
        <is>
          <t>LFE</t>
        </is>
      </c>
      <c r="M99" s="93" t="n">
        <v>10</v>
      </c>
      <c r="N99" t="n">
        <v>9.5</v>
      </c>
      <c r="O99" t="n">
        <v>4</v>
      </c>
      <c r="P99" t="inlineStr">
        <is>
          <t>C-Face</t>
        </is>
      </c>
      <c r="Q99" t="n">
        <v>5</v>
      </c>
      <c r="R99" t="inlineStr">
        <is>
          <t>Flanged</t>
        </is>
      </c>
      <c r="S99" t="inlineStr">
        <is>
          <t>40957</t>
        </is>
      </c>
      <c r="U99" s="36" t="inlineStr">
        <is>
          <t>Flat</t>
        </is>
      </c>
      <c r="W99" t="inlineStr">
        <is>
          <t>'DS_Routings'</t>
        </is>
      </c>
    </row>
    <row r="100">
      <c r="A100" s="23" t="n"/>
      <c r="B100" t="inlineStr">
        <is>
          <t>LFE</t>
        </is>
      </c>
      <c r="C100" s="69" t="inlineStr">
        <is>
          <t>40957-4P-15HP-LFE</t>
        </is>
      </c>
      <c r="D100" t="n">
        <v>0.875</v>
      </c>
      <c r="E100" t="inlineStr">
        <is>
          <t>X3</t>
        </is>
      </c>
      <c r="F100" s="89" t="inlineStr">
        <is>
          <t>Desc-40957-4P-15HP-LFE</t>
        </is>
      </c>
      <c r="G100" s="69" t="inlineStr">
        <is>
          <t>40957 4P 15HP LFE</t>
        </is>
      </c>
      <c r="H100" s="91" t="n">
        <v>138</v>
      </c>
      <c r="I100" t="n">
        <v>4095</v>
      </c>
      <c r="J100" s="94" t="inlineStr">
        <is>
          <t>Price_LFE_WetEnd_089</t>
        </is>
      </c>
      <c r="K100" s="91" t="n">
        <v>8.970000000000001</v>
      </c>
      <c r="L100" s="92" t="inlineStr">
        <is>
          <t>LFE</t>
        </is>
      </c>
      <c r="M100" s="93" t="n">
        <v>15</v>
      </c>
      <c r="N100" t="n">
        <v>9.5</v>
      </c>
      <c r="O100" t="n">
        <v>4</v>
      </c>
      <c r="P100" t="inlineStr">
        <is>
          <t>C-Face</t>
        </is>
      </c>
      <c r="Q100" t="n">
        <v>5</v>
      </c>
      <c r="R100" t="inlineStr">
        <is>
          <t>Flanged</t>
        </is>
      </c>
      <c r="S100" t="inlineStr">
        <is>
          <t>40957</t>
        </is>
      </c>
      <c r="U100" s="36" t="inlineStr">
        <is>
          <t>Flat</t>
        </is>
      </c>
      <c r="W100" t="inlineStr">
        <is>
          <t>'DS_Routings'</t>
        </is>
      </c>
    </row>
    <row r="101">
      <c r="A101" s="23" t="n"/>
      <c r="B101" t="inlineStr">
        <is>
          <t>LFE</t>
        </is>
      </c>
      <c r="C101" s="69" t="inlineStr">
        <is>
          <t>40957-4P-20HP-LFE</t>
        </is>
      </c>
      <c r="D101" t="n">
        <v>1.375</v>
      </c>
      <c r="E101" t="inlineStr">
        <is>
          <t>X4</t>
        </is>
      </c>
      <c r="F101" s="89" t="inlineStr">
        <is>
          <t>Desc-40957-4P-20HP-LFE</t>
        </is>
      </c>
      <c r="G101" s="69" t="inlineStr">
        <is>
          <t>40957 4P 20HP LFE</t>
        </is>
      </c>
      <c r="H101" s="91" t="n">
        <v>138</v>
      </c>
      <c r="I101" t="n">
        <v>4095</v>
      </c>
      <c r="J101" s="90" t="inlineStr">
        <is>
          <t>Price_LFE_WetEnd_090</t>
        </is>
      </c>
      <c r="K101" s="91" t="n">
        <v>9.6</v>
      </c>
      <c r="L101" s="92" t="inlineStr">
        <is>
          <t>LFE</t>
        </is>
      </c>
      <c r="M101" s="93" t="n">
        <v>20</v>
      </c>
      <c r="N101" t="n">
        <v>9.5</v>
      </c>
      <c r="O101" t="n">
        <v>4</v>
      </c>
      <c r="P101" t="inlineStr">
        <is>
          <t>C-Face</t>
        </is>
      </c>
      <c r="Q101" t="n">
        <v>5</v>
      </c>
      <c r="R101" t="inlineStr">
        <is>
          <t>Flanged</t>
        </is>
      </c>
      <c r="S101" t="inlineStr">
        <is>
          <t>40957</t>
        </is>
      </c>
      <c r="U101" s="36" t="inlineStr">
        <is>
          <t>Flat</t>
        </is>
      </c>
      <c r="W101" t="inlineStr">
        <is>
          <t>'DS_Routings'</t>
        </is>
      </c>
    </row>
    <row r="102">
      <c r="A102" s="23" t="n"/>
      <c r="B102" t="inlineStr">
        <is>
          <t>LFE</t>
        </is>
      </c>
      <c r="C102" s="69" t="inlineStr">
        <is>
          <t>50123-4P-25HP-LFE</t>
        </is>
      </c>
      <c r="D102" t="n">
        <v>1.375</v>
      </c>
      <c r="E102" t="inlineStr">
        <is>
          <t>XA</t>
        </is>
      </c>
      <c r="F102" s="89" t="inlineStr">
        <is>
          <t>Desc-50123-4P-25HP-LFE</t>
        </is>
      </c>
      <c r="G102" s="69" t="inlineStr">
        <is>
          <t>50123 4P 25HP LFE</t>
        </is>
      </c>
      <c r="H102" s="91" t="n">
        <v>258</v>
      </c>
      <c r="I102" t="n">
        <v>5012</v>
      </c>
      <c r="J102" s="90" t="inlineStr">
        <is>
          <t>Price_LFE_WetEnd_100</t>
        </is>
      </c>
      <c r="K102" s="91" t="n">
        <v>9.49</v>
      </c>
      <c r="L102" s="92" t="inlineStr">
        <is>
          <t>LFE</t>
        </is>
      </c>
      <c r="M102" s="93" t="n">
        <v>25</v>
      </c>
      <c r="N102" t="n">
        <v>12</v>
      </c>
      <c r="O102" t="n">
        <v>5</v>
      </c>
      <c r="P102" t="inlineStr">
        <is>
          <t>C-Face</t>
        </is>
      </c>
      <c r="Q102" t="n">
        <v>6</v>
      </c>
      <c r="R102" t="inlineStr">
        <is>
          <t>Flanged</t>
        </is>
      </c>
      <c r="S102" t="inlineStr">
        <is>
          <t>50123</t>
        </is>
      </c>
      <c r="U102" s="36" t="inlineStr">
        <is>
          <t>Flat</t>
        </is>
      </c>
      <c r="W102" t="inlineStr">
        <is>
          <t>'DS_Routings'</t>
        </is>
      </c>
    </row>
    <row r="103">
      <c r="A103" s="23" t="n"/>
      <c r="B103" t="inlineStr">
        <is>
          <t>LFE</t>
        </is>
      </c>
      <c r="C103" s="69" t="inlineStr">
        <is>
          <t>50957-4P-15HP-LFE</t>
        </is>
      </c>
      <c r="D103" t="n">
        <v>1.375</v>
      </c>
      <c r="E103" t="inlineStr">
        <is>
          <t>X4</t>
        </is>
      </c>
      <c r="F103" s="89" t="inlineStr">
        <is>
          <t>Desc-50957-4P-15HP-LFE</t>
        </is>
      </c>
      <c r="G103" s="69" t="inlineStr">
        <is>
          <t>50957 4P 15HP LFE</t>
        </is>
      </c>
      <c r="H103" s="91" t="n">
        <v>230</v>
      </c>
      <c r="I103" t="n">
        <v>5095</v>
      </c>
      <c r="J103" s="90" t="inlineStr">
        <is>
          <t>Price_LFE_WetEnd_097</t>
        </is>
      </c>
      <c r="K103" s="91" t="n">
        <v>7.88</v>
      </c>
      <c r="L103" s="92" t="inlineStr">
        <is>
          <t>LFE</t>
        </is>
      </c>
      <c r="M103" s="93" t="n">
        <v>15</v>
      </c>
      <c r="N103" t="n">
        <v>9.5</v>
      </c>
      <c r="O103" t="n">
        <v>5</v>
      </c>
      <c r="P103" t="inlineStr">
        <is>
          <t>C-Face</t>
        </is>
      </c>
      <c r="Q103" t="n">
        <v>6</v>
      </c>
      <c r="R103" t="inlineStr">
        <is>
          <t>Flanged</t>
        </is>
      </c>
      <c r="S103" t="inlineStr">
        <is>
          <t>50957</t>
        </is>
      </c>
      <c r="U103" s="36" t="inlineStr">
        <is>
          <t>Flat</t>
        </is>
      </c>
      <c r="W103" t="inlineStr">
        <is>
          <t>'DS_Routings'</t>
        </is>
      </c>
    </row>
    <row r="104">
      <c r="A104" s="23" t="n"/>
      <c r="B104" t="inlineStr">
        <is>
          <t>LFE</t>
        </is>
      </c>
      <c r="C104" s="69" t="inlineStr">
        <is>
          <t>50957-4P-20HP-LFE</t>
        </is>
      </c>
      <c r="D104" t="n">
        <v>1.375</v>
      </c>
      <c r="E104" t="inlineStr">
        <is>
          <t>X4</t>
        </is>
      </c>
      <c r="F104" s="89" t="inlineStr">
        <is>
          <t>Desc-50957-4P-20HP-LFE</t>
        </is>
      </c>
      <c r="G104" s="69" t="inlineStr">
        <is>
          <t>50957 4P 20HP LFE</t>
        </is>
      </c>
      <c r="H104" s="91" t="n">
        <v>230</v>
      </c>
      <c r="I104" t="n">
        <v>5095</v>
      </c>
      <c r="J104" s="90" t="inlineStr">
        <is>
          <t>Price_LFE_WetEnd_098</t>
        </is>
      </c>
      <c r="K104" s="91" t="n">
        <v>8.619999999999999</v>
      </c>
      <c r="L104" s="92" t="inlineStr">
        <is>
          <t>LFE</t>
        </is>
      </c>
      <c r="M104" s="93" t="n">
        <v>20</v>
      </c>
      <c r="N104" t="n">
        <v>9.5</v>
      </c>
      <c r="O104" t="n">
        <v>5</v>
      </c>
      <c r="P104" t="inlineStr">
        <is>
          <t>C-Face</t>
        </is>
      </c>
      <c r="Q104" t="n">
        <v>6</v>
      </c>
      <c r="R104" t="inlineStr">
        <is>
          <t>Flanged</t>
        </is>
      </c>
      <c r="S104" t="inlineStr">
        <is>
          <t>50957</t>
        </is>
      </c>
      <c r="U104" s="36" t="inlineStr">
        <is>
          <t>Flat</t>
        </is>
      </c>
      <c r="W104" t="inlineStr">
        <is>
          <t>'DS_Routings'</t>
        </is>
      </c>
    </row>
    <row r="105">
      <c r="A105" s="23" t="n"/>
      <c r="B105" t="inlineStr">
        <is>
          <t>LFE</t>
        </is>
      </c>
      <c r="C105" s="69" t="inlineStr">
        <is>
          <t>50957-4P-25HP-LFE</t>
        </is>
      </c>
      <c r="D105" t="n">
        <v>1.375</v>
      </c>
      <c r="E105" t="inlineStr">
        <is>
          <t>X4</t>
        </is>
      </c>
      <c r="F105" s="89" t="inlineStr">
        <is>
          <t>Desc-50957-4P-25HP-LFE</t>
        </is>
      </c>
      <c r="G105" s="69" t="inlineStr">
        <is>
          <t>50957 4P 25HP LFE</t>
        </is>
      </c>
      <c r="H105" s="91" t="n">
        <v>230</v>
      </c>
      <c r="I105" t="n">
        <v>5095</v>
      </c>
      <c r="J105" s="94" t="inlineStr">
        <is>
          <t>Price_LFE_WetEnd_099</t>
        </is>
      </c>
      <c r="K105" s="91" t="n">
        <v>9.050000000000001</v>
      </c>
      <c r="L105" s="92" t="inlineStr">
        <is>
          <t>LFE</t>
        </is>
      </c>
      <c r="M105" s="93" t="n">
        <v>25</v>
      </c>
      <c r="N105" t="n">
        <v>9.5</v>
      </c>
      <c r="O105" t="n">
        <v>5</v>
      </c>
      <c r="P105" t="inlineStr">
        <is>
          <t>C-Face</t>
        </is>
      </c>
      <c r="Q105" t="n">
        <v>6</v>
      </c>
      <c r="R105" t="inlineStr">
        <is>
          <t>Flanged</t>
        </is>
      </c>
      <c r="S105" t="inlineStr">
        <is>
          <t>50957</t>
        </is>
      </c>
      <c r="U105" s="36" t="inlineStr">
        <is>
          <t>Flat</t>
        </is>
      </c>
      <c r="W105" t="inlineStr">
        <is>
          <t>'DS_Routings'</t>
        </is>
      </c>
    </row>
    <row r="106">
      <c r="A106" s="23" t="n"/>
      <c r="B106" t="inlineStr">
        <is>
          <t>LFE</t>
        </is>
      </c>
      <c r="C106" s="69" t="inlineStr">
        <is>
          <t>60951-4P-20HP-LFE</t>
        </is>
      </c>
      <c r="D106" t="n">
        <v>1.375</v>
      </c>
      <c r="E106" t="inlineStr">
        <is>
          <t>XA</t>
        </is>
      </c>
      <c r="F106" s="89" t="inlineStr">
        <is>
          <t>Desc-60951-4P-20HP-LFE</t>
        </is>
      </c>
      <c r="G106" s="69" t="inlineStr">
        <is>
          <t>60951 4P 20HP LFE</t>
        </is>
      </c>
      <c r="H106" s="91" t="n">
        <v>338</v>
      </c>
      <c r="I106" t="n">
        <v>6095</v>
      </c>
      <c r="J106" s="90" t="inlineStr">
        <is>
          <t>Price_LFE_WetEnd_101</t>
        </is>
      </c>
      <c r="K106" s="95" t="n">
        <v>7.58</v>
      </c>
      <c r="L106" s="92" t="inlineStr">
        <is>
          <t>LFE</t>
        </is>
      </c>
      <c r="M106" s="93" t="n">
        <v>20</v>
      </c>
      <c r="N106" t="n">
        <v>9.5</v>
      </c>
      <c r="O106" t="n">
        <v>6</v>
      </c>
      <c r="P106" t="inlineStr">
        <is>
          <t>C-Face</t>
        </is>
      </c>
      <c r="Q106" t="n">
        <v>8</v>
      </c>
      <c r="R106" t="inlineStr">
        <is>
          <t>Flanged</t>
        </is>
      </c>
      <c r="S106" t="inlineStr">
        <is>
          <t>60951</t>
        </is>
      </c>
      <c r="U106" s="36" t="inlineStr">
        <is>
          <t>Flat</t>
        </is>
      </c>
      <c r="W106" t="inlineStr">
        <is>
          <t>'DS_Routings'</t>
        </is>
      </c>
    </row>
    <row r="107">
      <c r="A107" s="23" t="n"/>
      <c r="B107" t="inlineStr">
        <is>
          <t>LFE</t>
        </is>
      </c>
      <c r="C107" s="69" t="inlineStr">
        <is>
          <t>60951-4P-25HP-LFE</t>
        </is>
      </c>
      <c r="D107" t="n">
        <v>1.375</v>
      </c>
      <c r="E107" t="inlineStr">
        <is>
          <t>XA</t>
        </is>
      </c>
      <c r="F107" s="89" t="inlineStr">
        <is>
          <t>Desc-60951-4P-25HP-LFE</t>
        </is>
      </c>
      <c r="G107" s="69" t="inlineStr">
        <is>
          <t>60951 4P 25HP LFE</t>
        </is>
      </c>
      <c r="H107" s="91" t="n">
        <v>338</v>
      </c>
      <c r="I107" t="n">
        <v>6095</v>
      </c>
      <c r="J107" s="90" t="inlineStr">
        <is>
          <t>Price_LFE_WetEnd_102</t>
        </is>
      </c>
      <c r="K107" s="95" t="n">
        <v>8.18</v>
      </c>
      <c r="L107" s="92" t="inlineStr">
        <is>
          <t>LFE</t>
        </is>
      </c>
      <c r="M107" s="93" t="n">
        <v>25</v>
      </c>
      <c r="N107" t="n">
        <v>9.5</v>
      </c>
      <c r="O107" t="n">
        <v>6</v>
      </c>
      <c r="P107" t="inlineStr">
        <is>
          <t>C-Face</t>
        </is>
      </c>
      <c r="Q107" t="n">
        <v>8</v>
      </c>
      <c r="R107" t="inlineStr">
        <is>
          <t>Flanged</t>
        </is>
      </c>
      <c r="S107" t="inlineStr">
        <is>
          <t>60951</t>
        </is>
      </c>
      <c r="U107" s="36" t="inlineStr">
        <is>
          <t>Flat</t>
        </is>
      </c>
      <c r="W107" t="inlineStr">
        <is>
          <t>'DS_Routings'</t>
        </is>
      </c>
    </row>
    <row r="108">
      <c r="A108" s="24" t="inlineStr">
        <is>
          <t>[END]</t>
        </is>
      </c>
    </row>
  </sheetData>
  <dataValidations count="1">
    <dataValidation sqref="B3:X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210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0.5703125" customWidth="1" min="2" max="2"/>
    <col width="18.85546875" bestFit="1" customWidth="1" min="3" max="3"/>
    <col width="17.42578125" customWidth="1" min="4" max="4"/>
    <col width="10.28515625" bestFit="1" customWidth="1" min="5" max="5"/>
    <col width="8" bestFit="1" customWidth="1" style="6" min="6" max="6"/>
    <col width="13.5703125" bestFit="1" customWidth="1" min="7" max="7"/>
    <col width="18.85546875" bestFit="1" customWidth="1" min="11" max="11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08" t="n"/>
      <c r="G1" s="15" t="n"/>
      <c r="H1" s="15" t="n"/>
      <c r="I1" s="15" t="n"/>
      <c r="K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Price_LFE_WetEnd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ConstructionCode</t>
        </is>
      </c>
      <c r="E2" s="18" t="inlineStr">
        <is>
          <t>PriceID</t>
        </is>
      </c>
      <c r="F2" s="44" t="n"/>
      <c r="G2" s="18" t="inlineStr">
        <is>
          <t>LeadtimeID</t>
        </is>
      </c>
      <c r="H2" s="18" t="n"/>
      <c r="I2" s="18" t="inlineStr">
        <is>
          <t>Weight</t>
        </is>
      </c>
    </row>
    <row r="3" outlineLevel="1">
      <c r="A3" s="17" t="inlineStr">
        <is>
          <t>Product</t>
        </is>
      </c>
      <c r="B3" s="18" t="inlineStr">
        <is>
          <t>PriceList</t>
        </is>
      </c>
      <c r="C3" s="18" t="inlineStr">
        <is>
          <t>ID</t>
        </is>
      </c>
      <c r="D3" s="18" t="n"/>
      <c r="E3" s="18" t="n"/>
      <c r="F3" s="44" t="n"/>
      <c r="G3" s="18" t="n"/>
      <c r="H3" s="18" t="n"/>
      <c r="I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109" t="n"/>
      <c r="G4" s="20" t="inlineStr">
        <is>
          <t>pointer</t>
        </is>
      </c>
      <c r="H4" s="20" t="n"/>
      <c r="I4" s="20" t="inlineStr">
        <is>
          <t>double</t>
        </is>
      </c>
      <c r="J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110" t="n"/>
      <c r="G5" s="22" t="n"/>
      <c r="H5" s="22" t="n"/>
      <c r="I5" s="22" t="n"/>
    </row>
    <row r="6" ht="13.5" customHeight="1" thickTop="1">
      <c r="B6" s="3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5" t="inlineStr">
        <is>
          <t>Price ID</t>
        </is>
      </c>
      <c r="F6" s="31" t="inlineStr">
        <is>
          <t>Price</t>
        </is>
      </c>
      <c r="G6" s="5" t="inlineStr">
        <is>
          <t>LeadtimeID</t>
        </is>
      </c>
      <c r="H6" s="31" t="inlineStr">
        <is>
          <t>Days</t>
        </is>
      </c>
      <c r="I6" s="5" t="inlineStr">
        <is>
          <t>Weight</t>
        </is>
      </c>
    </row>
    <row r="7">
      <c r="A7" s="24" t="inlineStr">
        <is>
          <t>[START]</t>
        </is>
      </c>
      <c r="B7" s="66" t="inlineStr">
        <is>
          <t>Price_LFE_WetEnd_001</t>
        </is>
      </c>
      <c r="C7" t="inlineStr">
        <is>
          <t>10707-2P-3HP-LFE</t>
        </is>
      </c>
      <c r="D7" t="inlineStr">
        <is>
          <t>X3</t>
        </is>
      </c>
      <c r="E7" s="7" t="inlineStr">
        <is>
          <t>A100109</t>
        </is>
      </c>
      <c r="F7" s="113" t="n">
        <v>668</v>
      </c>
      <c r="G7" s="2" t="inlineStr">
        <is>
          <t>LT011</t>
        </is>
      </c>
      <c r="H7" t="n">
        <v>15</v>
      </c>
      <c r="I7" t="n">
        <v>22</v>
      </c>
      <c r="K7" s="2" t="n"/>
    </row>
    <row r="8">
      <c r="A8" s="50" t="n"/>
      <c r="B8" s="66" t="inlineStr">
        <is>
          <t>Price_LFE_WetEnd_002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A100223</t>
        </is>
      </c>
      <c r="F8" s="113" t="n">
        <v>668</v>
      </c>
      <c r="G8" s="2" t="inlineStr">
        <is>
          <t>LT011</t>
        </is>
      </c>
      <c r="H8" t="n">
        <v>15</v>
      </c>
      <c r="I8" t="n">
        <v>22</v>
      </c>
      <c r="K8" s="2" t="n"/>
    </row>
    <row r="9">
      <c r="A9" s="50" t="n"/>
      <c r="B9" s="66" t="inlineStr">
        <is>
          <t>Price_LFE_WetEnd_003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A100225</t>
        </is>
      </c>
      <c r="F9" s="113" t="n">
        <v>668</v>
      </c>
      <c r="G9" s="2" t="inlineStr">
        <is>
          <t>LT011</t>
        </is>
      </c>
      <c r="H9" t="n">
        <v>15</v>
      </c>
      <c r="I9" t="n">
        <v>22</v>
      </c>
      <c r="K9" s="2" t="n"/>
    </row>
    <row r="10">
      <c r="A10" s="50" t="n"/>
      <c r="B10" s="66" t="inlineStr">
        <is>
          <t>Price_LFE_WetEnd_004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A101716</t>
        </is>
      </c>
      <c r="F10" s="113" t="n">
        <v>668</v>
      </c>
      <c r="G10" s="2" t="inlineStr">
        <is>
          <t>LT011</t>
        </is>
      </c>
      <c r="H10" t="n">
        <v>15</v>
      </c>
      <c r="I10" t="n">
        <v>22</v>
      </c>
      <c r="K10" s="2" t="n"/>
    </row>
    <row r="11">
      <c r="A11" s="50" t="n"/>
      <c r="B11" s="66" t="inlineStr">
        <is>
          <t>Price_LFE_WetEnd_005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A101717</t>
        </is>
      </c>
      <c r="F11" s="113" t="n">
        <v>668</v>
      </c>
      <c r="G11" s="2" t="inlineStr">
        <is>
          <t>LT011</t>
        </is>
      </c>
      <c r="H11" t="n">
        <v>15</v>
      </c>
      <c r="I11" t="n">
        <v>22</v>
      </c>
      <c r="K11" s="2" t="n"/>
    </row>
    <row r="12">
      <c r="A12" s="50" t="n"/>
      <c r="B12" s="66" t="inlineStr">
        <is>
          <t>Price_LFE_WetEnd_006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A101718</t>
        </is>
      </c>
      <c r="F12" s="113" t="n">
        <v>740</v>
      </c>
      <c r="G12" s="2" t="inlineStr">
        <is>
          <t>LT011</t>
        </is>
      </c>
      <c r="H12" t="n">
        <v>15</v>
      </c>
      <c r="I12" t="n">
        <v>25</v>
      </c>
      <c r="K12" s="2" t="n"/>
    </row>
    <row r="13">
      <c r="A13" s="50" t="n"/>
      <c r="B13" s="66" t="inlineStr">
        <is>
          <t>Price_LFE_WetEnd_007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A101723</t>
        </is>
      </c>
      <c r="F13" s="113" t="n">
        <v>740</v>
      </c>
      <c r="G13" s="2" t="inlineStr">
        <is>
          <t>LT011</t>
        </is>
      </c>
      <c r="H13" t="n">
        <v>15</v>
      </c>
      <c r="I13" t="n">
        <v>25</v>
      </c>
      <c r="K13" s="2" t="n"/>
    </row>
    <row r="14">
      <c r="A14" s="50" t="n"/>
      <c r="B14" s="66" t="inlineStr">
        <is>
          <t>Price_LFE_WetEnd_008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A101724</t>
        </is>
      </c>
      <c r="F14" s="113" t="n">
        <v>740</v>
      </c>
      <c r="G14" s="2" t="inlineStr">
        <is>
          <t>LT011</t>
        </is>
      </c>
      <c r="H14" t="n">
        <v>15</v>
      </c>
      <c r="I14" t="n">
        <v>25</v>
      </c>
      <c r="K14" s="2" t="n"/>
    </row>
    <row r="15">
      <c r="A15" s="50" t="n"/>
      <c r="B15" s="66" t="inlineStr">
        <is>
          <t>Price_LFE_WetEnd_009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A101725</t>
        </is>
      </c>
      <c r="F15" s="113" t="n">
        <v>740</v>
      </c>
      <c r="G15" s="2" t="inlineStr">
        <is>
          <t>LT011</t>
        </is>
      </c>
      <c r="H15" t="n">
        <v>15</v>
      </c>
      <c r="I15" t="n">
        <v>25</v>
      </c>
      <c r="K15" s="2" t="n"/>
    </row>
    <row r="16">
      <c r="A16" s="50" t="n"/>
      <c r="B16" s="66" t="inlineStr">
        <is>
          <t>Price_LFE_WetEnd_010</t>
        </is>
      </c>
      <c r="C16" t="inlineStr">
        <is>
          <t>15705-2P-5HP-LFE</t>
        </is>
      </c>
      <c r="D16" t="inlineStr">
        <is>
          <t>X3</t>
        </is>
      </c>
      <c r="E16" s="7" t="inlineStr">
        <is>
          <t>A101729</t>
        </is>
      </c>
      <c r="F16" s="113" t="n">
        <v>792</v>
      </c>
      <c r="G16" s="2" t="inlineStr">
        <is>
          <t>LT011</t>
        </is>
      </c>
      <c r="H16" t="n">
        <v>15</v>
      </c>
      <c r="I16" t="n">
        <v>50</v>
      </c>
      <c r="K16" s="2" t="n"/>
    </row>
    <row r="17">
      <c r="A17" s="50" t="n"/>
      <c r="B17" s="66" t="inlineStr">
        <is>
          <t>Price_LFE_WetEnd_011</t>
        </is>
      </c>
      <c r="C17" t="inlineStr">
        <is>
          <t>15705-2P-7.5HP-LFE</t>
        </is>
      </c>
      <c r="D17" t="inlineStr">
        <is>
          <t>X3</t>
        </is>
      </c>
      <c r="E17" s="7" t="inlineStr">
        <is>
          <t>A101730</t>
        </is>
      </c>
      <c r="F17" s="113" t="n">
        <v>792</v>
      </c>
      <c r="G17" s="2" t="inlineStr">
        <is>
          <t>LT011</t>
        </is>
      </c>
      <c r="H17" t="n">
        <v>15</v>
      </c>
      <c r="I17" t="n">
        <v>50</v>
      </c>
      <c r="K17" s="2" t="n"/>
    </row>
    <row r="18">
      <c r="A18" s="50" t="n"/>
      <c r="B18" s="66" t="inlineStr">
        <is>
          <t>Price_LFE_WetEnd_012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A101731</t>
        </is>
      </c>
      <c r="F18" s="113" t="n">
        <v>792</v>
      </c>
      <c r="G18" s="2" t="inlineStr">
        <is>
          <t>LT011</t>
        </is>
      </c>
      <c r="H18" t="n">
        <v>15</v>
      </c>
      <c r="I18" t="n">
        <v>50</v>
      </c>
      <c r="K18" s="2" t="n"/>
    </row>
    <row r="19">
      <c r="A19" s="50" t="n"/>
      <c r="B19" s="66" t="inlineStr">
        <is>
          <t>Price_LFE_WetEnd_013</t>
        </is>
      </c>
      <c r="C19" t="inlineStr">
        <is>
          <t>15705-2P-15HP-LFE</t>
        </is>
      </c>
      <c r="D19" t="inlineStr">
        <is>
          <t>X3</t>
        </is>
      </c>
      <c r="E19" s="7" t="inlineStr">
        <is>
          <t>A101735</t>
        </is>
      </c>
      <c r="F19" s="113" t="n">
        <v>792</v>
      </c>
      <c r="G19" s="2" t="inlineStr">
        <is>
          <t>LT011</t>
        </is>
      </c>
      <c r="H19" t="n">
        <v>15</v>
      </c>
      <c r="I19" t="n">
        <v>50</v>
      </c>
      <c r="K19" s="2" t="n"/>
    </row>
    <row r="20">
      <c r="A20" s="50" t="n"/>
      <c r="B20" s="66" t="inlineStr">
        <is>
          <t>Price_LFE_WetEnd_014</t>
        </is>
      </c>
      <c r="C20" t="inlineStr">
        <is>
          <t>15705-2P-20HP-LFE</t>
        </is>
      </c>
      <c r="D20" t="inlineStr">
        <is>
          <t>X3</t>
        </is>
      </c>
      <c r="E20" s="7" t="inlineStr">
        <is>
          <t>A101736</t>
        </is>
      </c>
      <c r="F20" s="113" t="n">
        <v>792</v>
      </c>
      <c r="G20" s="2" t="inlineStr">
        <is>
          <t>LT011</t>
        </is>
      </c>
      <c r="H20" t="n">
        <v>15</v>
      </c>
      <c r="I20" t="n">
        <v>50</v>
      </c>
      <c r="K20" s="2" t="n"/>
    </row>
    <row r="21">
      <c r="A21" s="50" t="n"/>
      <c r="B21" s="66" t="inlineStr">
        <is>
          <t>Price_LFE_WetEnd_015</t>
        </is>
      </c>
      <c r="C21" t="inlineStr">
        <is>
          <t>15951-2P-10HP-LFE</t>
        </is>
      </c>
      <c r="D21" t="inlineStr">
        <is>
          <t>X3</t>
        </is>
      </c>
      <c r="E21" s="7" t="inlineStr">
        <is>
          <t>A101737</t>
        </is>
      </c>
      <c r="F21" s="113" t="n">
        <v>1150</v>
      </c>
      <c r="G21" s="2" t="inlineStr">
        <is>
          <t>LT011</t>
        </is>
      </c>
      <c r="H21" t="n">
        <v>15</v>
      </c>
      <c r="I21" t="n">
        <v>70</v>
      </c>
      <c r="K21" s="2" t="n"/>
    </row>
    <row r="22">
      <c r="A22" s="50" t="n"/>
      <c r="B22" s="66" t="inlineStr">
        <is>
          <t>Price_LFE_WetEnd_016</t>
        </is>
      </c>
      <c r="C22" t="inlineStr">
        <is>
          <t>15951-2P-15HP-LFE</t>
        </is>
      </c>
      <c r="D22" t="inlineStr">
        <is>
          <t>X3</t>
        </is>
      </c>
      <c r="E22" s="7" t="inlineStr">
        <is>
          <t>A101741</t>
        </is>
      </c>
      <c r="F22" s="113" t="n">
        <v>1150</v>
      </c>
      <c r="G22" s="2" t="inlineStr">
        <is>
          <t>LT011</t>
        </is>
      </c>
      <c r="H22" t="n">
        <v>15</v>
      </c>
      <c r="I22" t="n">
        <v>70</v>
      </c>
      <c r="K22" s="2" t="n"/>
    </row>
    <row r="23">
      <c r="A23" s="50" t="n"/>
      <c r="B23" s="66" t="inlineStr">
        <is>
          <t>Price_LFE_WetEnd_017</t>
        </is>
      </c>
      <c r="C23" t="inlineStr">
        <is>
          <t>15951-2P-20HP-LFE</t>
        </is>
      </c>
      <c r="D23" t="inlineStr">
        <is>
          <t>X3</t>
        </is>
      </c>
      <c r="E23" s="7" t="inlineStr">
        <is>
          <t>A101742</t>
        </is>
      </c>
      <c r="F23" s="113" t="n">
        <v>1150</v>
      </c>
      <c r="G23" s="2" t="inlineStr">
        <is>
          <t>LT011</t>
        </is>
      </c>
      <c r="H23" t="n">
        <v>15</v>
      </c>
      <c r="I23" t="n">
        <v>70</v>
      </c>
      <c r="K23" s="2" t="n"/>
    </row>
    <row r="24">
      <c r="A24" s="50" t="n"/>
      <c r="B24" s="66" t="inlineStr">
        <is>
          <t>Price_LFE_WetEnd_018</t>
        </is>
      </c>
      <c r="C24" t="inlineStr">
        <is>
          <t>15951-2P-25HP-LFE</t>
        </is>
      </c>
      <c r="D24" t="inlineStr">
        <is>
          <t>X3</t>
        </is>
      </c>
      <c r="E24" s="7" t="inlineStr">
        <is>
          <t>A101743</t>
        </is>
      </c>
      <c r="F24" s="113" t="n">
        <v>1150</v>
      </c>
      <c r="G24" s="2" t="inlineStr">
        <is>
          <t>LT011</t>
        </is>
      </c>
      <c r="H24" t="n">
        <v>15</v>
      </c>
      <c r="I24" t="n">
        <v>70</v>
      </c>
      <c r="K24" s="2" t="n"/>
    </row>
    <row r="25">
      <c r="A25" s="50" t="n"/>
      <c r="B25" s="66" t="inlineStr">
        <is>
          <t>Price_LFE_WetEnd_019</t>
        </is>
      </c>
      <c r="C25" s="69" t="inlineStr">
        <is>
          <t>15951-4P-3HP-LFE</t>
        </is>
      </c>
      <c r="D25" t="inlineStr">
        <is>
          <t>X3</t>
        </is>
      </c>
      <c r="E25" s="7" t="inlineStr">
        <is>
          <t>A101747</t>
        </is>
      </c>
      <c r="F25" s="113" t="n">
        <v>1150</v>
      </c>
      <c r="G25" s="2" t="inlineStr">
        <is>
          <t>LT011</t>
        </is>
      </c>
      <c r="H25" t="n">
        <v>15</v>
      </c>
      <c r="I25" t="n">
        <v>70</v>
      </c>
    </row>
    <row r="26">
      <c r="A26" s="50" t="n"/>
      <c r="B26" s="66" t="inlineStr">
        <is>
          <t>Price_LFE_WetEnd_020</t>
        </is>
      </c>
      <c r="C26" t="inlineStr">
        <is>
          <t>15955-2P-15HP-LFE</t>
        </is>
      </c>
      <c r="D26" t="inlineStr">
        <is>
          <t>X3</t>
        </is>
      </c>
      <c r="E26" s="7" t="inlineStr">
        <is>
          <t>A101748</t>
        </is>
      </c>
      <c r="F26" s="113" t="n">
        <v>988</v>
      </c>
      <c r="G26" s="2" t="inlineStr">
        <is>
          <t>LT011</t>
        </is>
      </c>
      <c r="H26" t="n">
        <v>15</v>
      </c>
      <c r="I26" t="n">
        <v>70</v>
      </c>
      <c r="K26" s="2" t="n"/>
    </row>
    <row r="27">
      <c r="A27" s="50" t="n"/>
      <c r="B27" s="66" t="inlineStr">
        <is>
          <t>Price_LFE_WetEnd_021</t>
        </is>
      </c>
      <c r="C27" t="inlineStr">
        <is>
          <t>15955-2P-20HP-LFE</t>
        </is>
      </c>
      <c r="D27" t="inlineStr">
        <is>
          <t>X3</t>
        </is>
      </c>
      <c r="E27" s="7" t="inlineStr">
        <is>
          <t>A101749</t>
        </is>
      </c>
      <c r="F27" s="113" t="n">
        <v>988</v>
      </c>
      <c r="G27" s="2" t="inlineStr">
        <is>
          <t>LT011</t>
        </is>
      </c>
      <c r="H27" t="n">
        <v>15</v>
      </c>
      <c r="I27" t="n">
        <v>70</v>
      </c>
      <c r="K27" s="2" t="n"/>
    </row>
    <row r="28">
      <c r="A28" s="50" t="n"/>
      <c r="B28" s="66" t="inlineStr">
        <is>
          <t>Price_LFE_WetEnd_022</t>
        </is>
      </c>
      <c r="C28" t="inlineStr">
        <is>
          <t>15955-2P-25HP-LFE</t>
        </is>
      </c>
      <c r="D28" t="inlineStr">
        <is>
          <t>X3</t>
        </is>
      </c>
      <c r="E28" s="7" t="inlineStr">
        <is>
          <t>A101753</t>
        </is>
      </c>
      <c r="F28" s="113" t="n">
        <v>988</v>
      </c>
      <c r="G28" s="2" t="inlineStr">
        <is>
          <t>LT011</t>
        </is>
      </c>
      <c r="H28" t="n">
        <v>15</v>
      </c>
      <c r="I28" t="n">
        <v>70</v>
      </c>
      <c r="K28" s="2" t="n"/>
    </row>
    <row r="29">
      <c r="A29" s="50" t="n"/>
      <c r="B29" s="66" t="inlineStr">
        <is>
          <t>Price_LFE_WetEnd_023</t>
        </is>
      </c>
      <c r="C29" t="inlineStr">
        <is>
          <t>15955-2P-30HP-LFE</t>
        </is>
      </c>
      <c r="D29" t="inlineStr">
        <is>
          <t>X4</t>
        </is>
      </c>
      <c r="E29" t="inlineStr">
        <is>
          <t>A101754</t>
        </is>
      </c>
      <c r="F29" s="113" t="n">
        <v>1051</v>
      </c>
      <c r="G29" s="2" t="inlineStr">
        <is>
          <t>LT011</t>
        </is>
      </c>
      <c r="H29" t="n">
        <v>15</v>
      </c>
      <c r="I29" t="n">
        <v>70</v>
      </c>
    </row>
    <row r="30">
      <c r="A30" s="50" t="n"/>
      <c r="B30" s="66" t="inlineStr">
        <is>
          <t>Price_LFE_WetEnd_024</t>
        </is>
      </c>
      <c r="C30" s="69" t="inlineStr">
        <is>
          <t>15955-4P-3HP-LFE</t>
        </is>
      </c>
      <c r="D30" t="inlineStr">
        <is>
          <t>X3</t>
        </is>
      </c>
      <c r="E30" t="inlineStr">
        <is>
          <t>A101755</t>
        </is>
      </c>
      <c r="F30" s="113" t="n">
        <v>1051</v>
      </c>
      <c r="G30" s="2" t="inlineStr">
        <is>
          <t>LT011</t>
        </is>
      </c>
      <c r="H30" t="n">
        <v>15</v>
      </c>
      <c r="I30" t="n">
        <v>70</v>
      </c>
    </row>
    <row r="31">
      <c r="A31" s="50" t="n"/>
      <c r="B31" s="66" t="inlineStr">
        <is>
          <t>Price_LFE_WetEnd_025</t>
        </is>
      </c>
      <c r="C31" s="69" t="inlineStr">
        <is>
          <t>15955-4P-5HP-LFE</t>
        </is>
      </c>
      <c r="D31" t="inlineStr">
        <is>
          <t>X3</t>
        </is>
      </c>
      <c r="E31" t="inlineStr">
        <is>
          <t>A101759</t>
        </is>
      </c>
      <c r="F31" s="113" t="n">
        <v>1051</v>
      </c>
      <c r="G31" s="2" t="inlineStr">
        <is>
          <t>LT011</t>
        </is>
      </c>
      <c r="H31" t="n">
        <v>15</v>
      </c>
      <c r="I31" t="n">
        <v>70</v>
      </c>
      <c r="K31" s="2" t="n"/>
    </row>
    <row r="32">
      <c r="A32" s="50" t="n"/>
      <c r="B32" s="66" t="inlineStr">
        <is>
          <t>Price_LFE_WetEnd_026</t>
        </is>
      </c>
      <c r="C32" t="inlineStr">
        <is>
          <t>15959-2P-20HP-LFE</t>
        </is>
      </c>
      <c r="D32" t="inlineStr">
        <is>
          <t>X3</t>
        </is>
      </c>
      <c r="E32" t="inlineStr">
        <is>
          <t>A101760</t>
        </is>
      </c>
      <c r="F32" s="113" t="n">
        <v>979</v>
      </c>
      <c r="G32" s="2" t="inlineStr">
        <is>
          <t>LT011</t>
        </is>
      </c>
      <c r="H32" t="n">
        <v>15</v>
      </c>
      <c r="I32" t="n">
        <v>70</v>
      </c>
      <c r="K32" s="2" t="n"/>
    </row>
    <row r="33">
      <c r="A33" s="50" t="n"/>
      <c r="B33" s="66" t="inlineStr">
        <is>
          <t>Price_LFE_WetEnd_027</t>
        </is>
      </c>
      <c r="C33" t="inlineStr">
        <is>
          <t>15959-2P-25HP-LFE</t>
        </is>
      </c>
      <c r="D33" t="inlineStr">
        <is>
          <t>X3</t>
        </is>
      </c>
      <c r="E33" t="inlineStr">
        <is>
          <t>A101761</t>
        </is>
      </c>
      <c r="F33" s="113" t="n">
        <v>979</v>
      </c>
      <c r="G33" s="2" t="inlineStr">
        <is>
          <t>LT011</t>
        </is>
      </c>
      <c r="H33" t="n">
        <v>15</v>
      </c>
      <c r="I33" t="n">
        <v>70</v>
      </c>
      <c r="K33" s="2" t="n"/>
    </row>
    <row r="34">
      <c r="A34" s="50" t="n"/>
      <c r="B34" s="66" t="inlineStr">
        <is>
          <t>Price_LFE_WetEnd_028</t>
        </is>
      </c>
      <c r="C34" t="inlineStr">
        <is>
          <t>15959-2P-30HP-LFE</t>
        </is>
      </c>
      <c r="D34" t="inlineStr">
        <is>
          <t>X4</t>
        </is>
      </c>
      <c r="E34" t="inlineStr">
        <is>
          <t>A101763</t>
        </is>
      </c>
      <c r="F34" s="113" t="n">
        <v>1043</v>
      </c>
      <c r="G34" s="2" t="inlineStr">
        <is>
          <t>LT011</t>
        </is>
      </c>
      <c r="H34" t="n">
        <v>15</v>
      </c>
      <c r="I34" t="n">
        <v>70</v>
      </c>
    </row>
    <row r="35">
      <c r="A35" s="50" t="n"/>
      <c r="B35" s="66" t="inlineStr">
        <is>
          <t>Price_LFE_WetEnd_029</t>
        </is>
      </c>
      <c r="C35" s="69" t="inlineStr">
        <is>
          <t>15959-4P-3HP-LFE</t>
        </is>
      </c>
      <c r="D35" t="inlineStr">
        <is>
          <t>X3</t>
        </is>
      </c>
      <c r="E35" t="inlineStr">
        <is>
          <t>A101765</t>
        </is>
      </c>
      <c r="F35" s="113" t="n">
        <v>1043</v>
      </c>
      <c r="G35" s="2" t="inlineStr">
        <is>
          <t>LT011</t>
        </is>
      </c>
      <c r="H35" t="n">
        <v>15</v>
      </c>
      <c r="I35" t="n">
        <v>70</v>
      </c>
    </row>
    <row r="36">
      <c r="A36" s="50" t="n"/>
      <c r="B36" s="66" t="inlineStr">
        <is>
          <t>Price_LFE_WetEnd_030</t>
        </is>
      </c>
      <c r="C36" s="69" t="inlineStr">
        <is>
          <t>15959-4P-5HP-LFE</t>
        </is>
      </c>
      <c r="D36" t="inlineStr">
        <is>
          <t>X3</t>
        </is>
      </c>
      <c r="E36" t="inlineStr">
        <is>
          <t>A101766</t>
        </is>
      </c>
      <c r="F36" s="113" t="n">
        <v>1043</v>
      </c>
      <c r="G36" s="2" t="inlineStr">
        <is>
          <t>LT011</t>
        </is>
      </c>
      <c r="H36" t="n">
        <v>15</v>
      </c>
      <c r="I36" t="n">
        <v>70</v>
      </c>
    </row>
    <row r="37">
      <c r="A37" s="50" t="n"/>
      <c r="B37" s="66" t="inlineStr">
        <is>
          <t>Price_LFE_WetEnd_031</t>
        </is>
      </c>
      <c r="C37" s="69" t="inlineStr">
        <is>
          <t>15959-4P-7.5HP-LFE</t>
        </is>
      </c>
      <c r="D37" t="inlineStr">
        <is>
          <t>X3</t>
        </is>
      </c>
      <c r="E37" t="inlineStr">
        <is>
          <t>A101767</t>
        </is>
      </c>
      <c r="F37" s="113" t="n">
        <v>1043</v>
      </c>
      <c r="G37" s="2" t="inlineStr">
        <is>
          <t>LT011</t>
        </is>
      </c>
      <c r="H37" t="n">
        <v>15</v>
      </c>
      <c r="I37" t="n">
        <v>70</v>
      </c>
      <c r="K37" s="2" t="n"/>
    </row>
    <row r="38">
      <c r="A38" s="50" t="n"/>
      <c r="B38" s="66" t="inlineStr">
        <is>
          <t>Price_LFE_WetEnd_032</t>
        </is>
      </c>
      <c r="C38" t="inlineStr">
        <is>
          <t>20709-2P-7.5HP-LFE</t>
        </is>
      </c>
      <c r="D38" t="inlineStr">
        <is>
          <t>X3</t>
        </is>
      </c>
      <c r="E38" s="7" t="inlineStr">
        <is>
          <t>A101771</t>
        </is>
      </c>
      <c r="F38" s="113" t="n">
        <v>809</v>
      </c>
      <c r="G38" s="2" t="inlineStr">
        <is>
          <t>LT011</t>
        </is>
      </c>
      <c r="H38" t="n">
        <v>15</v>
      </c>
      <c r="I38" t="n">
        <v>45</v>
      </c>
      <c r="K38" s="2" t="n"/>
    </row>
    <row r="39">
      <c r="A39" s="50" t="n"/>
      <c r="B39" s="66" t="inlineStr">
        <is>
          <t>Price_LFE_WetEnd_033</t>
        </is>
      </c>
      <c r="C39" t="inlineStr">
        <is>
          <t>20709-2P-10HP-LFE</t>
        </is>
      </c>
      <c r="D39" t="inlineStr">
        <is>
          <t>X3</t>
        </is>
      </c>
      <c r="E39" s="7" t="inlineStr">
        <is>
          <t>A101772</t>
        </is>
      </c>
      <c r="F39" s="113" t="n">
        <v>809</v>
      </c>
      <c r="G39" s="2" t="inlineStr">
        <is>
          <t>LT011</t>
        </is>
      </c>
      <c r="H39" t="n">
        <v>15</v>
      </c>
      <c r="I39" t="n">
        <v>45</v>
      </c>
      <c r="K39" s="2" t="n"/>
    </row>
    <row r="40">
      <c r="A40" s="50" t="n"/>
      <c r="B40" s="66" t="inlineStr">
        <is>
          <t>Price_LFE_WetEnd_034</t>
        </is>
      </c>
      <c r="C40" t="inlineStr">
        <is>
          <t>20709-2P-15HP-LFE</t>
        </is>
      </c>
      <c r="D40" t="inlineStr">
        <is>
          <t>X3</t>
        </is>
      </c>
      <c r="E40" s="7" t="inlineStr">
        <is>
          <t>A101773</t>
        </is>
      </c>
      <c r="F40" s="113" t="n">
        <v>809</v>
      </c>
      <c r="G40" s="2" t="inlineStr">
        <is>
          <t>LT011</t>
        </is>
      </c>
      <c r="H40" t="n">
        <v>15</v>
      </c>
      <c r="I40" t="n">
        <v>45</v>
      </c>
      <c r="K40" s="2" t="n"/>
    </row>
    <row r="41">
      <c r="A41" s="50" t="n"/>
      <c r="B41" s="66" t="inlineStr">
        <is>
          <t>Price_LFE_WetEnd_035</t>
        </is>
      </c>
      <c r="C41" t="inlineStr">
        <is>
          <t>20709-2P-20HP-LFE</t>
        </is>
      </c>
      <c r="D41" t="inlineStr">
        <is>
          <t>X3</t>
        </is>
      </c>
      <c r="E41" s="7" t="inlineStr">
        <is>
          <t>A101778</t>
        </is>
      </c>
      <c r="F41" s="113" t="n">
        <v>809</v>
      </c>
      <c r="G41" s="2" t="inlineStr">
        <is>
          <t>LT011</t>
        </is>
      </c>
      <c r="H41" t="n">
        <v>15</v>
      </c>
      <c r="I41" t="n">
        <v>45</v>
      </c>
      <c r="K41" s="2" t="n"/>
    </row>
    <row r="42">
      <c r="A42" s="50" t="n"/>
      <c r="B42" s="66" t="inlineStr">
        <is>
          <t>Price_LFE_WetEnd_036</t>
        </is>
      </c>
      <c r="C42" t="inlineStr">
        <is>
          <t>20709-2P-25HP-LFE</t>
        </is>
      </c>
      <c r="D42" t="inlineStr">
        <is>
          <t>X3</t>
        </is>
      </c>
      <c r="E42" s="7" t="inlineStr">
        <is>
          <t>A101779</t>
        </is>
      </c>
      <c r="F42" s="113" t="n">
        <v>809</v>
      </c>
      <c r="G42" s="2" t="inlineStr">
        <is>
          <t>LT011</t>
        </is>
      </c>
      <c r="H42" t="n">
        <v>15</v>
      </c>
      <c r="I42" t="n">
        <v>45</v>
      </c>
      <c r="K42" s="2" t="n"/>
    </row>
    <row r="43">
      <c r="A43" s="50" t="n"/>
      <c r="B43" s="66" t="inlineStr">
        <is>
          <t>Price_LFE_WetEnd_037</t>
        </is>
      </c>
      <c r="C43" s="69" t="inlineStr">
        <is>
          <t>20709-4P-3HP-LFE</t>
        </is>
      </c>
      <c r="D43" t="inlineStr">
        <is>
          <t>X3</t>
        </is>
      </c>
      <c r="E43" s="7" t="inlineStr">
        <is>
          <t>A101780</t>
        </is>
      </c>
      <c r="F43" s="113" t="n">
        <v>809</v>
      </c>
      <c r="G43" s="2" t="inlineStr">
        <is>
          <t>LT011</t>
        </is>
      </c>
      <c r="H43" t="n">
        <v>15</v>
      </c>
      <c r="I43" t="n">
        <v>45</v>
      </c>
    </row>
    <row r="44">
      <c r="A44" s="50" t="n"/>
      <c r="B44" s="66" t="inlineStr">
        <is>
          <t>Price_LFE_WetEnd_038</t>
        </is>
      </c>
      <c r="C44" t="inlineStr">
        <is>
          <t>20953-2P-20HP-LFE</t>
        </is>
      </c>
      <c r="D44" t="inlineStr">
        <is>
          <t>X3</t>
        </is>
      </c>
      <c r="E44" s="7" t="inlineStr">
        <is>
          <t>A101785</t>
        </is>
      </c>
      <c r="F44" s="113" t="n">
        <v>1081</v>
      </c>
      <c r="G44" s="2" t="inlineStr">
        <is>
          <t>LT011</t>
        </is>
      </c>
      <c r="H44" t="n">
        <v>15</v>
      </c>
      <c r="I44" t="n">
        <v>75</v>
      </c>
      <c r="K44" s="2" t="n"/>
    </row>
    <row r="45">
      <c r="A45" s="50" t="n"/>
      <c r="B45" s="66" t="inlineStr">
        <is>
          <t>Price_LFE_WetEnd_039</t>
        </is>
      </c>
      <c r="C45" t="inlineStr">
        <is>
          <t>20953-2P-25HP-LFE</t>
        </is>
      </c>
      <c r="D45" t="inlineStr">
        <is>
          <t>X3</t>
        </is>
      </c>
      <c r="E45" s="7" t="inlineStr">
        <is>
          <t>A101786</t>
        </is>
      </c>
      <c r="F45" s="113" t="n">
        <v>1081</v>
      </c>
      <c r="G45" s="2" t="inlineStr">
        <is>
          <t>LT011</t>
        </is>
      </c>
      <c r="H45" t="n">
        <v>15</v>
      </c>
      <c r="I45" t="n">
        <v>75</v>
      </c>
      <c r="K45" s="2" t="n"/>
    </row>
    <row r="46">
      <c r="A46" s="50" t="n"/>
      <c r="B46" s="66" t="inlineStr">
        <is>
          <t>Price_LFE_WetEnd_040</t>
        </is>
      </c>
      <c r="C46" t="inlineStr">
        <is>
          <t>20953-2P-30HP-LFE</t>
        </is>
      </c>
      <c r="D46" t="inlineStr">
        <is>
          <t>X4</t>
        </is>
      </c>
      <c r="E46" s="7" t="inlineStr">
        <is>
          <t>A101787</t>
        </is>
      </c>
      <c r="F46" s="113" t="n">
        <v>1141</v>
      </c>
      <c r="G46" s="2" t="inlineStr">
        <is>
          <t>LT011</t>
        </is>
      </c>
      <c r="H46" t="n">
        <v>15</v>
      </c>
      <c r="I46" t="n">
        <v>75</v>
      </c>
    </row>
    <row r="47">
      <c r="A47" s="50" t="n"/>
      <c r="B47" s="66" t="inlineStr">
        <is>
          <t>Price_LFE_WetEnd_041</t>
        </is>
      </c>
      <c r="C47" s="69" t="inlineStr">
        <is>
          <t>20953-4P-3HP-LFE</t>
        </is>
      </c>
      <c r="D47" t="inlineStr">
        <is>
          <t>X3</t>
        </is>
      </c>
      <c r="E47" s="7" t="inlineStr">
        <is>
          <t>A101792</t>
        </is>
      </c>
      <c r="F47" s="113" t="n">
        <v>1141</v>
      </c>
      <c r="G47" s="2" t="inlineStr">
        <is>
          <t>LT011</t>
        </is>
      </c>
      <c r="H47" t="n">
        <v>15</v>
      </c>
      <c r="I47" t="n">
        <v>75</v>
      </c>
    </row>
    <row r="48">
      <c r="A48" s="50" t="n"/>
      <c r="B48" s="66" t="inlineStr">
        <is>
          <t>Price_LFE_WetEnd_042</t>
        </is>
      </c>
      <c r="C48" s="69" t="inlineStr">
        <is>
          <t>20953-4P-5HP-LFE</t>
        </is>
      </c>
      <c r="D48" t="inlineStr">
        <is>
          <t>X3</t>
        </is>
      </c>
      <c r="E48" s="7" t="inlineStr">
        <is>
          <t>A101793</t>
        </is>
      </c>
      <c r="F48" s="113" t="n">
        <v>1141</v>
      </c>
      <c r="G48" s="2" t="inlineStr">
        <is>
          <t>LT011</t>
        </is>
      </c>
      <c r="H48" t="n">
        <v>15</v>
      </c>
      <c r="I48" t="n">
        <v>75</v>
      </c>
    </row>
    <row r="49">
      <c r="A49" s="50" t="n"/>
      <c r="B49" s="66" t="inlineStr">
        <is>
          <t>Price_LFE_WetEnd_043</t>
        </is>
      </c>
      <c r="C49" s="69" t="inlineStr">
        <is>
          <t>20953-4P-7.5HP-LFE</t>
        </is>
      </c>
      <c r="D49" t="inlineStr">
        <is>
          <t>X3</t>
        </is>
      </c>
      <c r="E49" s="7" t="inlineStr">
        <is>
          <t>A101794</t>
        </is>
      </c>
      <c r="F49" s="113" t="n">
        <v>1141</v>
      </c>
      <c r="G49" s="2" t="inlineStr">
        <is>
          <t>LT011</t>
        </is>
      </c>
      <c r="H49" t="n">
        <v>15</v>
      </c>
      <c r="I49" t="n">
        <v>75</v>
      </c>
      <c r="K49" s="2" t="n"/>
    </row>
    <row r="50">
      <c r="A50" s="50" t="n"/>
      <c r="B50" s="66" t="inlineStr">
        <is>
          <t>Price_LFE_WetEnd_044</t>
        </is>
      </c>
      <c r="C50" s="69" t="inlineStr">
        <is>
          <t>20121-4P-7.5HP-LFE</t>
        </is>
      </c>
      <c r="D50" t="inlineStr">
        <is>
          <t>X3</t>
        </is>
      </c>
      <c r="E50" s="7" t="inlineStr">
        <is>
          <t>A101799</t>
        </is>
      </c>
      <c r="F50" s="113" t="n">
        <v>1541</v>
      </c>
      <c r="G50" s="2" t="inlineStr">
        <is>
          <t>LT011</t>
        </is>
      </c>
      <c r="H50" t="n">
        <v>15</v>
      </c>
      <c r="I50" t="n">
        <v>80</v>
      </c>
      <c r="K50" s="8" t="n"/>
    </row>
    <row r="51">
      <c r="A51" s="50" t="n"/>
      <c r="B51" s="66" t="inlineStr">
        <is>
          <t>Price_LFE_WetEnd_045</t>
        </is>
      </c>
      <c r="C51" s="69" t="inlineStr">
        <is>
          <t>20121-4P-10HP-LFE</t>
        </is>
      </c>
      <c r="D51" t="inlineStr">
        <is>
          <t>X3</t>
        </is>
      </c>
      <c r="E51" s="7" t="inlineStr">
        <is>
          <t>A101800</t>
        </is>
      </c>
      <c r="F51" s="113" t="n">
        <v>1541</v>
      </c>
      <c r="G51" s="2" t="inlineStr">
        <is>
          <t>LT011</t>
        </is>
      </c>
      <c r="H51" t="n">
        <v>15</v>
      </c>
      <c r="I51" t="n">
        <v>80</v>
      </c>
      <c r="K51" s="8" t="n"/>
    </row>
    <row r="52">
      <c r="A52" s="50" t="n"/>
      <c r="B52" s="66" t="inlineStr">
        <is>
          <t>Price_LFE_WetEnd_046</t>
        </is>
      </c>
      <c r="C52" s="69" t="inlineStr">
        <is>
          <t>20121-4P-15HP-LFE</t>
        </is>
      </c>
      <c r="D52" t="inlineStr">
        <is>
          <t>X3</t>
        </is>
      </c>
      <c r="E52" s="7" t="inlineStr">
        <is>
          <t>A101801</t>
        </is>
      </c>
      <c r="F52" s="113" t="n">
        <v>1541</v>
      </c>
      <c r="G52" s="2" t="inlineStr">
        <is>
          <t>LT011</t>
        </is>
      </c>
      <c r="H52" t="n">
        <v>15</v>
      </c>
      <c r="I52" t="n">
        <v>80</v>
      </c>
      <c r="K52" s="69" t="n"/>
    </row>
    <row r="53">
      <c r="A53" s="50" t="n"/>
      <c r="B53" s="66" t="inlineStr">
        <is>
          <t>Price_LFE_WetEnd_047</t>
        </is>
      </c>
      <c r="C53" t="inlineStr">
        <is>
          <t>25707-2P-7.5HP-LFE</t>
        </is>
      </c>
      <c r="D53" t="inlineStr">
        <is>
          <t>X3</t>
        </is>
      </c>
      <c r="E53" s="7" t="inlineStr">
        <is>
          <t>A101806</t>
        </is>
      </c>
      <c r="F53" s="113" t="n">
        <v>907</v>
      </c>
      <c r="G53" s="2" t="inlineStr">
        <is>
          <t>LT011</t>
        </is>
      </c>
      <c r="H53" t="n">
        <v>15</v>
      </c>
      <c r="I53" t="n">
        <v>65</v>
      </c>
      <c r="K53" s="2" t="n"/>
    </row>
    <row r="54">
      <c r="A54" s="50" t="n"/>
      <c r="B54" s="96" t="inlineStr">
        <is>
          <t>Price_LFE_WetEnd_048</t>
        </is>
      </c>
      <c r="C54" t="inlineStr">
        <is>
          <t>25707-2P-10HP-LFE</t>
        </is>
      </c>
      <c r="D54" t="inlineStr">
        <is>
          <t>X3</t>
        </is>
      </c>
      <c r="E54" s="7" t="inlineStr">
        <is>
          <t>A101807</t>
        </is>
      </c>
      <c r="F54" s="113" t="n">
        <v>907</v>
      </c>
      <c r="G54" s="2" t="inlineStr">
        <is>
          <t>LT011</t>
        </is>
      </c>
      <c r="H54" t="n">
        <v>15</v>
      </c>
      <c r="I54" t="n">
        <v>65</v>
      </c>
      <c r="K54" s="2" t="n"/>
    </row>
    <row r="55">
      <c r="A55" s="50" t="n"/>
      <c r="B55" s="73" t="inlineStr">
        <is>
          <t>Price_LFE_WetEnd_049</t>
        </is>
      </c>
      <c r="C55" t="inlineStr">
        <is>
          <t>25707-2P-15HP-LFE</t>
        </is>
      </c>
      <c r="D55" t="inlineStr">
        <is>
          <t>X3</t>
        </is>
      </c>
      <c r="E55" s="7" t="inlineStr">
        <is>
          <t>A101808</t>
        </is>
      </c>
      <c r="F55" s="113" t="n">
        <v>907</v>
      </c>
      <c r="G55" s="2" t="inlineStr">
        <is>
          <t>LT011</t>
        </is>
      </c>
      <c r="H55" t="n">
        <v>15</v>
      </c>
      <c r="I55" t="n">
        <v>65</v>
      </c>
      <c r="K55" s="2" t="n"/>
    </row>
    <row r="56">
      <c r="A56" s="50" t="n"/>
      <c r="B56" s="66" t="inlineStr">
        <is>
          <t>Price_LFE_WetEnd_050</t>
        </is>
      </c>
      <c r="C56" t="inlineStr">
        <is>
          <t>25707-2P-20HP-LFE</t>
        </is>
      </c>
      <c r="D56" t="inlineStr">
        <is>
          <t>X3</t>
        </is>
      </c>
      <c r="E56" s="7" t="inlineStr">
        <is>
          <t>A101813</t>
        </is>
      </c>
      <c r="F56" s="113" t="n">
        <v>907</v>
      </c>
      <c r="G56" s="2" t="inlineStr">
        <is>
          <t>LT011</t>
        </is>
      </c>
      <c r="H56" t="n">
        <v>15</v>
      </c>
      <c r="I56" t="n">
        <v>65</v>
      </c>
      <c r="K56" s="2" t="n"/>
    </row>
    <row r="57">
      <c r="A57" s="50" t="n"/>
      <c r="B57" s="66" t="inlineStr">
        <is>
          <t>Price_LFE_WetEnd_051</t>
        </is>
      </c>
      <c r="C57" t="inlineStr">
        <is>
          <t>25707-2P-25HP-LFE</t>
        </is>
      </c>
      <c r="D57" t="inlineStr">
        <is>
          <t>X3</t>
        </is>
      </c>
      <c r="E57" s="7" t="inlineStr">
        <is>
          <t>A101814</t>
        </is>
      </c>
      <c r="F57" s="113" t="n">
        <v>907</v>
      </c>
      <c r="G57" s="2" t="inlineStr">
        <is>
          <t>LT011</t>
        </is>
      </c>
      <c r="H57" t="n">
        <v>15</v>
      </c>
      <c r="I57" t="n">
        <v>65</v>
      </c>
      <c r="K57" s="2" t="n"/>
    </row>
    <row r="58">
      <c r="A58" s="50" t="n"/>
      <c r="B58" s="66" t="inlineStr">
        <is>
          <t>Price_LFE_WetEnd_052</t>
        </is>
      </c>
      <c r="C58" t="inlineStr">
        <is>
          <t>25707-2P-30HP-LFE</t>
        </is>
      </c>
      <c r="D58" t="inlineStr">
        <is>
          <t>X4</t>
        </is>
      </c>
      <c r="E58" s="7" t="inlineStr">
        <is>
          <t>A101815</t>
        </is>
      </c>
      <c r="F58" s="113" t="n">
        <v>967</v>
      </c>
      <c r="G58" s="2" t="inlineStr">
        <is>
          <t>LT011</t>
        </is>
      </c>
      <c r="H58" t="n">
        <v>15</v>
      </c>
      <c r="I58" t="n">
        <v>65</v>
      </c>
    </row>
    <row r="59">
      <c r="A59" s="50" t="n"/>
      <c r="B59" s="66" t="inlineStr">
        <is>
          <t>Price_LFE_WetEnd_053</t>
        </is>
      </c>
      <c r="C59" s="69" t="inlineStr">
        <is>
          <t>25707-4P-3HP-LFE</t>
        </is>
      </c>
      <c r="D59" t="inlineStr">
        <is>
          <t>X3</t>
        </is>
      </c>
      <c r="E59" s="7" t="inlineStr">
        <is>
          <t>A101820</t>
        </is>
      </c>
      <c r="F59" s="113" t="n">
        <v>967</v>
      </c>
      <c r="G59" s="2" t="inlineStr">
        <is>
          <t>LT011</t>
        </is>
      </c>
      <c r="H59" t="n">
        <v>15</v>
      </c>
      <c r="I59" t="n">
        <v>65</v>
      </c>
    </row>
    <row r="60">
      <c r="A60" s="50" t="n"/>
      <c r="B60" s="66" t="inlineStr">
        <is>
          <t>Price_LFE_WetEnd_054</t>
        </is>
      </c>
      <c r="C60" s="69" t="inlineStr">
        <is>
          <t>25707-4P-5HP-LFE</t>
        </is>
      </c>
      <c r="D60" t="inlineStr">
        <is>
          <t>X3</t>
        </is>
      </c>
      <c r="E60" t="inlineStr">
        <is>
          <t>A101821</t>
        </is>
      </c>
      <c r="F60" s="113" t="n">
        <v>967</v>
      </c>
      <c r="G60" s="2" t="inlineStr">
        <is>
          <t>LT011</t>
        </is>
      </c>
      <c r="H60" t="n">
        <v>15</v>
      </c>
      <c r="I60" t="n">
        <v>65</v>
      </c>
      <c r="K60" s="2" t="n"/>
    </row>
    <row r="61">
      <c r="A61" s="50" t="n"/>
      <c r="B61" s="66" t="inlineStr">
        <is>
          <t>Price_LFE_WetEnd_055</t>
        </is>
      </c>
      <c r="C61" t="inlineStr">
        <is>
          <t>25957-2P-25HP-LFE</t>
        </is>
      </c>
      <c r="D61" t="inlineStr">
        <is>
          <t>X3</t>
        </is>
      </c>
      <c r="E61" s="7" t="inlineStr">
        <is>
          <t>A101822</t>
        </is>
      </c>
      <c r="F61" s="113" t="n">
        <v>1213</v>
      </c>
      <c r="G61" s="2" t="inlineStr">
        <is>
          <t>LT011</t>
        </is>
      </c>
      <c r="H61" t="n">
        <v>15</v>
      </c>
      <c r="I61" t="n">
        <v>95</v>
      </c>
      <c r="K61" s="2" t="n"/>
    </row>
    <row r="62">
      <c r="A62" s="50" t="n"/>
      <c r="B62" s="66" t="inlineStr">
        <is>
          <t>Price_LFE_WetEnd_056</t>
        </is>
      </c>
      <c r="C62" t="inlineStr">
        <is>
          <t>25957-2P-30HP-LFE</t>
        </is>
      </c>
      <c r="D62" t="inlineStr">
        <is>
          <t>X4</t>
        </is>
      </c>
      <c r="E62" s="7" t="inlineStr">
        <is>
          <t>A101827</t>
        </is>
      </c>
      <c r="F62" s="113" t="n">
        <v>1273</v>
      </c>
      <c r="G62" s="2" t="inlineStr">
        <is>
          <t>LT011</t>
        </is>
      </c>
      <c r="H62" t="n">
        <v>15</v>
      </c>
      <c r="I62" t="n">
        <v>95</v>
      </c>
    </row>
    <row r="63">
      <c r="A63" s="50" t="n"/>
      <c r="B63" s="66" t="inlineStr">
        <is>
          <t>Price_LFE_WetEnd_057</t>
        </is>
      </c>
      <c r="C63" s="69" t="inlineStr">
        <is>
          <t>25957-4P-3HP-LFE</t>
        </is>
      </c>
      <c r="D63" t="inlineStr">
        <is>
          <t>X3</t>
        </is>
      </c>
      <c r="E63" s="7" t="inlineStr">
        <is>
          <t>A101828</t>
        </is>
      </c>
      <c r="F63" s="113" t="n">
        <v>1213</v>
      </c>
      <c r="G63" s="2" t="inlineStr">
        <is>
          <t>LT011</t>
        </is>
      </c>
      <c r="H63" t="n">
        <v>15</v>
      </c>
      <c r="I63" t="n">
        <v>95</v>
      </c>
    </row>
    <row r="64">
      <c r="A64" s="50" t="n"/>
      <c r="B64" s="66" t="inlineStr">
        <is>
          <t>Price_LFE_WetEnd_058</t>
        </is>
      </c>
      <c r="C64" s="69" t="inlineStr">
        <is>
          <t>25957-4P-5HP-LFE</t>
        </is>
      </c>
      <c r="D64" t="inlineStr">
        <is>
          <t>X3</t>
        </is>
      </c>
      <c r="E64" s="7" t="inlineStr">
        <is>
          <t>A101829</t>
        </is>
      </c>
      <c r="F64" s="113" t="n">
        <v>1213</v>
      </c>
      <c r="G64" s="2" t="inlineStr">
        <is>
          <t>LT011</t>
        </is>
      </c>
      <c r="H64" t="n">
        <v>15</v>
      </c>
      <c r="I64" t="n">
        <v>95</v>
      </c>
    </row>
    <row r="65">
      <c r="A65" s="50" t="n"/>
      <c r="B65" s="73" t="inlineStr">
        <is>
          <t>Price_LFE_WetEnd_059</t>
        </is>
      </c>
      <c r="C65" s="69" t="inlineStr">
        <is>
          <t>25957-4P-7.5HP-LFE</t>
        </is>
      </c>
      <c r="D65" t="inlineStr">
        <is>
          <t>X3</t>
        </is>
      </c>
      <c r="E65" s="7" t="inlineStr">
        <is>
          <t>A101834</t>
        </is>
      </c>
      <c r="F65" s="113" t="n">
        <v>1213</v>
      </c>
      <c r="G65" s="2" t="inlineStr">
        <is>
          <t>LT011</t>
        </is>
      </c>
      <c r="H65" t="n">
        <v>15</v>
      </c>
      <c r="I65" t="n">
        <v>95</v>
      </c>
    </row>
    <row r="66">
      <c r="A66" s="50" t="n"/>
      <c r="B66" s="66" t="inlineStr">
        <is>
          <t>Price_LFE_WetEnd_060</t>
        </is>
      </c>
      <c r="C66" s="69" t="inlineStr">
        <is>
          <t>25957-4P-10HP-LFE</t>
        </is>
      </c>
      <c r="D66" t="inlineStr">
        <is>
          <t>X3</t>
        </is>
      </c>
      <c r="E66" s="7" t="inlineStr">
        <is>
          <t>A101835</t>
        </is>
      </c>
      <c r="F66" s="113" t="n">
        <v>1213</v>
      </c>
      <c r="G66" s="2" t="inlineStr">
        <is>
          <t>LT011</t>
        </is>
      </c>
      <c r="H66" t="n">
        <v>15</v>
      </c>
      <c r="I66" t="n">
        <v>95</v>
      </c>
      <c r="K66" s="2" t="n"/>
    </row>
    <row r="67">
      <c r="A67" s="50" t="n"/>
      <c r="B67" s="66" t="inlineStr">
        <is>
          <t>Price_LFE_WetEnd_061</t>
        </is>
      </c>
      <c r="C67" s="69" t="inlineStr">
        <is>
          <t>25123-4P-7.5HP-LFE</t>
        </is>
      </c>
      <c r="D67" t="inlineStr">
        <is>
          <t>X3</t>
        </is>
      </c>
      <c r="E67" s="7" t="inlineStr">
        <is>
          <t>A101836</t>
        </is>
      </c>
      <c r="F67" s="113" t="n">
        <v>1451</v>
      </c>
      <c r="G67" s="2" t="inlineStr">
        <is>
          <t>LT011</t>
        </is>
      </c>
      <c r="H67" t="n">
        <v>15</v>
      </c>
      <c r="I67" t="n">
        <v>125</v>
      </c>
      <c r="K67" s="8" t="n"/>
    </row>
    <row r="68">
      <c r="A68" s="50" t="n"/>
      <c r="B68" s="66" t="inlineStr">
        <is>
          <t>Price_LFE_WetEnd_062</t>
        </is>
      </c>
      <c r="C68" s="69" t="inlineStr">
        <is>
          <t>25123-4P-10HP-LFE</t>
        </is>
      </c>
      <c r="D68" t="inlineStr">
        <is>
          <t>X3</t>
        </is>
      </c>
      <c r="E68" s="7" t="inlineStr">
        <is>
          <t>A101841</t>
        </is>
      </c>
      <c r="F68" s="113" t="n">
        <v>1451</v>
      </c>
      <c r="G68" s="2" t="inlineStr">
        <is>
          <t>LT011</t>
        </is>
      </c>
      <c r="H68" t="n">
        <v>15</v>
      </c>
      <c r="I68" t="n">
        <v>125</v>
      </c>
      <c r="K68" s="8" t="n"/>
    </row>
    <row r="69">
      <c r="A69" s="50" t="n"/>
      <c r="B69" s="66" t="inlineStr">
        <is>
          <t>Price_LFE_WetEnd_063</t>
        </is>
      </c>
      <c r="C69" s="69" t="inlineStr">
        <is>
          <t>25123-4P-15HP-LFE</t>
        </is>
      </c>
      <c r="D69" t="inlineStr">
        <is>
          <t>X3</t>
        </is>
      </c>
      <c r="E69" s="7" t="inlineStr">
        <is>
          <t>A101842</t>
        </is>
      </c>
      <c r="F69" s="113" t="n">
        <v>1451</v>
      </c>
      <c r="G69" s="2" t="inlineStr">
        <is>
          <t>LT011</t>
        </is>
      </c>
      <c r="H69" t="n">
        <v>15</v>
      </c>
      <c r="I69" t="n">
        <v>125</v>
      </c>
      <c r="K69" s="8" t="n"/>
    </row>
    <row r="70">
      <c r="A70" s="50" t="n"/>
      <c r="B70" s="66" t="inlineStr">
        <is>
          <t>Price_LFE_WetEnd_064</t>
        </is>
      </c>
      <c r="C70" s="69" t="inlineStr">
        <is>
          <t>25123-4P-20HP-LFE</t>
        </is>
      </c>
      <c r="D70" t="inlineStr">
        <is>
          <t>XA</t>
        </is>
      </c>
      <c r="E70" s="7" t="inlineStr">
        <is>
          <t>A101843</t>
        </is>
      </c>
      <c r="F70" s="113" t="n">
        <v>1511</v>
      </c>
      <c r="G70" s="2" t="inlineStr">
        <is>
          <t>LT011</t>
        </is>
      </c>
      <c r="H70" t="n">
        <v>15</v>
      </c>
      <c r="I70" t="n">
        <v>125</v>
      </c>
      <c r="K70" s="8" t="n"/>
    </row>
    <row r="71">
      <c r="A71" s="50" t="n"/>
      <c r="B71" s="66" t="inlineStr">
        <is>
          <t>Price_LFE_WetEnd_065</t>
        </is>
      </c>
      <c r="C71" t="inlineStr">
        <is>
          <t>30707-2P-10HP-LFE</t>
        </is>
      </c>
      <c r="D71" t="inlineStr">
        <is>
          <t>X3</t>
        </is>
      </c>
      <c r="E71" s="7" t="inlineStr">
        <is>
          <t>A101848</t>
        </is>
      </c>
      <c r="F71" s="113" t="n">
        <v>1009</v>
      </c>
      <c r="G71" s="2" t="inlineStr">
        <is>
          <t>LT011</t>
        </is>
      </c>
      <c r="H71" t="n">
        <v>15</v>
      </c>
      <c r="I71" t="n">
        <v>65</v>
      </c>
      <c r="K71" s="8" t="n"/>
    </row>
    <row r="72">
      <c r="A72" s="50" t="n"/>
      <c r="B72" s="66" t="inlineStr">
        <is>
          <t>Price_LFE_WetEnd_066</t>
        </is>
      </c>
      <c r="C72" t="inlineStr">
        <is>
          <t>30707-2P-15HP-LFE</t>
        </is>
      </c>
      <c r="D72" t="inlineStr">
        <is>
          <t>X3</t>
        </is>
      </c>
      <c r="E72" s="7" t="inlineStr">
        <is>
          <t>A101849</t>
        </is>
      </c>
      <c r="F72" s="113" t="n">
        <v>1009</v>
      </c>
      <c r="G72" s="2" t="inlineStr">
        <is>
          <t>LT011</t>
        </is>
      </c>
      <c r="H72" t="n">
        <v>15</v>
      </c>
      <c r="I72" t="n">
        <v>65</v>
      </c>
      <c r="K72" s="8" t="n"/>
    </row>
    <row r="73">
      <c r="A73" s="50" t="n"/>
      <c r="B73" s="66" t="inlineStr">
        <is>
          <t>Price_LFE_WetEnd_067</t>
        </is>
      </c>
      <c r="C73" t="inlineStr">
        <is>
          <t>30707-2P-20HP-LFE</t>
        </is>
      </c>
      <c r="D73" t="inlineStr">
        <is>
          <t>X3</t>
        </is>
      </c>
      <c r="E73" s="7" t="inlineStr">
        <is>
          <t>A101850</t>
        </is>
      </c>
      <c r="F73" s="113" t="n">
        <v>1009</v>
      </c>
      <c r="G73" s="2" t="inlineStr">
        <is>
          <t>LT011</t>
        </is>
      </c>
      <c r="H73" t="n">
        <v>15</v>
      </c>
      <c r="I73" t="n">
        <v>65</v>
      </c>
      <c r="K73" s="8" t="n"/>
    </row>
    <row r="74">
      <c r="A74" s="50" t="n"/>
      <c r="B74" s="66" t="inlineStr">
        <is>
          <t>Price_LFE_WetEnd_068</t>
        </is>
      </c>
      <c r="C74" t="inlineStr">
        <is>
          <t>30707-2P-25HP-LFE</t>
        </is>
      </c>
      <c r="D74" t="inlineStr">
        <is>
          <t>X3</t>
        </is>
      </c>
      <c r="E74" s="7" t="inlineStr">
        <is>
          <t>A101851</t>
        </is>
      </c>
      <c r="F74" s="113" t="n">
        <v>1009</v>
      </c>
      <c r="G74" s="2" t="inlineStr">
        <is>
          <t>LT011</t>
        </is>
      </c>
      <c r="H74" t="n">
        <v>15</v>
      </c>
      <c r="I74" t="n">
        <v>65</v>
      </c>
      <c r="K74" s="8" t="n"/>
    </row>
    <row r="75">
      <c r="A75" s="50" t="n"/>
      <c r="B75" s="73" t="inlineStr">
        <is>
          <t>Price_LFE_WetEnd_069</t>
        </is>
      </c>
      <c r="C75" t="inlineStr">
        <is>
          <t>30707-2P-30HP-LFE</t>
        </is>
      </c>
      <c r="D75" t="inlineStr">
        <is>
          <t>X4</t>
        </is>
      </c>
      <c r="E75" s="7" t="inlineStr">
        <is>
          <t>A102289</t>
        </is>
      </c>
      <c r="F75" s="113" t="n">
        <v>1069</v>
      </c>
      <c r="G75" s="2" t="inlineStr">
        <is>
          <t>LT011</t>
        </is>
      </c>
      <c r="H75" t="n">
        <v>15</v>
      </c>
      <c r="I75" t="n">
        <v>65</v>
      </c>
      <c r="K75" s="8" t="n"/>
    </row>
    <row r="76">
      <c r="A76" s="50" t="n"/>
      <c r="B76" s="66" t="inlineStr">
        <is>
          <t>Price_LFE_WetEnd_070</t>
        </is>
      </c>
      <c r="C76" s="69" t="inlineStr">
        <is>
          <t>30707-4P-3HP-LFE</t>
        </is>
      </c>
      <c r="D76" t="inlineStr">
        <is>
          <t>X3</t>
        </is>
      </c>
      <c r="E76" s="7" t="inlineStr">
        <is>
          <t>A102290</t>
        </is>
      </c>
      <c r="F76" s="113" t="n">
        <v>1009</v>
      </c>
      <c r="G76" s="2" t="inlineStr">
        <is>
          <t>LT011</t>
        </is>
      </c>
      <c r="H76" t="n">
        <v>15</v>
      </c>
      <c r="I76" t="n">
        <v>65</v>
      </c>
      <c r="K76" s="8" t="n"/>
    </row>
    <row r="77">
      <c r="A77" s="50" t="n"/>
      <c r="B77" s="66" t="inlineStr">
        <is>
          <t>Price_LFE_WetEnd_071</t>
        </is>
      </c>
      <c r="C77" s="69" t="inlineStr">
        <is>
          <t>30707-4P-5HP-LFE</t>
        </is>
      </c>
      <c r="D77" t="inlineStr">
        <is>
          <t>X3</t>
        </is>
      </c>
      <c r="E77" s="7" t="inlineStr">
        <is>
          <t>A102291</t>
        </is>
      </c>
      <c r="F77" s="113" t="n">
        <v>1009</v>
      </c>
      <c r="G77" s="2" t="inlineStr">
        <is>
          <t>LT011</t>
        </is>
      </c>
      <c r="H77" t="n">
        <v>15</v>
      </c>
      <c r="I77" t="n">
        <v>65</v>
      </c>
      <c r="K77" s="8" t="n"/>
    </row>
    <row r="78">
      <c r="A78" s="50" t="n"/>
      <c r="B78" s="66" t="inlineStr">
        <is>
          <t>Price_LFE_WetEnd_072</t>
        </is>
      </c>
      <c r="C78" s="69" t="inlineStr">
        <is>
          <t>30707-4P-7.5HP-LFE</t>
        </is>
      </c>
      <c r="D78" t="inlineStr">
        <is>
          <t>X3</t>
        </is>
      </c>
      <c r="E78" s="7" t="inlineStr">
        <is>
          <t>A102292</t>
        </is>
      </c>
      <c r="F78" s="113" t="n">
        <v>1009</v>
      </c>
      <c r="G78" s="2" t="inlineStr">
        <is>
          <t>LT011</t>
        </is>
      </c>
      <c r="H78" t="n">
        <v>15</v>
      </c>
      <c r="I78" t="n">
        <v>65</v>
      </c>
      <c r="K78" s="8" t="n"/>
    </row>
    <row r="79">
      <c r="A79" s="50" t="n"/>
      <c r="B79" s="66" t="inlineStr">
        <is>
          <t>Price_LFE_WetEnd_073</t>
        </is>
      </c>
      <c r="C79" s="69" t="inlineStr">
        <is>
          <t>30957-4P-5HP-LFE</t>
        </is>
      </c>
      <c r="D79" t="inlineStr">
        <is>
          <t>X3</t>
        </is>
      </c>
      <c r="E79" s="7" t="inlineStr">
        <is>
          <t>A102293</t>
        </is>
      </c>
      <c r="F79" s="113" t="n">
        <v>1355</v>
      </c>
      <c r="G79" s="2" t="inlineStr">
        <is>
          <t>LT011</t>
        </is>
      </c>
      <c r="H79" t="n">
        <v>15</v>
      </c>
      <c r="I79" t="n">
        <v>110</v>
      </c>
      <c r="K79" s="8" t="n"/>
    </row>
    <row r="80">
      <c r="A80" s="50" t="n"/>
      <c r="B80" s="66" t="inlineStr">
        <is>
          <t>Price_LFE_WetEnd_074</t>
        </is>
      </c>
      <c r="C80" s="69" t="inlineStr">
        <is>
          <t>30957-4P-7.5HP-LFE</t>
        </is>
      </c>
      <c r="D80" t="inlineStr">
        <is>
          <t>X3</t>
        </is>
      </c>
      <c r="E80" s="7" t="inlineStr">
        <is>
          <t>A102294</t>
        </is>
      </c>
      <c r="F80" s="113" t="n">
        <v>1355</v>
      </c>
      <c r="G80" s="2" t="inlineStr">
        <is>
          <t>LT011</t>
        </is>
      </c>
      <c r="H80" t="n">
        <v>15</v>
      </c>
      <c r="I80" t="n">
        <v>110</v>
      </c>
      <c r="K80" s="8" t="n"/>
    </row>
    <row r="81">
      <c r="A81" s="50" t="n"/>
      <c r="B81" s="66" t="inlineStr">
        <is>
          <t>Price_LFE_WetEnd_075</t>
        </is>
      </c>
      <c r="C81" s="69" t="inlineStr">
        <is>
          <t>30957-4P-10HP-LFE</t>
        </is>
      </c>
      <c r="D81" t="inlineStr">
        <is>
          <t>X3</t>
        </is>
      </c>
      <c r="E81" s="7" t="inlineStr">
        <is>
          <t>A102295</t>
        </is>
      </c>
      <c r="F81" s="113" t="n">
        <v>1355</v>
      </c>
      <c r="G81" s="2" t="inlineStr">
        <is>
          <t>LT011</t>
        </is>
      </c>
      <c r="H81" t="n">
        <v>15</v>
      </c>
      <c r="I81" t="n">
        <v>110</v>
      </c>
      <c r="K81" s="8" t="n"/>
    </row>
    <row r="82">
      <c r="A82" s="50" t="n"/>
      <c r="B82" s="66" t="inlineStr">
        <is>
          <t>Price_LFE_WetEnd_076</t>
        </is>
      </c>
      <c r="C82" s="69" t="inlineStr">
        <is>
          <t>30957-4P-15HP-LFE</t>
        </is>
      </c>
      <c r="D82" t="inlineStr">
        <is>
          <t>X3</t>
        </is>
      </c>
      <c r="E82" s="7" t="inlineStr">
        <is>
          <t>A102296</t>
        </is>
      </c>
      <c r="F82" s="113" t="n">
        <v>1355</v>
      </c>
      <c r="G82" s="2" t="inlineStr">
        <is>
          <t>LT011</t>
        </is>
      </c>
      <c r="H82" t="n">
        <v>15</v>
      </c>
      <c r="I82" t="n">
        <v>110</v>
      </c>
      <c r="K82" s="8" t="n"/>
    </row>
    <row r="83">
      <c r="A83" s="50" t="n"/>
      <c r="B83" s="66" t="inlineStr">
        <is>
          <t>Price_LFE_WetEnd_077</t>
        </is>
      </c>
      <c r="C83" s="69" t="inlineStr">
        <is>
          <t>30121-4P-15HP-LFE</t>
        </is>
      </c>
      <c r="D83" t="inlineStr">
        <is>
          <t>XA</t>
        </is>
      </c>
      <c r="E83" s="7" t="inlineStr">
        <is>
          <t>A102297</t>
        </is>
      </c>
      <c r="F83" s="113" t="n">
        <v>1796</v>
      </c>
      <c r="G83" s="2" t="inlineStr">
        <is>
          <t>LT011</t>
        </is>
      </c>
      <c r="H83" t="n">
        <v>15</v>
      </c>
      <c r="I83" t="n">
        <v>145</v>
      </c>
      <c r="K83" s="8" t="n"/>
    </row>
    <row r="84">
      <c r="A84" s="50" t="n"/>
      <c r="B84" s="66" t="inlineStr">
        <is>
          <t>Price_LFE_WetEnd_078</t>
        </is>
      </c>
      <c r="C84" s="69" t="inlineStr">
        <is>
          <t>30121-4P-20HP-LFE</t>
        </is>
      </c>
      <c r="D84" t="inlineStr">
        <is>
          <t>XA</t>
        </is>
      </c>
      <c r="E84" s="7" t="inlineStr">
        <is>
          <t>A102298</t>
        </is>
      </c>
      <c r="F84" s="113" t="n">
        <v>1796</v>
      </c>
      <c r="G84" s="2" t="inlineStr">
        <is>
          <t>LT011</t>
        </is>
      </c>
      <c r="H84" t="n">
        <v>15</v>
      </c>
      <c r="I84" t="n">
        <v>145</v>
      </c>
      <c r="K84" s="8" t="n"/>
    </row>
    <row r="85">
      <c r="A85" s="50" t="n"/>
      <c r="B85" s="73" t="inlineStr">
        <is>
          <t>Price_LFE_WetEnd_079</t>
        </is>
      </c>
      <c r="C85" s="69" t="inlineStr">
        <is>
          <t>30121-4P-25HP-LFE</t>
        </is>
      </c>
      <c r="D85" t="inlineStr">
        <is>
          <t>XA</t>
        </is>
      </c>
      <c r="E85" s="7" t="inlineStr">
        <is>
          <t>A102299</t>
        </is>
      </c>
      <c r="F85" s="113" t="n">
        <v>1796</v>
      </c>
      <c r="G85" s="2" t="inlineStr">
        <is>
          <t>LT011</t>
        </is>
      </c>
      <c r="H85" t="n">
        <v>15</v>
      </c>
      <c r="I85" t="n">
        <v>145</v>
      </c>
      <c r="K85" s="8" t="n"/>
    </row>
    <row r="86">
      <c r="A86" s="50" t="n"/>
      <c r="B86" s="66" t="inlineStr">
        <is>
          <t>Price_LFE_WetEnd_080</t>
        </is>
      </c>
      <c r="C86" s="69" t="inlineStr">
        <is>
          <t>30127-4P-15HP-LFE</t>
        </is>
      </c>
      <c r="D86" t="inlineStr">
        <is>
          <t>XA</t>
        </is>
      </c>
      <c r="E86" s="7" t="inlineStr">
        <is>
          <t>A102300</t>
        </is>
      </c>
      <c r="F86" s="113" t="n">
        <v>1937</v>
      </c>
      <c r="G86" s="2" t="inlineStr">
        <is>
          <t>LT011</t>
        </is>
      </c>
      <c r="H86" t="n">
        <v>15</v>
      </c>
      <c r="I86" t="n">
        <v>145</v>
      </c>
      <c r="K86" s="8" t="n"/>
    </row>
    <row r="87">
      <c r="A87" s="50" t="n"/>
      <c r="B87" s="66" t="inlineStr">
        <is>
          <t>Price_LFE_WetEnd_081</t>
        </is>
      </c>
      <c r="C87" s="69" t="inlineStr">
        <is>
          <t>30127-4P-20HP-LFE</t>
        </is>
      </c>
      <c r="D87" t="inlineStr">
        <is>
          <t>XA</t>
        </is>
      </c>
      <c r="E87" s="7" t="inlineStr">
        <is>
          <t>A102301</t>
        </is>
      </c>
      <c r="F87" s="113" t="n">
        <v>1937</v>
      </c>
      <c r="G87" s="2" t="inlineStr">
        <is>
          <t>LT011</t>
        </is>
      </c>
      <c r="H87" t="n">
        <v>15</v>
      </c>
      <c r="I87" t="n">
        <v>145</v>
      </c>
      <c r="K87" s="8" t="n"/>
    </row>
    <row r="88">
      <c r="A88" s="50" t="n"/>
      <c r="B88" s="66" t="inlineStr">
        <is>
          <t>Price_LFE_WetEnd_082</t>
        </is>
      </c>
      <c r="C88" s="69" t="inlineStr">
        <is>
          <t>30127-4P-25HP-LFE</t>
        </is>
      </c>
      <c r="D88" t="inlineStr">
        <is>
          <t>XA</t>
        </is>
      </c>
      <c r="E88" s="7" t="inlineStr">
        <is>
          <t>A102302</t>
        </is>
      </c>
      <c r="F88" s="113" t="n">
        <v>1937</v>
      </c>
      <c r="G88" s="2" t="inlineStr">
        <is>
          <t>LT011</t>
        </is>
      </c>
      <c r="H88" t="n">
        <v>15</v>
      </c>
      <c r="I88" t="n">
        <v>145</v>
      </c>
      <c r="K88" s="8" t="n"/>
    </row>
    <row r="89">
      <c r="A89" s="50" t="n"/>
      <c r="B89" s="66" t="inlineStr">
        <is>
          <t>Price_LFE_WetEnd_083</t>
        </is>
      </c>
      <c r="C89" s="69" t="inlineStr">
        <is>
          <t>40707-4P-3HP-LFE</t>
        </is>
      </c>
      <c r="D89" t="inlineStr">
        <is>
          <t>X3</t>
        </is>
      </c>
      <c r="E89" s="7" t="inlineStr">
        <is>
          <t>A102303</t>
        </is>
      </c>
      <c r="F89" s="113" t="n">
        <v>1375</v>
      </c>
      <c r="G89" s="2" t="inlineStr">
        <is>
          <t>LT011</t>
        </is>
      </c>
      <c r="H89" t="n">
        <v>15</v>
      </c>
      <c r="I89" t="n">
        <v>88</v>
      </c>
      <c r="K89" s="8" t="n"/>
    </row>
    <row r="90">
      <c r="A90" s="50" t="n"/>
      <c r="B90" s="66" t="inlineStr">
        <is>
          <t>Price_LFE_WetEnd_084</t>
        </is>
      </c>
      <c r="C90" s="69" t="inlineStr">
        <is>
          <t>40707-4P-5HP-LFE</t>
        </is>
      </c>
      <c r="D90" t="inlineStr">
        <is>
          <t>X3</t>
        </is>
      </c>
      <c r="E90" s="7" t="inlineStr">
        <is>
          <t>A102304</t>
        </is>
      </c>
      <c r="F90" s="113" t="n">
        <v>1375</v>
      </c>
      <c r="G90" s="2" t="inlineStr">
        <is>
          <t>LT011</t>
        </is>
      </c>
      <c r="H90" t="n">
        <v>15</v>
      </c>
      <c r="I90" t="n">
        <v>88</v>
      </c>
      <c r="K90" s="8" t="n"/>
    </row>
    <row r="91">
      <c r="A91" s="50" t="n"/>
      <c r="B91" s="66" t="inlineStr">
        <is>
          <t>Price_LFE_WetEnd_085</t>
        </is>
      </c>
      <c r="C91" s="69" t="inlineStr">
        <is>
          <t>40707-4P-7.5HP-LFE</t>
        </is>
      </c>
      <c r="D91" t="inlineStr">
        <is>
          <t>X3</t>
        </is>
      </c>
      <c r="E91" s="7" t="inlineStr">
        <is>
          <t>A102305</t>
        </is>
      </c>
      <c r="F91" s="113" t="n">
        <v>1375</v>
      </c>
      <c r="G91" s="2" t="inlineStr">
        <is>
          <t>LT011</t>
        </is>
      </c>
      <c r="H91" t="n">
        <v>15</v>
      </c>
      <c r="I91" t="n">
        <v>88</v>
      </c>
      <c r="K91" s="8" t="n"/>
    </row>
    <row r="92">
      <c r="A92" s="50" t="n"/>
      <c r="B92" s="66" t="inlineStr">
        <is>
          <t>Price_LFE_WetEnd_086</t>
        </is>
      </c>
      <c r="C92" t="inlineStr">
        <is>
          <t>40707-2P-25HP-LFE</t>
        </is>
      </c>
      <c r="D92" t="inlineStr">
        <is>
          <t>X3</t>
        </is>
      </c>
      <c r="E92" s="7" t="inlineStr">
        <is>
          <t>A102306</t>
        </is>
      </c>
      <c r="F92" s="113" t="n">
        <v>1375</v>
      </c>
      <c r="G92" s="2" t="inlineStr">
        <is>
          <t>LT011</t>
        </is>
      </c>
      <c r="H92" t="n">
        <v>15</v>
      </c>
      <c r="I92" t="n">
        <v>88</v>
      </c>
      <c r="K92" s="8" t="n"/>
    </row>
    <row r="93">
      <c r="A93" s="50" t="n"/>
      <c r="B93" s="66" t="inlineStr">
        <is>
          <t>Price_LFE_WetEnd_087</t>
        </is>
      </c>
      <c r="C93" t="inlineStr">
        <is>
          <t>40707-2P-30HP-LFE</t>
        </is>
      </c>
      <c r="D93" t="inlineStr">
        <is>
          <t>X4</t>
        </is>
      </c>
      <c r="E93" s="7" t="inlineStr">
        <is>
          <t>A102307</t>
        </is>
      </c>
      <c r="F93" s="113" t="n">
        <v>2021</v>
      </c>
      <c r="G93" s="2" t="inlineStr">
        <is>
          <t>LT011</t>
        </is>
      </c>
      <c r="H93" t="n">
        <v>15</v>
      </c>
      <c r="I93" t="n">
        <v>88</v>
      </c>
      <c r="K93" s="8" t="n"/>
    </row>
    <row r="94">
      <c r="A94" s="50" t="n"/>
      <c r="B94" s="66" t="inlineStr">
        <is>
          <t>Price_LFE_WetEnd_088</t>
        </is>
      </c>
      <c r="C94" s="69" t="inlineStr">
        <is>
          <t>40957-4P-10HP-LFE</t>
        </is>
      </c>
      <c r="D94" t="inlineStr">
        <is>
          <t>X3</t>
        </is>
      </c>
      <c r="E94" s="7" t="inlineStr">
        <is>
          <t>A102308</t>
        </is>
      </c>
      <c r="F94" s="113" t="n">
        <v>1796</v>
      </c>
      <c r="G94" s="2" t="inlineStr">
        <is>
          <t>LT011</t>
        </is>
      </c>
      <c r="H94" t="n">
        <v>15</v>
      </c>
      <c r="I94" t="n">
        <v>138</v>
      </c>
      <c r="K94" s="8" t="n"/>
    </row>
    <row r="95">
      <c r="A95" s="50" t="n"/>
      <c r="B95" s="73" t="inlineStr">
        <is>
          <t>Price_LFE_WetEnd_089</t>
        </is>
      </c>
      <c r="C95" s="69" t="inlineStr">
        <is>
          <t>40957-4P-15HP-LFE</t>
        </is>
      </c>
      <c r="D95" t="inlineStr">
        <is>
          <t>X3</t>
        </is>
      </c>
      <c r="E95" s="7" t="inlineStr">
        <is>
          <t>A102309</t>
        </is>
      </c>
      <c r="F95" s="113" t="n">
        <v>1796</v>
      </c>
      <c r="G95" s="2" t="inlineStr">
        <is>
          <t>LT011</t>
        </is>
      </c>
      <c r="H95" t="n">
        <v>15</v>
      </c>
      <c r="I95" t="n">
        <v>138</v>
      </c>
      <c r="K95" s="8" t="n"/>
    </row>
    <row r="96">
      <c r="A96" s="50" t="n"/>
      <c r="B96" s="66" t="inlineStr">
        <is>
          <t>Price_LFE_WetEnd_090</t>
        </is>
      </c>
      <c r="C96" s="69" t="inlineStr">
        <is>
          <t>40957-4P-20HP-LFE</t>
        </is>
      </c>
      <c r="D96" t="inlineStr">
        <is>
          <t>X4</t>
        </is>
      </c>
      <c r="E96" s="7" t="inlineStr">
        <is>
          <t>A102310</t>
        </is>
      </c>
      <c r="F96" s="113" t="n">
        <v>1861</v>
      </c>
      <c r="G96" s="2" t="inlineStr">
        <is>
          <t>LT011</t>
        </is>
      </c>
      <c r="H96" t="n">
        <v>15</v>
      </c>
      <c r="I96" t="n">
        <v>138</v>
      </c>
      <c r="K96" s="8" t="n"/>
    </row>
    <row r="97">
      <c r="A97" s="50" t="n"/>
      <c r="B97" s="66" t="inlineStr">
        <is>
          <t>Price_LFE_WetEnd_091</t>
        </is>
      </c>
      <c r="C97" s="69" t="inlineStr">
        <is>
          <t>40129-4P-15HP-LFE</t>
        </is>
      </c>
      <c r="D97" t="inlineStr">
        <is>
          <t>XA</t>
        </is>
      </c>
      <c r="E97" s="7" t="inlineStr">
        <is>
          <t>A102311</t>
        </is>
      </c>
      <c r="F97" s="113" t="n">
        <v>2317</v>
      </c>
      <c r="G97" s="2" t="inlineStr">
        <is>
          <t>LT011</t>
        </is>
      </c>
      <c r="H97" t="n">
        <v>15</v>
      </c>
      <c r="I97" t="n">
        <v>248</v>
      </c>
      <c r="K97" s="8" t="n"/>
    </row>
    <row r="98">
      <c r="A98" s="50" t="n"/>
      <c r="B98" s="66" t="inlineStr">
        <is>
          <t>Price_LFE_WetEnd_092</t>
        </is>
      </c>
      <c r="C98" s="69" t="inlineStr">
        <is>
          <t>40129-4P-20HP-LFE</t>
        </is>
      </c>
      <c r="D98" t="inlineStr">
        <is>
          <t>XA</t>
        </is>
      </c>
      <c r="E98" s="7" t="inlineStr">
        <is>
          <t>A102312</t>
        </is>
      </c>
      <c r="F98" s="113" t="n">
        <v>2317</v>
      </c>
      <c r="G98" s="2" t="inlineStr">
        <is>
          <t>LT011</t>
        </is>
      </c>
      <c r="H98" t="n">
        <v>15</v>
      </c>
      <c r="I98" t="n">
        <v>248</v>
      </c>
      <c r="K98" s="8" t="n"/>
    </row>
    <row r="99">
      <c r="A99" s="50" t="n"/>
      <c r="B99" s="66" t="inlineStr">
        <is>
          <t>Price_LFE_WetEnd_093</t>
        </is>
      </c>
      <c r="C99" s="69" t="inlineStr">
        <is>
          <t>40129-4P-25HP-LFE</t>
        </is>
      </c>
      <c r="D99" t="inlineStr">
        <is>
          <t>XA</t>
        </is>
      </c>
      <c r="E99" s="7" t="inlineStr">
        <is>
          <t>A102313</t>
        </is>
      </c>
      <c r="F99" s="113" t="n">
        <v>2317</v>
      </c>
      <c r="G99" s="2" t="inlineStr">
        <is>
          <t>LT011</t>
        </is>
      </c>
      <c r="H99" t="n">
        <v>15</v>
      </c>
      <c r="I99" t="n">
        <v>248</v>
      </c>
      <c r="K99" s="8" t="n"/>
    </row>
    <row r="100">
      <c r="A100" s="50" t="n"/>
      <c r="B100" s="66" t="inlineStr">
        <is>
          <t>Price_LFE_WetEnd_094</t>
        </is>
      </c>
      <c r="C100" s="69" t="inlineStr">
        <is>
          <t>4012A-4P-15HP-LFE</t>
        </is>
      </c>
      <c r="D100" t="inlineStr">
        <is>
          <t>XA</t>
        </is>
      </c>
      <c r="E100" s="7" t="inlineStr">
        <is>
          <t>A102314</t>
        </is>
      </c>
      <c r="F100" s="113" t="n">
        <v>2495</v>
      </c>
      <c r="G100" s="2" t="inlineStr">
        <is>
          <t>LT011</t>
        </is>
      </c>
      <c r="H100" t="n">
        <v>15</v>
      </c>
      <c r="I100" t="n">
        <v>248</v>
      </c>
      <c r="K100" s="8" t="n"/>
    </row>
    <row r="101">
      <c r="A101" s="50" t="n"/>
      <c r="B101" s="66" t="inlineStr">
        <is>
          <t>Price_LFE_WetEnd_095</t>
        </is>
      </c>
      <c r="C101" s="69" t="inlineStr">
        <is>
          <t>4012A-4P-20HP-LFE</t>
        </is>
      </c>
      <c r="D101" t="inlineStr">
        <is>
          <t>XA</t>
        </is>
      </c>
      <c r="E101" s="7" t="inlineStr">
        <is>
          <t>A102315</t>
        </is>
      </c>
      <c r="F101" s="113" t="n">
        <v>2495</v>
      </c>
      <c r="G101" s="2" t="inlineStr">
        <is>
          <t>LT011</t>
        </is>
      </c>
      <c r="H101" t="n">
        <v>15</v>
      </c>
      <c r="I101" t="n">
        <v>248</v>
      </c>
      <c r="K101" s="8" t="n"/>
    </row>
    <row r="102">
      <c r="A102" s="50" t="n"/>
      <c r="B102" s="66" t="inlineStr">
        <is>
          <t>Price_LFE_WetEnd_096</t>
        </is>
      </c>
      <c r="C102" s="69" t="inlineStr">
        <is>
          <t>4012A-4P-25HP-LFE</t>
        </is>
      </c>
      <c r="D102" t="inlineStr">
        <is>
          <t>XA</t>
        </is>
      </c>
      <c r="E102" s="7" t="inlineStr">
        <is>
          <t>A102316</t>
        </is>
      </c>
      <c r="F102" s="113" t="n">
        <v>2495</v>
      </c>
      <c r="G102" s="2" t="inlineStr">
        <is>
          <t>LT011</t>
        </is>
      </c>
      <c r="H102" t="n">
        <v>15</v>
      </c>
      <c r="I102" t="n">
        <v>248</v>
      </c>
      <c r="K102" s="8" t="n"/>
    </row>
    <row r="103">
      <c r="A103" s="50" t="n"/>
      <c r="B103" s="66" t="inlineStr">
        <is>
          <t>Price_LFE_WetEnd_097</t>
        </is>
      </c>
      <c r="C103" s="69" t="inlineStr">
        <is>
          <t>50957-4P-15HP-LFE</t>
        </is>
      </c>
      <c r="D103" t="inlineStr">
        <is>
          <t>X4</t>
        </is>
      </c>
      <c r="E103" s="7" t="inlineStr">
        <is>
          <t>A102317</t>
        </is>
      </c>
      <c r="F103" s="113" t="n">
        <v>2273</v>
      </c>
      <c r="G103" s="2" t="inlineStr">
        <is>
          <t>LT011</t>
        </is>
      </c>
      <c r="H103" t="n">
        <v>15</v>
      </c>
      <c r="I103" t="n">
        <v>230</v>
      </c>
      <c r="K103" s="8" t="n"/>
    </row>
    <row r="104">
      <c r="A104" s="50" t="n"/>
      <c r="B104" s="66" t="inlineStr">
        <is>
          <t>Price_LFE_WetEnd_098</t>
        </is>
      </c>
      <c r="C104" s="69" t="inlineStr">
        <is>
          <t>50957-4P-20HP-LFE</t>
        </is>
      </c>
      <c r="D104" t="inlineStr">
        <is>
          <t>X4</t>
        </is>
      </c>
      <c r="E104" s="7" t="inlineStr">
        <is>
          <t>A102318</t>
        </is>
      </c>
      <c r="F104" s="113" t="n">
        <v>2273</v>
      </c>
      <c r="G104" s="2" t="inlineStr">
        <is>
          <t>LT011</t>
        </is>
      </c>
      <c r="H104" t="n">
        <v>15</v>
      </c>
      <c r="I104" t="n">
        <v>230</v>
      </c>
      <c r="K104" s="8" t="n"/>
    </row>
    <row r="105">
      <c r="A105" s="50" t="n"/>
      <c r="B105" s="73" t="inlineStr">
        <is>
          <t>Price_LFE_WetEnd_099</t>
        </is>
      </c>
      <c r="C105" s="69" t="inlineStr">
        <is>
          <t>50957-4P-25HP-LFE</t>
        </is>
      </c>
      <c r="D105" t="inlineStr">
        <is>
          <t>X4</t>
        </is>
      </c>
      <c r="E105" s="7" t="inlineStr">
        <is>
          <t>A102319</t>
        </is>
      </c>
      <c r="F105" s="113" t="n">
        <v>2273</v>
      </c>
      <c r="G105" s="2" t="inlineStr">
        <is>
          <t>LT011</t>
        </is>
      </c>
      <c r="H105" t="n">
        <v>15</v>
      </c>
      <c r="I105" t="n">
        <v>230</v>
      </c>
      <c r="K105" s="8" t="n"/>
    </row>
    <row r="106">
      <c r="A106" s="50" t="n"/>
      <c r="B106" s="66" t="inlineStr">
        <is>
          <t>Price_LFE_WetEnd_100</t>
        </is>
      </c>
      <c r="C106" s="69" t="inlineStr">
        <is>
          <t>50123-4P-25HP-LFE</t>
        </is>
      </c>
      <c r="D106" t="inlineStr">
        <is>
          <t>XA</t>
        </is>
      </c>
      <c r="E106" s="7" t="inlineStr">
        <is>
          <t>A102320</t>
        </is>
      </c>
      <c r="F106" s="113" t="n">
        <v>2651</v>
      </c>
      <c r="G106" s="2" t="inlineStr">
        <is>
          <t>LT011</t>
        </is>
      </c>
      <c r="H106" t="n">
        <v>15</v>
      </c>
      <c r="I106" t="n">
        <v>258</v>
      </c>
      <c r="K106" s="8" t="n"/>
    </row>
    <row r="107">
      <c r="A107" s="50" t="n"/>
      <c r="B107" s="66" t="inlineStr">
        <is>
          <t>Price_LFE_WetEnd_101</t>
        </is>
      </c>
      <c r="C107" s="69" t="inlineStr">
        <is>
          <t>60951-4P-20HP-LFE</t>
        </is>
      </c>
      <c r="D107" t="inlineStr">
        <is>
          <t>XA</t>
        </is>
      </c>
      <c r="E107" s="7" t="inlineStr">
        <is>
          <t>A102321</t>
        </is>
      </c>
      <c r="F107" s="113" t="n">
        <v>2736</v>
      </c>
      <c r="G107" s="2" t="inlineStr">
        <is>
          <t>LT011</t>
        </is>
      </c>
      <c r="H107" t="n">
        <v>15</v>
      </c>
      <c r="I107" t="n">
        <v>338</v>
      </c>
      <c r="K107" s="8" t="n"/>
    </row>
    <row r="108">
      <c r="A108" s="50" t="n"/>
      <c r="B108" s="66" t="inlineStr">
        <is>
          <t>Price_LFE_WetEnd_102</t>
        </is>
      </c>
      <c r="C108" s="69" t="inlineStr">
        <is>
          <t>60951-4P-25HP-LFE</t>
        </is>
      </c>
      <c r="D108" t="inlineStr">
        <is>
          <t>XA</t>
        </is>
      </c>
      <c r="E108" s="7" t="inlineStr">
        <is>
          <t>A102322</t>
        </is>
      </c>
      <c r="F108" s="113" t="n">
        <v>2736</v>
      </c>
      <c r="G108" s="2" t="inlineStr">
        <is>
          <t>LT011</t>
        </is>
      </c>
      <c r="H108" t="n">
        <v>15</v>
      </c>
      <c r="I108" t="n">
        <v>338</v>
      </c>
      <c r="K108" s="8" t="n"/>
    </row>
    <row r="109">
      <c r="A109" s="24" t="inlineStr">
        <is>
          <t>[END]</t>
        </is>
      </c>
      <c r="B109" s="66" t="n"/>
      <c r="F109" s="7" t="n"/>
    </row>
    <row r="110">
      <c r="B110" s="66" t="n"/>
      <c r="F110" s="7" t="n"/>
    </row>
    <row r="111">
      <c r="B111" s="66" t="n"/>
      <c r="F111" s="7" t="n"/>
    </row>
    <row r="112">
      <c r="B112" s="66" t="n"/>
      <c r="F112" s="7" t="n"/>
    </row>
    <row r="113">
      <c r="B113" s="66" t="n"/>
    </row>
    <row r="114">
      <c r="B114" s="66" t="n"/>
    </row>
    <row r="115">
      <c r="B115" s="73" t="n"/>
    </row>
    <row r="122">
      <c r="E122" s="7" t="n"/>
    </row>
    <row r="123">
      <c r="E123" s="7" t="n"/>
    </row>
    <row r="124">
      <c r="E124" s="7" t="n"/>
    </row>
    <row r="125">
      <c r="E125" s="7" t="n"/>
    </row>
    <row r="126">
      <c r="E126" s="7" t="n"/>
    </row>
    <row r="127">
      <c r="E127" s="7" t="n"/>
    </row>
    <row r="128">
      <c r="E128" s="7" t="n"/>
    </row>
    <row r="129">
      <c r="E129" s="7" t="n"/>
    </row>
    <row r="130">
      <c r="E130" s="7" t="n"/>
    </row>
    <row r="140">
      <c r="E140" s="7" t="n"/>
    </row>
    <row r="141">
      <c r="E141" s="7" t="n"/>
    </row>
    <row r="142">
      <c r="E142" s="7" t="n"/>
    </row>
    <row r="143">
      <c r="E143" s="7" t="n"/>
    </row>
    <row r="144">
      <c r="E144" s="7" t="n"/>
    </row>
    <row r="145">
      <c r="E145" s="7" t="n"/>
    </row>
    <row r="146">
      <c r="E146" s="7" t="n"/>
    </row>
    <row r="147">
      <c r="E147" s="7" t="n"/>
    </row>
    <row r="148">
      <c r="E148" s="7" t="n"/>
    </row>
    <row r="149">
      <c r="E149" s="7" t="n"/>
    </row>
    <row r="150">
      <c r="E150" s="7" t="n"/>
    </row>
    <row r="151">
      <c r="E151" s="7" t="n"/>
    </row>
    <row r="152">
      <c r="E152" s="7" t="n"/>
    </row>
    <row r="153">
      <c r="E153" s="7" t="n"/>
    </row>
    <row r="154">
      <c r="E154" s="7" t="n"/>
    </row>
    <row r="155">
      <c r="E155" s="7" t="n"/>
    </row>
    <row r="156">
      <c r="E156" s="7" t="n"/>
    </row>
    <row r="157">
      <c r="E157" s="7" t="n"/>
    </row>
    <row r="158">
      <c r="E158" s="7" t="n"/>
    </row>
    <row r="159">
      <c r="E159" s="7" t="n"/>
    </row>
    <row r="160">
      <c r="E160" s="7" t="n"/>
    </row>
    <row r="161">
      <c r="E161" s="7" t="n"/>
    </row>
    <row r="162">
      <c r="E162" s="7" t="n"/>
    </row>
    <row r="163">
      <c r="E163" s="7" t="n"/>
    </row>
    <row r="164">
      <c r="E164" s="7" t="n"/>
    </row>
    <row r="165">
      <c r="E165" s="7" t="n"/>
    </row>
    <row r="166">
      <c r="E166" s="7" t="n"/>
    </row>
    <row r="167">
      <c r="E167" s="7" t="n"/>
    </row>
    <row r="168">
      <c r="E168" s="7" t="n"/>
    </row>
    <row r="169">
      <c r="E169" s="7" t="n"/>
    </row>
    <row r="170">
      <c r="E170" s="7" t="n"/>
    </row>
    <row r="171">
      <c r="E171" s="7" t="n"/>
    </row>
    <row r="172">
      <c r="E172" s="7" t="n"/>
    </row>
    <row r="173">
      <c r="E173" s="7" t="n"/>
    </row>
    <row r="174">
      <c r="E174" s="7" t="n"/>
    </row>
    <row r="175">
      <c r="E175" s="7" t="n"/>
    </row>
    <row r="176">
      <c r="E176" s="7" t="n"/>
    </row>
    <row r="177">
      <c r="E177" s="7" t="n"/>
    </row>
    <row r="178">
      <c r="E178" s="7" t="n"/>
    </row>
    <row r="179">
      <c r="E179" s="7" t="n"/>
    </row>
    <row r="180">
      <c r="E180" s="7" t="n"/>
    </row>
    <row r="181">
      <c r="E181" s="7" t="n"/>
    </row>
    <row r="182">
      <c r="E182" s="7" t="n"/>
    </row>
    <row r="183">
      <c r="E183" s="7" t="n"/>
    </row>
    <row r="184">
      <c r="E184" s="7" t="n"/>
    </row>
    <row r="185">
      <c r="E185" s="7" t="n"/>
    </row>
    <row r="186">
      <c r="E186" s="7" t="n"/>
    </row>
    <row r="187">
      <c r="E187" s="7" t="n"/>
    </row>
    <row r="188">
      <c r="E188" s="7" t="n"/>
    </row>
    <row r="189">
      <c r="E189" s="7" t="n"/>
    </row>
    <row r="190">
      <c r="E190" s="7" t="n"/>
    </row>
    <row r="191">
      <c r="E191" s="7" t="n"/>
    </row>
    <row r="192">
      <c r="E192" s="7" t="n"/>
    </row>
    <row r="193">
      <c r="E193" s="7" t="n"/>
    </row>
    <row r="194">
      <c r="E194" s="7" t="n"/>
    </row>
    <row r="195">
      <c r="E195" s="7" t="n"/>
    </row>
    <row r="196">
      <c r="E196" s="7" t="n"/>
    </row>
    <row r="197">
      <c r="E197" s="7" t="n"/>
    </row>
    <row r="198">
      <c r="E198" s="7" t="n"/>
    </row>
    <row r="199">
      <c r="E199" s="7" t="n"/>
    </row>
    <row r="200">
      <c r="E200" s="7" t="n"/>
    </row>
    <row r="201">
      <c r="E201" s="7" t="n"/>
    </row>
    <row r="202">
      <c r="E202" s="7" t="n"/>
    </row>
    <row r="203">
      <c r="E203" s="7" t="n"/>
    </row>
    <row r="204">
      <c r="E204" s="7" t="n"/>
    </row>
    <row r="205">
      <c r="E205" s="7" t="n"/>
    </row>
    <row r="206">
      <c r="E206" s="7" t="n"/>
    </row>
    <row r="207">
      <c r="E207" s="7" t="n"/>
    </row>
    <row r="208">
      <c r="E208" s="7" t="n"/>
    </row>
    <row r="209">
      <c r="E209" s="7" t="n"/>
    </row>
    <row r="210">
      <c r="E210" s="7" t="n"/>
    </row>
  </sheetData>
  <autoFilter ref="B6:I109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V1435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8.85546875" customWidth="1" min="2" max="2"/>
    <col width="29.7109375" customWidth="1" min="3" max="3"/>
    <col width="18.7109375" customWidth="1" min="4" max="4"/>
    <col width="30.140625" customWidth="1" min="5" max="5"/>
    <col width="25" bestFit="1" customWidth="1" min="6" max="6"/>
    <col width="34" bestFit="1" customWidth="1" min="7" max="7"/>
    <col width="20.140625" customWidth="1" min="8" max="8"/>
    <col width="19" customWidth="1" min="9" max="9"/>
    <col width="16.140625" customWidth="1" min="10" max="10"/>
    <col width="9.28515625" bestFit="1" customWidth="1" min="11" max="11"/>
    <col width="17.42578125" customWidth="1" min="12" max="12"/>
    <col width="10.7109375" customWidth="1" min="13" max="13"/>
    <col width="9" bestFit="1" customWidth="1" min="14" max="14"/>
    <col width="20.5703125" customWidth="1" min="15" max="15"/>
    <col width="10.28515625" bestFit="1" customWidth="1" style="6" min="16" max="16"/>
    <col width="9.28515625" bestFit="1" customWidth="1" style="114" min="17" max="17"/>
    <col width="12.42578125" bestFit="1" customWidth="1" min="18" max="18"/>
    <col width="12.28515625" customWidth="1" style="2" min="19" max="19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08" t="n"/>
      <c r="Q1" s="115" t="n"/>
      <c r="R1" s="15" t="n"/>
      <c r="S1" s="16" t="n"/>
      <c r="T1" s="15" t="n"/>
      <c r="U1" s="28" t="inlineStr">
        <is>
          <t>PSD v1.1</t>
        </is>
      </c>
    </row>
    <row r="2" outlineLevel="1" ht="13.5" customHeight="1" thickTop="1">
      <c r="A2" s="17" t="inlineStr">
        <is>
          <t>Price_BOM_LFE_Case</t>
        </is>
      </c>
      <c r="B2" s="18" t="n"/>
      <c r="C2" s="18">
        <f>IF($A$6="Full Data", "ID", "")</f>
        <v/>
      </c>
      <c r="D2" s="18">
        <f>IF($A$6="Quick Price", "ID", "")</f>
        <v/>
      </c>
      <c r="E2" s="18">
        <f>IF($A$6="Full Data","Model","")</f>
        <v/>
      </c>
      <c r="F2" s="18">
        <f>IF($A$6="Full Data","CaseMaterial","")</f>
        <v/>
      </c>
      <c r="G2" s="18" t="n"/>
      <c r="H2" s="18" t="inlineStr">
        <is>
          <t>PacoMatlCode</t>
        </is>
      </c>
      <c r="I2" s="18" t="inlineStr">
        <is>
          <t>WearRingMaterial</t>
        </is>
      </c>
      <c r="J2" s="18">
        <f>IF($A$6="Full Data","FlangeConfiguration","")</f>
        <v/>
      </c>
      <c r="K2" s="18" t="inlineStr">
        <is>
          <t>CodeX</t>
        </is>
      </c>
      <c r="L2" s="18">
        <f>IF($A$6="Full Data","Coating","")</f>
        <v/>
      </c>
      <c r="M2" s="18" t="n"/>
      <c r="N2" s="18">
        <f>IF($A$6="Full Data","BOM","")</f>
        <v/>
      </c>
      <c r="O2" s="18" t="n"/>
      <c r="P2" s="18" t="inlineStr">
        <is>
          <t>PriceID</t>
        </is>
      </c>
      <c r="Q2" s="116" t="n"/>
      <c r="R2" s="18" t="n"/>
      <c r="S2" s="18">
        <f>IF($A$6="Full Data","LeadtimeID","")</f>
        <v/>
      </c>
      <c r="T2" s="1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16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Price","pointer-merge","")</f>
        <v/>
      </c>
      <c r="E4" s="20">
        <f>IF($A$6="Full Data","text","")</f>
        <v/>
      </c>
      <c r="F4" s="20">
        <f>IF($A$6="Full Data","text","")</f>
        <v/>
      </c>
      <c r="G4" s="20" t="inlineStr">
        <is>
          <t>pointer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Data","text","")</f>
        <v/>
      </c>
      <c r="K4" s="20" t="inlineStr">
        <is>
          <t>text</t>
        </is>
      </c>
      <c r="L4" s="20">
        <f>IF($A$6="Full Data","text","")</f>
        <v/>
      </c>
      <c r="M4" s="20" t="n"/>
      <c r="N4" s="20">
        <f>IF($A$6="Full Data","text","")</f>
        <v/>
      </c>
      <c r="O4" s="20" t="n"/>
      <c r="P4" s="20" t="inlineStr">
        <is>
          <t>pointer</t>
        </is>
      </c>
      <c r="Q4" s="117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110" t="n"/>
      <c r="Q5" s="118" t="n"/>
      <c r="R5" s="22" t="n"/>
      <c r="S5" s="22" t="n"/>
      <c r="T5" s="22" t="n"/>
    </row>
    <row r="6" ht="13.5" customHeight="1" thickTop="1">
      <c r="A6" s="57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Case Material</t>
        </is>
      </c>
      <c r="G6" s="3" t="inlineStr">
        <is>
          <t>OptionID</t>
        </is>
      </c>
      <c r="H6" s="68" t="inlineStr">
        <is>
          <t>PACO MatlCode</t>
        </is>
      </c>
      <c r="I6" s="68" t="inlineStr">
        <is>
          <t>Wear Ring Material</t>
        </is>
      </c>
      <c r="J6" s="4" t="inlineStr">
        <is>
          <t>Flange Config</t>
        </is>
      </c>
      <c r="K6" s="68" t="inlineStr">
        <is>
          <t>CodeX</t>
        </is>
      </c>
      <c r="L6" s="4" t="inlineStr">
        <is>
          <t>Coating</t>
        </is>
      </c>
      <c r="M6" s="68" t="inlineStr">
        <is>
          <t>Max WP</t>
        </is>
      </c>
      <c r="N6" s="4" t="inlineStr">
        <is>
          <t>BOM</t>
        </is>
      </c>
      <c r="O6" s="9" t="inlineStr">
        <is>
          <t>Description</t>
        </is>
      </c>
      <c r="P6" s="5" t="inlineStr">
        <is>
          <t>Price ID</t>
        </is>
      </c>
      <c r="Q6" s="119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31" t="inlineStr">
        <is>
          <t>Days</t>
        </is>
      </c>
    </row>
    <row r="7">
      <c r="A7" s="24" t="inlineStr">
        <is>
          <t>[START]</t>
        </is>
      </c>
      <c r="B7">
        <f>IF(AND(H7="C30",I7="not Bronze, ASTM-B584, C93200",L7="Coating_Standard"),"Y","N")</f>
        <v/>
      </c>
      <c r="C7" s="7" t="inlineStr">
        <is>
          <t>Price_BOM_LFE_Case_0001</t>
        </is>
      </c>
      <c r="D7">
        <f>IF(B7="Y",C7,"")</f>
        <v/>
      </c>
      <c r="E7" t="inlineStr">
        <is>
          <t>10707-2P-3HP-LFE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t="inlineStr">
        <is>
          <t>all</t>
        </is>
      </c>
      <c r="J7" s="2" t="inlineStr">
        <is>
          <t>NPS</t>
        </is>
      </c>
      <c r="K7" s="2" t="inlineStr">
        <is>
          <t>X3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96898128</v>
      </c>
      <c r="O7" s="2" t="inlineStr">
        <is>
          <t>CASE,L,10707,175#,CI</t>
        </is>
      </c>
      <c r="P7" t="inlineStr">
        <is>
          <t>A100057</t>
        </is>
      </c>
      <c r="Q7" s="58" t="n">
        <v>0</v>
      </c>
      <c r="R7" s="7" t="inlineStr">
        <is>
          <t>Display Blank</t>
        </is>
      </c>
      <c r="S7" s="2" t="inlineStr">
        <is>
          <t>LT027</t>
        </is>
      </c>
      <c r="T7" t="n">
        <v>0</v>
      </c>
    </row>
    <row r="8">
      <c r="B8">
        <f>IF(AND(H8="C30",I8="not Bronze, ASTM-B584, C93200",L8="Coating_Standard"),"Y","N")</f>
        <v/>
      </c>
      <c r="C8" s="7" t="inlineStr">
        <is>
          <t>Price_BOM_LFE_Case_0002</t>
        </is>
      </c>
      <c r="D8">
        <f>IF(B8="Y",C8,"")</f>
        <v/>
      </c>
      <c r="E8" t="inlineStr">
        <is>
          <t>10707-2P-5HP-LFE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all</t>
        </is>
      </c>
      <c r="J8" s="2" t="inlineStr">
        <is>
          <t>NPS</t>
        </is>
      </c>
      <c r="K8" s="2" t="inlineStr">
        <is>
          <t>X3</t>
        </is>
      </c>
      <c r="L8" s="2" t="inlineStr">
        <is>
          <t>Coating_Standard</t>
        </is>
      </c>
      <c r="M8" s="2" t="inlineStr">
        <is>
          <t>175psig</t>
        </is>
      </c>
      <c r="N8" s="1" t="n">
        <v>96898128</v>
      </c>
      <c r="O8" s="2" t="inlineStr">
        <is>
          <t>CASE,L,10707,175#,CI</t>
        </is>
      </c>
      <c r="P8" t="inlineStr">
        <is>
          <t>A100057</t>
        </is>
      </c>
      <c r="Q8" s="58" t="n">
        <v>0</v>
      </c>
      <c r="R8" s="7" t="inlineStr">
        <is>
          <t>Display Blank</t>
        </is>
      </c>
      <c r="S8" s="2" t="inlineStr">
        <is>
          <t>LT027</t>
        </is>
      </c>
      <c r="T8" t="n">
        <v>0</v>
      </c>
    </row>
    <row r="9">
      <c r="B9">
        <f>IF(AND(H9="C30",I9="not Bronze, ASTM-B584, C93200",L9="Coating_Standard"),"Y","N")</f>
        <v/>
      </c>
      <c r="C9" s="7" t="inlineStr">
        <is>
          <t>Price_BOM_LFE_Case_0003</t>
        </is>
      </c>
      <c r="D9">
        <f>IF(B9="Y",C9,"")</f>
        <v/>
      </c>
      <c r="E9" t="inlineStr">
        <is>
          <t>10707-2P-7.5HP-LFE</t>
        </is>
      </c>
      <c r="F9" s="2" t="inlineStr">
        <is>
          <t>Cast Iron, ASTM-A48, CL 30</t>
        </is>
      </c>
      <c r="G9" t="inlineStr">
        <is>
          <t>CaseMatl_Cast_Iron_ASTM-A48_CL30</t>
        </is>
      </c>
      <c r="H9" s="2" t="inlineStr">
        <is>
          <t>C30</t>
        </is>
      </c>
      <c r="I9" t="inlineStr">
        <is>
          <t>all</t>
        </is>
      </c>
      <c r="J9" s="2" t="inlineStr">
        <is>
          <t>NPS</t>
        </is>
      </c>
      <c r="K9" s="2" t="inlineStr">
        <is>
          <t>X3</t>
        </is>
      </c>
      <c r="L9" s="2" t="inlineStr">
        <is>
          <t>Coating_Standard</t>
        </is>
      </c>
      <c r="M9" s="2" t="inlineStr">
        <is>
          <t>175psig</t>
        </is>
      </c>
      <c r="N9" s="1" t="n">
        <v>96898128</v>
      </c>
      <c r="O9" s="2" t="inlineStr">
        <is>
          <t>CASE,L,10707,175#,CI</t>
        </is>
      </c>
      <c r="P9" t="inlineStr">
        <is>
          <t>A100057</t>
        </is>
      </c>
      <c r="Q9" s="58" t="n">
        <v>0</v>
      </c>
      <c r="R9" s="7" t="inlineStr">
        <is>
          <t>Display Blank</t>
        </is>
      </c>
      <c r="S9" s="2" t="inlineStr">
        <is>
          <t>LT027</t>
        </is>
      </c>
      <c r="T9" t="n">
        <v>0</v>
      </c>
    </row>
    <row r="10">
      <c r="B10">
        <f>IF(AND(H10="C30",I10="not Bronze, ASTM-B584, C93200",L10="Coating_Standard"),"Y","N")</f>
        <v/>
      </c>
      <c r="C10" s="7" t="inlineStr">
        <is>
          <t>Price_BOM_LFE_Case_0004</t>
        </is>
      </c>
      <c r="D10">
        <f>IF(B10="Y",C10,"")</f>
        <v/>
      </c>
      <c r="E10" t="inlineStr">
        <is>
          <t>10707-2P--10HP-LFE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t="inlineStr">
        <is>
          <t>all</t>
        </is>
      </c>
      <c r="J10" s="2" t="inlineStr">
        <is>
          <t>NPS</t>
        </is>
      </c>
      <c r="K10" s="2" t="inlineStr">
        <is>
          <t>X3</t>
        </is>
      </c>
      <c r="L10" s="2" t="inlineStr">
        <is>
          <t>Coating_Standard</t>
        </is>
      </c>
      <c r="M10" s="2" t="inlineStr">
        <is>
          <t>175psig</t>
        </is>
      </c>
      <c r="N10" s="1" t="n">
        <v>96898128</v>
      </c>
      <c r="O10" s="2" t="inlineStr">
        <is>
          <t>CASE,L,10707,175#,CI</t>
        </is>
      </c>
      <c r="P10" t="inlineStr">
        <is>
          <t>A100057</t>
        </is>
      </c>
      <c r="Q10" s="58" t="n">
        <v>0</v>
      </c>
      <c r="R10" s="7" t="inlineStr">
        <is>
          <t>Display Blank</t>
        </is>
      </c>
      <c r="S10" s="2" t="inlineStr">
        <is>
          <t>LT027</t>
        </is>
      </c>
      <c r="T10" t="n">
        <v>0</v>
      </c>
    </row>
    <row r="11">
      <c r="B11">
        <f>IF(AND(H11="C30",I11="not Bronze, ASTM-B584, C93200",L11="Coating_Standard"),"Y","N")</f>
        <v/>
      </c>
      <c r="C11" s="7" t="inlineStr">
        <is>
          <t>Price_BOM_LFE_Case_0005</t>
        </is>
      </c>
      <c r="D11">
        <f>IF(B11="Y",C11,"")</f>
        <v/>
      </c>
      <c r="E11" t="inlineStr">
        <is>
          <t>10707-2P--15HP-LFE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t="inlineStr">
        <is>
          <t>all</t>
        </is>
      </c>
      <c r="J11" s="2" t="inlineStr">
        <is>
          <t>NPS</t>
        </is>
      </c>
      <c r="K11" s="2" t="inlineStr">
        <is>
          <t>X3</t>
        </is>
      </c>
      <c r="L11" s="2" t="inlineStr">
        <is>
          <t>Coating_Standard</t>
        </is>
      </c>
      <c r="M11" s="2" t="inlineStr">
        <is>
          <t>175psig</t>
        </is>
      </c>
      <c r="N11" s="1" t="n">
        <v>96898128</v>
      </c>
      <c r="O11" s="2" t="inlineStr">
        <is>
          <t>CASE,L,10707,175#,CI</t>
        </is>
      </c>
      <c r="P11" t="inlineStr">
        <is>
          <t>A100057</t>
        </is>
      </c>
      <c r="Q11" s="58" t="n">
        <v>0</v>
      </c>
      <c r="R11" s="7" t="inlineStr">
        <is>
          <t>Display Blank</t>
        </is>
      </c>
      <c r="S11" s="2" t="inlineStr">
        <is>
          <t>LT027</t>
        </is>
      </c>
      <c r="T11" t="n">
        <v>0</v>
      </c>
    </row>
    <row r="12">
      <c r="B12">
        <f>IF(AND(H12="C30",I12="not Bronze, ASTM-B584, C93200",L12="Coating_Standard"),"Y","N")</f>
        <v/>
      </c>
      <c r="C12" s="7" t="inlineStr">
        <is>
          <t>Price_BOM_LFE_Case_0006</t>
        </is>
      </c>
      <c r="D12">
        <f>IF(B12="Y",C12,"")</f>
        <v/>
      </c>
      <c r="E12" t="inlineStr">
        <is>
          <t>12709-2P-5HP-LFE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t="inlineStr">
        <is>
          <t>all</t>
        </is>
      </c>
      <c r="J12" s="2" t="inlineStr">
        <is>
          <t>NPS</t>
        </is>
      </c>
      <c r="K12" s="2" t="inlineStr">
        <is>
          <t>X3</t>
        </is>
      </c>
      <c r="L12" s="2" t="inlineStr">
        <is>
          <t>Coating_Standard</t>
        </is>
      </c>
      <c r="M12" s="2" t="inlineStr">
        <is>
          <t>175psig</t>
        </is>
      </c>
      <c r="N12" s="1" t="n">
        <v>96898129</v>
      </c>
      <c r="O12" s="2" t="inlineStr">
        <is>
          <t>CASE,L,12709,175#,CI</t>
        </is>
      </c>
      <c r="P12" t="inlineStr">
        <is>
          <t>A100057</t>
        </is>
      </c>
      <c r="Q12" s="58" t="n">
        <v>0</v>
      </c>
      <c r="R12" s="7" t="inlineStr">
        <is>
          <t>Display Blank</t>
        </is>
      </c>
      <c r="S12" s="2" t="inlineStr">
        <is>
          <t>LT027</t>
        </is>
      </c>
      <c r="T12" t="n">
        <v>0</v>
      </c>
    </row>
    <row r="13">
      <c r="B13">
        <f>IF(AND(H13="C30",I13="not Bronze, ASTM-B584, C93200",L13="Coating_Standard"),"Y","N")</f>
        <v/>
      </c>
      <c r="C13" s="7" t="inlineStr">
        <is>
          <t>Price_BOM_LFE_Case_0007</t>
        </is>
      </c>
      <c r="D13">
        <f>IF(B13="Y",C13,"")</f>
        <v/>
      </c>
      <c r="E13" t="inlineStr">
        <is>
          <t>12709-2P-7.5HP-LFE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t="inlineStr">
        <is>
          <t>all</t>
        </is>
      </c>
      <c r="J13" s="2" t="inlineStr">
        <is>
          <t>NPS</t>
        </is>
      </c>
      <c r="K13" s="2" t="inlineStr">
        <is>
          <t>X3</t>
        </is>
      </c>
      <c r="L13" s="2" t="inlineStr">
        <is>
          <t>Coating_Standard</t>
        </is>
      </c>
      <c r="M13" s="2" t="inlineStr">
        <is>
          <t>175psig</t>
        </is>
      </c>
      <c r="N13" s="1" t="n">
        <v>96898129</v>
      </c>
      <c r="O13" s="2" t="inlineStr">
        <is>
          <t>CASE,L,12709,175#,CI</t>
        </is>
      </c>
      <c r="P13" t="inlineStr">
        <is>
          <t>A100057</t>
        </is>
      </c>
      <c r="Q13" s="58" t="n">
        <v>0</v>
      </c>
      <c r="R13" s="7" t="inlineStr">
        <is>
          <t>Display Blank</t>
        </is>
      </c>
      <c r="S13" s="2" t="inlineStr">
        <is>
          <t>LT027</t>
        </is>
      </c>
      <c r="T13" t="n">
        <v>0</v>
      </c>
    </row>
    <row r="14">
      <c r="B14">
        <f>IF(AND(H14="C30",I14="not Bronze, ASTM-B584, C93200",L14="Coating_Standard"),"Y","N")</f>
        <v/>
      </c>
      <c r="C14" s="7" t="inlineStr">
        <is>
          <t>Price_BOM_LFE_Case_0008</t>
        </is>
      </c>
      <c r="D14">
        <f>IF(B14="Y",C14,"")</f>
        <v/>
      </c>
      <c r="E14" t="inlineStr">
        <is>
          <t>12709-2P-10HP-LFE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t="inlineStr">
        <is>
          <t>all</t>
        </is>
      </c>
      <c r="J14" s="2" t="inlineStr">
        <is>
          <t>NPS</t>
        </is>
      </c>
      <c r="K14" s="2" t="inlineStr">
        <is>
          <t>X3</t>
        </is>
      </c>
      <c r="L14" s="2" t="inlineStr">
        <is>
          <t>Coating_Standard</t>
        </is>
      </c>
      <c r="M14" s="2" t="inlineStr">
        <is>
          <t>175psig</t>
        </is>
      </c>
      <c r="N14" s="1" t="n">
        <v>96898129</v>
      </c>
      <c r="O14" s="2" t="inlineStr">
        <is>
          <t>CASE,L,12709,175#,CI</t>
        </is>
      </c>
      <c r="P14" t="inlineStr">
        <is>
          <t>A100057</t>
        </is>
      </c>
      <c r="Q14" s="58" t="n">
        <v>0</v>
      </c>
      <c r="R14" s="7" t="inlineStr">
        <is>
          <t>Display Blank</t>
        </is>
      </c>
      <c r="S14" s="2" t="inlineStr">
        <is>
          <t>LT027</t>
        </is>
      </c>
      <c r="T14" t="n">
        <v>0</v>
      </c>
    </row>
    <row r="15">
      <c r="B15">
        <f>IF(AND(H15="C30",I15="not Bronze, ASTM-B584, C93200",L15="Coating_Standard"),"Y","N")</f>
        <v/>
      </c>
      <c r="C15" s="7" t="inlineStr">
        <is>
          <t>Price_BOM_LFE_Case_0009</t>
        </is>
      </c>
      <c r="D15">
        <f>IF(B15="Y",C15,"")</f>
        <v/>
      </c>
      <c r="E15" t="inlineStr">
        <is>
          <t>12709-2P-15HP-LFE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t="inlineStr">
        <is>
          <t>all</t>
        </is>
      </c>
      <c r="J15" s="2" t="inlineStr">
        <is>
          <t>NPS</t>
        </is>
      </c>
      <c r="K15" s="2" t="inlineStr">
        <is>
          <t>X3</t>
        </is>
      </c>
      <c r="L15" s="2" t="inlineStr">
        <is>
          <t>Coating_Standard</t>
        </is>
      </c>
      <c r="M15" s="2" t="inlineStr">
        <is>
          <t>175psig</t>
        </is>
      </c>
      <c r="N15" s="1" t="n">
        <v>96898129</v>
      </c>
      <c r="O15" s="2" t="inlineStr">
        <is>
          <t>CASE,L,12709,175#,CI</t>
        </is>
      </c>
      <c r="P15" t="inlineStr">
        <is>
          <t>A100057</t>
        </is>
      </c>
      <c r="Q15" s="58" t="n">
        <v>0</v>
      </c>
      <c r="R15" s="7" t="inlineStr">
        <is>
          <t>Display Blank</t>
        </is>
      </c>
      <c r="S15" s="2" t="inlineStr">
        <is>
          <t>LT027</t>
        </is>
      </c>
      <c r="T15" t="n">
        <v>0</v>
      </c>
    </row>
    <row r="16">
      <c r="B16">
        <f>IF(AND(H16="C30",I16="not Bronze, ASTM-B584, C93200",L16="Coating_Standard"),"Y","N")</f>
        <v/>
      </c>
      <c r="C16" t="inlineStr">
        <is>
          <t>Price_BOM_LFE_Case_0010</t>
        </is>
      </c>
      <c r="D16">
        <f>IF(B16="Y",C16,"")</f>
        <v/>
      </c>
      <c r="E16" t="inlineStr">
        <is>
          <t>15705-2P-5HP-LFE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t="inlineStr">
        <is>
          <t>all</t>
        </is>
      </c>
      <c r="J16" s="2" t="inlineStr">
        <is>
          <t>NPS</t>
        </is>
      </c>
      <c r="K16" s="2" t="inlineStr">
        <is>
          <t>X3</t>
        </is>
      </c>
      <c r="L16" s="2" t="inlineStr">
        <is>
          <t>Coating_Standard</t>
        </is>
      </c>
      <c r="M16" s="2" t="inlineStr">
        <is>
          <t>175psig</t>
        </is>
      </c>
      <c r="N16" s="1" t="n">
        <v>96699486</v>
      </c>
      <c r="O16" s="2" t="inlineStr">
        <is>
          <t>CASE,L,15705,175#,CI</t>
        </is>
      </c>
      <c r="P16" t="inlineStr">
        <is>
          <t>A100057</t>
        </is>
      </c>
      <c r="Q16" s="58" t="n">
        <v>0</v>
      </c>
      <c r="R16" s="7" t="inlineStr">
        <is>
          <t>Display Blank</t>
        </is>
      </c>
      <c r="S16" s="2" t="inlineStr">
        <is>
          <t>LT027</t>
        </is>
      </c>
      <c r="T16" t="n">
        <v>0</v>
      </c>
    </row>
    <row r="17">
      <c r="B17">
        <f>IF(AND(H17="C30",I17="not Bronze, ASTM-B584, C93200",L17="Coating_Standard"),"Y","N")</f>
        <v/>
      </c>
      <c r="C17" t="inlineStr">
        <is>
          <t>Price_BOM_LFE_Case_0011</t>
        </is>
      </c>
      <c r="D17">
        <f>IF(B17="Y",C17,"")</f>
        <v/>
      </c>
      <c r="E17" t="inlineStr">
        <is>
          <t>15705-2P-7.5HP-LFE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t="inlineStr">
        <is>
          <t>all</t>
        </is>
      </c>
      <c r="J17" s="2" t="inlineStr">
        <is>
          <t>NPS</t>
        </is>
      </c>
      <c r="K17" s="2" t="inlineStr">
        <is>
          <t>X3</t>
        </is>
      </c>
      <c r="L17" s="2" t="inlineStr">
        <is>
          <t>Coating_Standard</t>
        </is>
      </c>
      <c r="M17" s="2" t="inlineStr">
        <is>
          <t>175psig</t>
        </is>
      </c>
      <c r="N17" s="1" t="n">
        <v>96699486</v>
      </c>
      <c r="O17" s="2" t="inlineStr">
        <is>
          <t>CASE,L,15705,175#,CI</t>
        </is>
      </c>
      <c r="P17" t="inlineStr">
        <is>
          <t>A100057</t>
        </is>
      </c>
      <c r="Q17" s="58" t="n">
        <v>0</v>
      </c>
      <c r="R17" s="7" t="inlineStr">
        <is>
          <t>Display Blank</t>
        </is>
      </c>
      <c r="S17" s="2" t="inlineStr">
        <is>
          <t>LT027</t>
        </is>
      </c>
      <c r="T17" t="n">
        <v>0</v>
      </c>
    </row>
    <row r="18">
      <c r="B18">
        <f>IF(AND(H18="C30",I18="not Bronze, ASTM-B584, C93200",L18="Coating_Standard"),"Y","N")</f>
        <v/>
      </c>
      <c r="C18" t="inlineStr">
        <is>
          <t>Price_BOM_LFE_Case_0012</t>
        </is>
      </c>
      <c r="D18">
        <f>IF(B18="Y",C18,"")</f>
        <v/>
      </c>
      <c r="E18" t="inlineStr">
        <is>
          <t>15705-2P-10HP-LFE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t="inlineStr">
        <is>
          <t>all</t>
        </is>
      </c>
      <c r="J18" s="2" t="inlineStr">
        <is>
          <t>NPS</t>
        </is>
      </c>
      <c r="K18" s="2" t="inlineStr">
        <is>
          <t>X3</t>
        </is>
      </c>
      <c r="L18" s="2" t="inlineStr">
        <is>
          <t>Coating_Standard</t>
        </is>
      </c>
      <c r="M18" s="2" t="inlineStr">
        <is>
          <t>175psig</t>
        </is>
      </c>
      <c r="N18" s="1" t="n">
        <v>96699486</v>
      </c>
      <c r="O18" s="2" t="inlineStr">
        <is>
          <t>CASE,L,15705,175#,CI</t>
        </is>
      </c>
      <c r="P18" t="inlineStr">
        <is>
          <t>A100057</t>
        </is>
      </c>
      <c r="Q18" s="58" t="n">
        <v>0</v>
      </c>
      <c r="R18" s="7" t="inlineStr">
        <is>
          <t>Display Blank</t>
        </is>
      </c>
      <c r="S18" s="2" t="inlineStr">
        <is>
          <t>LT027</t>
        </is>
      </c>
      <c r="T18" t="n">
        <v>0</v>
      </c>
    </row>
    <row r="19">
      <c r="B19">
        <f>IF(AND(H19="C30",I19="not Bronze, ASTM-B584, C93200",L19="Coating_Standard"),"Y","N")</f>
        <v/>
      </c>
      <c r="C19" t="inlineStr">
        <is>
          <t>Price_BOM_LFE_Case_0013</t>
        </is>
      </c>
      <c r="D19">
        <f>IF(B19="Y",C19,"")</f>
        <v/>
      </c>
      <c r="E19" t="inlineStr">
        <is>
          <t>15705-2P-15HP-LFE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t="inlineStr">
        <is>
          <t>all</t>
        </is>
      </c>
      <c r="J19" s="2" t="inlineStr">
        <is>
          <t>NPS</t>
        </is>
      </c>
      <c r="K19" s="2" t="inlineStr">
        <is>
          <t>X3</t>
        </is>
      </c>
      <c r="L19" s="2" t="inlineStr">
        <is>
          <t>Coating_Standard</t>
        </is>
      </c>
      <c r="M19" s="2" t="inlineStr">
        <is>
          <t>175psig</t>
        </is>
      </c>
      <c r="N19" s="1" t="n">
        <v>96699486</v>
      </c>
      <c r="O19" s="2" t="inlineStr">
        <is>
          <t>CASE,L,15705,175#,CI</t>
        </is>
      </c>
      <c r="P19" t="inlineStr">
        <is>
          <t>A100057</t>
        </is>
      </c>
      <c r="Q19" s="58" t="n">
        <v>0</v>
      </c>
      <c r="R19" s="7" t="inlineStr">
        <is>
          <t>Display Blank</t>
        </is>
      </c>
      <c r="S19" s="2" t="inlineStr">
        <is>
          <t>LT027</t>
        </is>
      </c>
      <c r="T19" t="n">
        <v>0</v>
      </c>
    </row>
    <row r="20">
      <c r="B20">
        <f>IF(AND(H20="C30",I20="not Bronze, ASTM-B584, C93200",L20="Coating_Standard"),"Y","N")</f>
        <v/>
      </c>
      <c r="C20" t="inlineStr">
        <is>
          <t>Price_BOM_LFE_Case_0014</t>
        </is>
      </c>
      <c r="D20">
        <f>IF(B20="Y",C20,"")</f>
        <v/>
      </c>
      <c r="E20" t="inlineStr">
        <is>
          <t>15705-2P-20HP-LFE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t="inlineStr">
        <is>
          <t>all</t>
        </is>
      </c>
      <c r="J20" s="2" t="inlineStr">
        <is>
          <t>NPS</t>
        </is>
      </c>
      <c r="K20" s="2" t="inlineStr">
        <is>
          <t>X3</t>
        </is>
      </c>
      <c r="L20" s="2" t="inlineStr">
        <is>
          <t>Coating_Standard</t>
        </is>
      </c>
      <c r="M20" s="2" t="inlineStr">
        <is>
          <t>175psig</t>
        </is>
      </c>
      <c r="N20" s="1" t="n">
        <v>96699486</v>
      </c>
      <c r="O20" s="2" t="inlineStr">
        <is>
          <t>CASE,L,15705,175#,CI</t>
        </is>
      </c>
      <c r="P20" t="inlineStr">
        <is>
          <t>A100057</t>
        </is>
      </c>
      <c r="Q20" s="58" t="n">
        <v>0</v>
      </c>
      <c r="R20" s="7" t="inlineStr">
        <is>
          <t>Display Blank</t>
        </is>
      </c>
      <c r="S20" s="2" t="inlineStr">
        <is>
          <t>LT027</t>
        </is>
      </c>
      <c r="T20" t="n">
        <v>0</v>
      </c>
    </row>
    <row r="21" ht="13.5" customHeight="1">
      <c r="B21">
        <f>IF(AND(H21="C30",I21="not Bronze, ASTM-B584, C93200",L21="Coating_Standard"),"Y","N")</f>
        <v/>
      </c>
      <c r="C21" t="inlineStr">
        <is>
          <t>Price_BOM_LFE_Case_0015</t>
        </is>
      </c>
      <c r="D21">
        <f>IF(B21="Y",C21,"")</f>
        <v/>
      </c>
      <c r="E21" t="inlineStr">
        <is>
          <t>15951-2P-10HP-LFE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t="inlineStr">
        <is>
          <t>all</t>
        </is>
      </c>
      <c r="J21" s="2" t="inlineStr">
        <is>
          <t>NPS</t>
        </is>
      </c>
      <c r="K21" s="2" t="inlineStr">
        <is>
          <t>X3</t>
        </is>
      </c>
      <c r="L21" s="2" t="inlineStr">
        <is>
          <t>Coating_Standard</t>
        </is>
      </c>
      <c r="M21" s="2" t="inlineStr">
        <is>
          <t>175psig</t>
        </is>
      </c>
      <c r="N21" s="1" t="n">
        <v>96865680</v>
      </c>
      <c r="O21" s="2" t="inlineStr">
        <is>
          <t>CASE,L,1595,175#,CI NO WR</t>
        </is>
      </c>
      <c r="P21" t="inlineStr">
        <is>
          <t>A100057</t>
        </is>
      </c>
      <c r="Q21" s="58" t="n">
        <v>0</v>
      </c>
      <c r="R21" s="7" t="inlineStr">
        <is>
          <t>Display Blank</t>
        </is>
      </c>
      <c r="S21" s="2" t="inlineStr">
        <is>
          <t>LT027</t>
        </is>
      </c>
      <c r="T21" t="n">
        <v>0</v>
      </c>
    </row>
    <row r="22">
      <c r="B22">
        <f>IF(AND(H22="C30",I22="not Bronze, ASTM-B584, C93200",L22="Coating_Standard"),"Y","N")</f>
        <v/>
      </c>
      <c r="C22" t="inlineStr">
        <is>
          <t>Price_BOM_LFE_Case_0016</t>
        </is>
      </c>
      <c r="D22">
        <f>IF(B22="Y",C22,"")</f>
        <v/>
      </c>
      <c r="E22" t="inlineStr">
        <is>
          <t>15951-2P-15HP-LFE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t="inlineStr">
        <is>
          <t>all</t>
        </is>
      </c>
      <c r="J22" s="2" t="inlineStr">
        <is>
          <t>NPS</t>
        </is>
      </c>
      <c r="K22" s="2" t="inlineStr">
        <is>
          <t>X3</t>
        </is>
      </c>
      <c r="L22" s="2" t="inlineStr">
        <is>
          <t>Coating_Standard</t>
        </is>
      </c>
      <c r="M22" s="2" t="inlineStr">
        <is>
          <t>175psig</t>
        </is>
      </c>
      <c r="N22" s="1" t="n">
        <v>96865680</v>
      </c>
      <c r="O22" s="2" t="inlineStr">
        <is>
          <t>CASE,L,1595,175#,CI NO WR</t>
        </is>
      </c>
      <c r="P22" t="inlineStr">
        <is>
          <t>A100057</t>
        </is>
      </c>
      <c r="Q22" s="58" t="n">
        <v>0</v>
      </c>
      <c r="R22" s="7" t="inlineStr">
        <is>
          <t>Display Blank</t>
        </is>
      </c>
      <c r="S22" s="2" t="inlineStr">
        <is>
          <t>LT027</t>
        </is>
      </c>
      <c r="T22" t="n">
        <v>0</v>
      </c>
    </row>
    <row r="23">
      <c r="B23">
        <f>IF(AND(H23="C30",I23="not Bronze, ASTM-B584, C93200",L23="Coating_Standard"),"Y","N")</f>
        <v/>
      </c>
      <c r="C23" t="inlineStr">
        <is>
          <t>Price_BOM_LFE_Case_0017</t>
        </is>
      </c>
      <c r="D23">
        <f>IF(B23="Y",C23,"")</f>
        <v/>
      </c>
      <c r="E23" t="inlineStr">
        <is>
          <t>15951-2P-20HP-LFE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t="inlineStr">
        <is>
          <t>all</t>
        </is>
      </c>
      <c r="J23" s="2" t="inlineStr">
        <is>
          <t>NPS</t>
        </is>
      </c>
      <c r="K23" s="2" t="inlineStr">
        <is>
          <t>X3</t>
        </is>
      </c>
      <c r="L23" s="2" t="inlineStr">
        <is>
          <t>Coating_Standard</t>
        </is>
      </c>
      <c r="M23" s="2" t="inlineStr">
        <is>
          <t>175psig</t>
        </is>
      </c>
      <c r="N23" s="1" t="n">
        <v>96865680</v>
      </c>
      <c r="O23" s="2" t="inlineStr">
        <is>
          <t>CASE,L,1595,175#,CI NO WR</t>
        </is>
      </c>
      <c r="P23" t="inlineStr">
        <is>
          <t>A100057</t>
        </is>
      </c>
      <c r="Q23" s="58" t="n">
        <v>0</v>
      </c>
      <c r="R23" s="7" t="inlineStr">
        <is>
          <t>Display Blank</t>
        </is>
      </c>
      <c r="S23" s="2" t="inlineStr">
        <is>
          <t>LT027</t>
        </is>
      </c>
      <c r="T23" t="n">
        <v>0</v>
      </c>
    </row>
    <row r="24">
      <c r="B24">
        <f>IF(AND(H24="C30",I24="not Bronze, ASTM-B584, C93200",L24="Coating_Standard"),"Y","N")</f>
        <v/>
      </c>
      <c r="C24" t="inlineStr">
        <is>
          <t>Price_BOM_LFE_Case_0018</t>
        </is>
      </c>
      <c r="D24">
        <f>IF(B24="Y",C24,"")</f>
        <v/>
      </c>
      <c r="E24" t="inlineStr">
        <is>
          <t>15951-2P-25HP-LFE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t="inlineStr">
        <is>
          <t>all</t>
        </is>
      </c>
      <c r="J24" s="2" t="inlineStr">
        <is>
          <t>NPS</t>
        </is>
      </c>
      <c r="K24" s="2" t="inlineStr">
        <is>
          <t>X3</t>
        </is>
      </c>
      <c r="L24" s="2" t="inlineStr">
        <is>
          <t>Coating_Standard</t>
        </is>
      </c>
      <c r="M24" s="2" t="inlineStr">
        <is>
          <t>175psig</t>
        </is>
      </c>
      <c r="N24" s="1" t="n">
        <v>96865680</v>
      </c>
      <c r="O24" s="2" t="inlineStr">
        <is>
          <t>CASE,L,1595,175#,CI NO WR</t>
        </is>
      </c>
      <c r="P24" t="inlineStr">
        <is>
          <t>A100057</t>
        </is>
      </c>
      <c r="Q24" s="58" t="n">
        <v>0</v>
      </c>
      <c r="R24" s="7" t="inlineStr">
        <is>
          <t>Display Blank</t>
        </is>
      </c>
      <c r="S24" s="2" t="inlineStr">
        <is>
          <t>LT027</t>
        </is>
      </c>
      <c r="T24" t="n">
        <v>0</v>
      </c>
    </row>
    <row r="25">
      <c r="B25">
        <f>IF(AND(H25="C30",I25="not Bronze, ASTM-B584, C93200",L25="Coating_Standard"),"Y","N")</f>
        <v/>
      </c>
      <c r="C25" t="inlineStr">
        <is>
          <t>Price_BOM_LFE_Case_0019</t>
        </is>
      </c>
      <c r="D25">
        <f>IF(B25="Y",C25,"")</f>
        <v/>
      </c>
      <c r="E25" t="inlineStr">
        <is>
          <t>15955-2P-15HP-LFE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t="inlineStr">
        <is>
          <t>all</t>
        </is>
      </c>
      <c r="J25" s="2" t="inlineStr">
        <is>
          <t>NPS</t>
        </is>
      </c>
      <c r="K25" s="2" t="inlineStr">
        <is>
          <t>X3</t>
        </is>
      </c>
      <c r="L25" s="2" t="inlineStr">
        <is>
          <t>Coating_Standard</t>
        </is>
      </c>
      <c r="M25" s="2" t="inlineStr">
        <is>
          <t>175psig</t>
        </is>
      </c>
      <c r="N25" s="1" t="n">
        <v>96865680</v>
      </c>
      <c r="O25" s="2" t="inlineStr">
        <is>
          <t>CASE,L,1595,175#,CI NO WR</t>
        </is>
      </c>
      <c r="P25" t="inlineStr">
        <is>
          <t>A100057</t>
        </is>
      </c>
      <c r="Q25" s="58" t="n">
        <v>0</v>
      </c>
      <c r="R25" s="7" t="inlineStr">
        <is>
          <t>Display Blank</t>
        </is>
      </c>
      <c r="S25" s="2" t="inlineStr">
        <is>
          <t>LT027</t>
        </is>
      </c>
      <c r="T25" t="n">
        <v>0</v>
      </c>
    </row>
    <row r="26">
      <c r="B26">
        <f>IF(AND(H26="C30",I26="not Bronze, ASTM-B584, C93200",L26="Coating_Standard"),"Y","N")</f>
        <v/>
      </c>
      <c r="C26" t="inlineStr">
        <is>
          <t>Price_BOM_LFE_Case_0020</t>
        </is>
      </c>
      <c r="D26">
        <f>IF(B26="Y",C26,"")</f>
        <v/>
      </c>
      <c r="E26" t="inlineStr">
        <is>
          <t>15955-2P-20HP-LFE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t="inlineStr">
        <is>
          <t>all</t>
        </is>
      </c>
      <c r="J26" s="2" t="inlineStr">
        <is>
          <t>NPS</t>
        </is>
      </c>
      <c r="K26" s="2" t="inlineStr">
        <is>
          <t>X3</t>
        </is>
      </c>
      <c r="L26" s="2" t="inlineStr">
        <is>
          <t>Coating_Standard</t>
        </is>
      </c>
      <c r="M26" s="2" t="inlineStr">
        <is>
          <t>175psig</t>
        </is>
      </c>
      <c r="N26" s="1" t="n">
        <v>96865680</v>
      </c>
      <c r="O26" s="2" t="inlineStr">
        <is>
          <t>CASE,L,1595,175#,CI NO WR</t>
        </is>
      </c>
      <c r="P26" t="inlineStr">
        <is>
          <t>A100057</t>
        </is>
      </c>
      <c r="Q26" s="58" t="n">
        <v>0</v>
      </c>
      <c r="R26" s="7" t="inlineStr">
        <is>
          <t>Display Blank</t>
        </is>
      </c>
      <c r="S26" s="2" t="inlineStr">
        <is>
          <t>LT027</t>
        </is>
      </c>
      <c r="T26" t="n">
        <v>0</v>
      </c>
    </row>
    <row r="27">
      <c r="B27">
        <f>IF(AND(H27="C30",I27="not Bronze, ASTM-B584, C93200",L27="Coating_Standard"),"Y","N")</f>
        <v/>
      </c>
      <c r="C27" t="inlineStr">
        <is>
          <t>Price_BOM_LFE_Case_0021</t>
        </is>
      </c>
      <c r="D27">
        <f>IF(B27="Y",C27,"")</f>
        <v/>
      </c>
      <c r="E27" t="inlineStr">
        <is>
          <t>15955-2P-25HP-LFE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t="inlineStr">
        <is>
          <t>all</t>
        </is>
      </c>
      <c r="J27" s="2" t="inlineStr">
        <is>
          <t>NPS</t>
        </is>
      </c>
      <c r="K27" s="2" t="inlineStr">
        <is>
          <t>X3</t>
        </is>
      </c>
      <c r="L27" s="2" t="inlineStr">
        <is>
          <t>Coating_Standard</t>
        </is>
      </c>
      <c r="M27" s="2" t="inlineStr">
        <is>
          <t>175psig</t>
        </is>
      </c>
      <c r="N27" s="1" t="n">
        <v>96865680</v>
      </c>
      <c r="O27" s="2" t="inlineStr">
        <is>
          <t>CASE,L,1595,175#,CI NO WR</t>
        </is>
      </c>
      <c r="P27" t="inlineStr">
        <is>
          <t>A100057</t>
        </is>
      </c>
      <c r="Q27" s="58" t="n">
        <v>0</v>
      </c>
      <c r="R27" s="7" t="inlineStr">
        <is>
          <t>Display Blank</t>
        </is>
      </c>
      <c r="S27" s="2" t="inlineStr">
        <is>
          <t>LT027</t>
        </is>
      </c>
      <c r="T27" t="n">
        <v>0</v>
      </c>
    </row>
    <row r="28">
      <c r="B28">
        <f>IF(AND(H28="C30",I28="not Bronze, ASTM-B584, C93200",L28="Coating_Standard"),"Y","N")</f>
        <v/>
      </c>
      <c r="C28" t="inlineStr">
        <is>
          <t>Price_BOM_LFE_Case_0022</t>
        </is>
      </c>
      <c r="D28">
        <f>IF(B28="Y",C28,"")</f>
        <v/>
      </c>
      <c r="E28" t="inlineStr">
        <is>
          <t>15955-2P-30HP-LFE</t>
        </is>
      </c>
      <c r="F28" s="2" t="inlineStr">
        <is>
          <t>Cast Iron, ASTM-A48, CL 30</t>
        </is>
      </c>
      <c r="G28" t="inlineStr">
        <is>
          <t>CaseMatl_Cast_Iron_ASTM-A48_CL30</t>
        </is>
      </c>
      <c r="H28" s="2" t="inlineStr">
        <is>
          <t>C30</t>
        </is>
      </c>
      <c r="I28" t="inlineStr">
        <is>
          <t>all</t>
        </is>
      </c>
      <c r="J28" s="2" t="inlineStr">
        <is>
          <t>NPS</t>
        </is>
      </c>
      <c r="K28" s="2" t="inlineStr">
        <is>
          <t>X3</t>
        </is>
      </c>
      <c r="L28" s="2" t="inlineStr">
        <is>
          <t>Coating_Standard</t>
        </is>
      </c>
      <c r="M28" s="2" t="inlineStr">
        <is>
          <t>175psig</t>
        </is>
      </c>
      <c r="N28" s="1" t="n">
        <v>96865680</v>
      </c>
      <c r="O28" s="2" t="inlineStr">
        <is>
          <t>CASE,L,1595,175#,CI NO WR</t>
        </is>
      </c>
      <c r="P28" t="inlineStr">
        <is>
          <t>A100057</t>
        </is>
      </c>
      <c r="Q28" s="58" t="n">
        <v>0</v>
      </c>
      <c r="R28" s="7" t="inlineStr">
        <is>
          <t>Display Blank</t>
        </is>
      </c>
      <c r="S28" s="2" t="inlineStr">
        <is>
          <t>LT027</t>
        </is>
      </c>
      <c r="T28" t="n">
        <v>0</v>
      </c>
    </row>
    <row r="29">
      <c r="B29">
        <f>IF(AND(H29="C30",I29="not Bronze, ASTM-B584, C93200",L29="Coating_Standard"),"Y","N")</f>
        <v/>
      </c>
      <c r="C29" t="inlineStr">
        <is>
          <t>Price_BOM_LFE_Case_0023</t>
        </is>
      </c>
      <c r="D29">
        <f>IF(B29="Y",C29,"")</f>
        <v/>
      </c>
      <c r="E29" t="inlineStr">
        <is>
          <t>15959-2P-20HP-LFE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t="inlineStr">
        <is>
          <t>all</t>
        </is>
      </c>
      <c r="J29" s="2" t="inlineStr">
        <is>
          <t>NPS</t>
        </is>
      </c>
      <c r="K29" s="2" t="inlineStr">
        <is>
          <t>X3</t>
        </is>
      </c>
      <c r="L29" s="2" t="inlineStr">
        <is>
          <t>Coating_Standard</t>
        </is>
      </c>
      <c r="M29" s="2" t="inlineStr">
        <is>
          <t>175psig</t>
        </is>
      </c>
      <c r="N29" s="1" t="n">
        <v>96865680</v>
      </c>
      <c r="O29" s="2" t="inlineStr">
        <is>
          <t>CASE,L,1595,175#,CI NO WR</t>
        </is>
      </c>
      <c r="P29" t="inlineStr">
        <is>
          <t>A100057</t>
        </is>
      </c>
      <c r="Q29" s="58" t="n">
        <v>0</v>
      </c>
      <c r="R29" s="7" t="inlineStr">
        <is>
          <t>Display Blank</t>
        </is>
      </c>
      <c r="S29" s="2" t="inlineStr">
        <is>
          <t>LT027</t>
        </is>
      </c>
      <c r="T29" t="n">
        <v>0</v>
      </c>
    </row>
    <row r="30">
      <c r="B30">
        <f>IF(AND(H30="C30",I30="not Bronze, ASTM-B584, C93200",L30="Coating_Standard"),"Y","N")</f>
        <v/>
      </c>
      <c r="C30" t="inlineStr">
        <is>
          <t>Price_BOM_LFE_Case_0024</t>
        </is>
      </c>
      <c r="D30">
        <f>IF(B30="Y",C30,"")</f>
        <v/>
      </c>
      <c r="E30" t="inlineStr">
        <is>
          <t>15959-2P-25HP-LFE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t="inlineStr">
        <is>
          <t>all</t>
        </is>
      </c>
      <c r="J30" s="2" t="inlineStr">
        <is>
          <t>NPS</t>
        </is>
      </c>
      <c r="K30" s="2" t="inlineStr">
        <is>
          <t>X3</t>
        </is>
      </c>
      <c r="L30" s="2" t="inlineStr">
        <is>
          <t>Coating_Standard</t>
        </is>
      </c>
      <c r="M30" s="2" t="inlineStr">
        <is>
          <t>175psig</t>
        </is>
      </c>
      <c r="N30" s="1" t="n">
        <v>96865680</v>
      </c>
      <c r="O30" s="2" t="inlineStr">
        <is>
          <t>CASE,L,1595,175#,CI NO WR</t>
        </is>
      </c>
      <c r="P30" t="inlineStr">
        <is>
          <t>A100057</t>
        </is>
      </c>
      <c r="Q30" s="58" t="n">
        <v>0</v>
      </c>
      <c r="R30" s="7" t="inlineStr">
        <is>
          <t>Display Blank</t>
        </is>
      </c>
      <c r="S30" s="2" t="inlineStr">
        <is>
          <t>LT027</t>
        </is>
      </c>
      <c r="T30" t="n">
        <v>0</v>
      </c>
    </row>
    <row r="31">
      <c r="B31">
        <f>IF(AND(H31="C30",I31="not Bronze, ASTM-B584, C93200",L31="Coating_Standard"),"Y","N")</f>
        <v/>
      </c>
      <c r="C31" t="inlineStr">
        <is>
          <t>Price_BOM_LFE_Case_0025</t>
        </is>
      </c>
      <c r="D31">
        <f>IF(B31="Y",C31,"")</f>
        <v/>
      </c>
      <c r="E31" t="inlineStr">
        <is>
          <t>15959-2P-30HP-LFE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t="inlineStr">
        <is>
          <t>all</t>
        </is>
      </c>
      <c r="J31" s="2" t="inlineStr">
        <is>
          <t>NPS</t>
        </is>
      </c>
      <c r="K31" s="2" t="inlineStr">
        <is>
          <t>X3</t>
        </is>
      </c>
      <c r="L31" s="2" t="inlineStr">
        <is>
          <t>Coating_Standard</t>
        </is>
      </c>
      <c r="M31" s="2" t="inlineStr">
        <is>
          <t>175psig</t>
        </is>
      </c>
      <c r="N31" s="1" t="n">
        <v>96865680</v>
      </c>
      <c r="O31" s="2" t="inlineStr">
        <is>
          <t>CASE,L,1595,175#,CI NO WR</t>
        </is>
      </c>
      <c r="P31" t="inlineStr">
        <is>
          <t>A100057</t>
        </is>
      </c>
      <c r="Q31" s="58" t="n">
        <v>0</v>
      </c>
      <c r="R31" s="7" t="inlineStr">
        <is>
          <t>Display Blank</t>
        </is>
      </c>
      <c r="S31" s="2" t="inlineStr">
        <is>
          <t>LT027</t>
        </is>
      </c>
      <c r="T31" t="n">
        <v>0</v>
      </c>
    </row>
    <row r="32">
      <c r="B32">
        <f>IF(AND(H32="C30",I32="not Bronze, ASTM-B584, C93200",L32="Coating_Standard"),"Y","N")</f>
        <v/>
      </c>
      <c r="C32" t="inlineStr">
        <is>
          <t>Price_BOM_LFE_Case_0026</t>
        </is>
      </c>
      <c r="D32">
        <f>IF(B32="Y",C32,"")</f>
        <v/>
      </c>
      <c r="E32" t="inlineStr">
        <is>
          <t>20709-2P-7.5HP-LFE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t="inlineStr">
        <is>
          <t>all</t>
        </is>
      </c>
      <c r="J32" s="2" t="inlineStr">
        <is>
          <t>NPS</t>
        </is>
      </c>
      <c r="K32" s="2" t="inlineStr">
        <is>
          <t>X3</t>
        </is>
      </c>
      <c r="L32" s="2" t="inlineStr">
        <is>
          <t>Coating_Standard</t>
        </is>
      </c>
      <c r="M32" s="2" t="inlineStr">
        <is>
          <t>175psig</t>
        </is>
      </c>
      <c r="N32" s="1" t="n">
        <v>96898152</v>
      </c>
      <c r="O32" s="2" t="inlineStr">
        <is>
          <t>CASE,L,20709,175#,CI</t>
        </is>
      </c>
      <c r="P32" t="inlineStr">
        <is>
          <t>A100057</t>
        </is>
      </c>
      <c r="Q32" s="58" t="n">
        <v>0</v>
      </c>
      <c r="R32" s="7" t="inlineStr">
        <is>
          <t>Display Blank</t>
        </is>
      </c>
      <c r="S32" s="2" t="inlineStr">
        <is>
          <t>LT027</t>
        </is>
      </c>
      <c r="T32" t="n">
        <v>0</v>
      </c>
    </row>
    <row r="33">
      <c r="B33">
        <f>IF(AND(H33="C30",I33="not Bronze, ASTM-B584, C93200",L33="Coating_Standard"),"Y","N")</f>
        <v/>
      </c>
      <c r="C33" t="inlineStr">
        <is>
          <t>Price_BOM_LFE_Case_0027</t>
        </is>
      </c>
      <c r="D33">
        <f>IF(B33="Y",C33,"")</f>
        <v/>
      </c>
      <c r="E33" t="inlineStr">
        <is>
          <t>20709-2P-10HP-LFE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t="inlineStr">
        <is>
          <t>all</t>
        </is>
      </c>
      <c r="J33" s="2" t="inlineStr">
        <is>
          <t>NPS</t>
        </is>
      </c>
      <c r="K33" s="2" t="inlineStr">
        <is>
          <t>X3</t>
        </is>
      </c>
      <c r="L33" s="2" t="inlineStr">
        <is>
          <t>Coating_Standard</t>
        </is>
      </c>
      <c r="M33" s="2" t="inlineStr">
        <is>
          <t>175psig</t>
        </is>
      </c>
      <c r="N33" s="1" t="n">
        <v>96898152</v>
      </c>
      <c r="O33" s="2" t="inlineStr">
        <is>
          <t>CASE,L,20709,175#,CI</t>
        </is>
      </c>
      <c r="P33" t="inlineStr">
        <is>
          <t>A100057</t>
        </is>
      </c>
      <c r="Q33" s="58" t="n">
        <v>0</v>
      </c>
      <c r="R33" s="7" t="inlineStr">
        <is>
          <t>Display Blank</t>
        </is>
      </c>
      <c r="S33" s="2" t="inlineStr">
        <is>
          <t>LT027</t>
        </is>
      </c>
      <c r="T33" t="n">
        <v>0</v>
      </c>
    </row>
    <row r="34">
      <c r="B34">
        <f>IF(AND(H34="C30",I34="not Bronze, ASTM-B584, C93200",L34="Coating_Standard"),"Y","N")</f>
        <v/>
      </c>
      <c r="C34" t="inlineStr">
        <is>
          <t>Price_BOM_LFE_Case_0028</t>
        </is>
      </c>
      <c r="D34">
        <f>IF(B34="Y",C34,"")</f>
        <v/>
      </c>
      <c r="E34" t="inlineStr">
        <is>
          <t>20709-2P-15HP-LFE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t="inlineStr">
        <is>
          <t>all</t>
        </is>
      </c>
      <c r="J34" s="2" t="inlineStr">
        <is>
          <t>NPS</t>
        </is>
      </c>
      <c r="K34" s="2" t="inlineStr">
        <is>
          <t>X3</t>
        </is>
      </c>
      <c r="L34" s="2" t="inlineStr">
        <is>
          <t>Coating_Standard</t>
        </is>
      </c>
      <c r="M34" s="2" t="inlineStr">
        <is>
          <t>175psig</t>
        </is>
      </c>
      <c r="N34" s="1" t="n">
        <v>96898152</v>
      </c>
      <c r="O34" s="2" t="inlineStr">
        <is>
          <t>CASE,L,20709,175#,CI</t>
        </is>
      </c>
      <c r="P34" t="inlineStr">
        <is>
          <t>A100057</t>
        </is>
      </c>
      <c r="Q34" s="58" t="n">
        <v>0</v>
      </c>
      <c r="R34" s="7" t="inlineStr">
        <is>
          <t>Display Blank</t>
        </is>
      </c>
      <c r="S34" s="2" t="inlineStr">
        <is>
          <t>LT027</t>
        </is>
      </c>
      <c r="T34" t="n">
        <v>0</v>
      </c>
    </row>
    <row r="35">
      <c r="B35">
        <f>IF(AND(H35="C30",I35="not Bronze, ASTM-B584, C93200",L35="Coating_Standard"),"Y","N")</f>
        <v/>
      </c>
      <c r="C35" t="inlineStr">
        <is>
          <t>Price_BOM_LFE_Case_0029</t>
        </is>
      </c>
      <c r="D35">
        <f>IF(B35="Y",C35,"")</f>
        <v/>
      </c>
      <c r="E35" t="inlineStr">
        <is>
          <t>20709-2P-20HP-LFE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t="inlineStr">
        <is>
          <t>all</t>
        </is>
      </c>
      <c r="J35" s="2" t="inlineStr">
        <is>
          <t>NPS</t>
        </is>
      </c>
      <c r="K35" s="2" t="inlineStr">
        <is>
          <t>X3</t>
        </is>
      </c>
      <c r="L35" s="2" t="inlineStr">
        <is>
          <t>Coating_Standard</t>
        </is>
      </c>
      <c r="M35" s="2" t="inlineStr">
        <is>
          <t>175psig</t>
        </is>
      </c>
      <c r="N35" s="1" t="n">
        <v>96898152</v>
      </c>
      <c r="O35" s="2" t="inlineStr">
        <is>
          <t>CASE,L,20709,175#,CI</t>
        </is>
      </c>
      <c r="P35" t="inlineStr">
        <is>
          <t>A100057</t>
        </is>
      </c>
      <c r="Q35" s="58" t="n">
        <v>0</v>
      </c>
      <c r="R35" s="7" t="inlineStr">
        <is>
          <t>Display Blank</t>
        </is>
      </c>
      <c r="S35" s="2" t="inlineStr">
        <is>
          <t>LT027</t>
        </is>
      </c>
      <c r="T35" t="n">
        <v>0</v>
      </c>
    </row>
    <row r="36">
      <c r="B36">
        <f>IF(AND(H36="C30",I36="not Bronze, ASTM-B584, C93200",L36="Coating_Standard"),"Y","N")</f>
        <v/>
      </c>
      <c r="C36" t="inlineStr">
        <is>
          <t>Price_BOM_LFE_Case_0030</t>
        </is>
      </c>
      <c r="D36">
        <f>IF(B36="Y",C36,"")</f>
        <v/>
      </c>
      <c r="E36" t="inlineStr">
        <is>
          <t>20709-2P-25HP-LFE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t="inlineStr">
        <is>
          <t>all</t>
        </is>
      </c>
      <c r="J36" s="2" t="inlineStr">
        <is>
          <t>NPS</t>
        </is>
      </c>
      <c r="K36" s="2" t="inlineStr">
        <is>
          <t>X3</t>
        </is>
      </c>
      <c r="L36" s="2" t="inlineStr">
        <is>
          <t>Coating_Standard</t>
        </is>
      </c>
      <c r="M36" s="2" t="inlineStr">
        <is>
          <t>175psig</t>
        </is>
      </c>
      <c r="N36" s="1" t="n">
        <v>96898152</v>
      </c>
      <c r="O36" s="2" t="inlineStr">
        <is>
          <t>CASE,L,20709,175#,CI</t>
        </is>
      </c>
      <c r="P36" t="inlineStr">
        <is>
          <t>A100057</t>
        </is>
      </c>
      <c r="Q36" s="58" t="n">
        <v>0</v>
      </c>
      <c r="R36" s="7" t="inlineStr">
        <is>
          <t>Display Blank</t>
        </is>
      </c>
      <c r="S36" s="2" t="inlineStr">
        <is>
          <t>LT027</t>
        </is>
      </c>
      <c r="T36" t="n">
        <v>0</v>
      </c>
    </row>
    <row r="37">
      <c r="B37">
        <f>IF(AND(H37="C30",I37="not Bronze, ASTM-B584, C93200",L37="Coating_Standard"),"Y","N")</f>
        <v/>
      </c>
      <c r="C37" t="inlineStr">
        <is>
          <t>Price_BOM_LFE_Case_0031</t>
        </is>
      </c>
      <c r="D37">
        <f>IF(B37="Y",C37,"")</f>
        <v/>
      </c>
      <c r="E37" t="inlineStr">
        <is>
          <t>20953-2P-20HP-LFE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t="inlineStr">
        <is>
          <t>all</t>
        </is>
      </c>
      <c r="J37" s="2" t="inlineStr">
        <is>
          <t>NPS</t>
        </is>
      </c>
      <c r="K37" s="2" t="inlineStr">
        <is>
          <t>X3</t>
        </is>
      </c>
      <c r="L37" s="2" t="inlineStr">
        <is>
          <t>Coating_Standard</t>
        </is>
      </c>
      <c r="M37" s="2" t="inlineStr">
        <is>
          <t>175psig</t>
        </is>
      </c>
      <c r="N37" s="1" t="n">
        <v>96865681</v>
      </c>
      <c r="O37" s="2" t="inlineStr">
        <is>
          <t>CASE,L,20953,175#,CI NO WR</t>
        </is>
      </c>
      <c r="P37" t="inlineStr">
        <is>
          <t>A100057</t>
        </is>
      </c>
      <c r="Q37" s="58" t="n">
        <v>0</v>
      </c>
      <c r="R37" s="7" t="inlineStr">
        <is>
          <t>Display Blank</t>
        </is>
      </c>
      <c r="S37" s="2" t="inlineStr">
        <is>
          <t>LT027</t>
        </is>
      </c>
      <c r="T37" t="n">
        <v>0</v>
      </c>
    </row>
    <row r="38">
      <c r="B38">
        <f>IF(AND(H38="C30",I38="not Bronze, ASTM-B584, C93200",L38="Coating_Standard"),"Y","N")</f>
        <v/>
      </c>
      <c r="C38" t="inlineStr">
        <is>
          <t>Price_BOM_LFE_Case_0032</t>
        </is>
      </c>
      <c r="D38">
        <f>IF(B38="Y",C38,"")</f>
        <v/>
      </c>
      <c r="E38" t="inlineStr">
        <is>
          <t>20953-2P-25HP-LFE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t="inlineStr">
        <is>
          <t>all</t>
        </is>
      </c>
      <c r="J38" s="2" t="inlineStr">
        <is>
          <t>NPS</t>
        </is>
      </c>
      <c r="K38" s="2" t="inlineStr">
        <is>
          <t>X3</t>
        </is>
      </c>
      <c r="L38" s="2" t="inlineStr">
        <is>
          <t>Coating_Standard</t>
        </is>
      </c>
      <c r="M38" s="2" t="inlineStr">
        <is>
          <t>175psig</t>
        </is>
      </c>
      <c r="N38" s="1" t="n">
        <v>96865681</v>
      </c>
      <c r="O38" s="2" t="inlineStr">
        <is>
          <t>CASE,L,20953,175#,CI NO WR</t>
        </is>
      </c>
      <c r="P38" t="inlineStr">
        <is>
          <t>A100057</t>
        </is>
      </c>
      <c r="Q38" s="58" t="n">
        <v>0</v>
      </c>
      <c r="R38" s="7" t="inlineStr">
        <is>
          <t>Display Blank</t>
        </is>
      </c>
      <c r="S38" s="2" t="inlineStr">
        <is>
          <t>LT027</t>
        </is>
      </c>
      <c r="T38" t="n">
        <v>0</v>
      </c>
    </row>
    <row r="39">
      <c r="B39">
        <f>IF(AND(H39="C30",I39="not Bronze, ASTM-B584, C93200",L39="Coating_Standard"),"Y","N")</f>
        <v/>
      </c>
      <c r="C39" t="inlineStr">
        <is>
          <t>Price_BOM_LFE_Case_0033</t>
        </is>
      </c>
      <c r="D39">
        <f>IF(B39="Y",C39,"")</f>
        <v/>
      </c>
      <c r="E39" t="inlineStr">
        <is>
          <t>20953-2P-30HP-LFE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t="inlineStr">
        <is>
          <t>all</t>
        </is>
      </c>
      <c r="J39" s="2" t="inlineStr">
        <is>
          <t>NPS</t>
        </is>
      </c>
      <c r="K39" s="2" t="inlineStr">
        <is>
          <t>X3</t>
        </is>
      </c>
      <c r="L39" s="2" t="inlineStr">
        <is>
          <t>Coating_Standard</t>
        </is>
      </c>
      <c r="M39" s="2" t="inlineStr">
        <is>
          <t>175psig</t>
        </is>
      </c>
      <c r="N39" s="1" t="n">
        <v>96865681</v>
      </c>
      <c r="O39" s="2" t="inlineStr">
        <is>
          <t>CASE,L,20953,175#,CI NO WR</t>
        </is>
      </c>
      <c r="P39" t="inlineStr">
        <is>
          <t>A100057</t>
        </is>
      </c>
      <c r="Q39" s="58" t="n">
        <v>0</v>
      </c>
      <c r="R39" s="7" t="inlineStr">
        <is>
          <t>Display Blank</t>
        </is>
      </c>
      <c r="S39" s="2" t="inlineStr">
        <is>
          <t>LT027</t>
        </is>
      </c>
      <c r="T39" t="n">
        <v>0</v>
      </c>
    </row>
    <row r="40">
      <c r="B40">
        <f>IF(AND(H40="C30",I40="not Bronze, ASTM-B584, C93200",L40="Coating_Standard"),"Y","N")</f>
        <v/>
      </c>
      <c r="C40" t="inlineStr">
        <is>
          <t>Price_BOM_LFE_Case_0034</t>
        </is>
      </c>
      <c r="D40">
        <f>IF(B40="Y",C40,"")</f>
        <v/>
      </c>
      <c r="E40" t="inlineStr">
        <is>
          <t>25707-2P-7.5HP-LFE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t="inlineStr">
        <is>
          <t>all</t>
        </is>
      </c>
      <c r="J40" s="2" t="inlineStr">
        <is>
          <t>125# ANSI Flange</t>
        </is>
      </c>
      <c r="K40" s="2" t="inlineStr">
        <is>
          <t>X3</t>
        </is>
      </c>
      <c r="L40" s="2" t="inlineStr">
        <is>
          <t>Coating_Standard</t>
        </is>
      </c>
      <c r="M40" s="2" t="inlineStr">
        <is>
          <t>175psig</t>
        </is>
      </c>
      <c r="N40" s="1" t="n">
        <v>96864669</v>
      </c>
      <c r="O40" s="2" t="inlineStr">
        <is>
          <t>CASE,L,25707,175#,CI</t>
        </is>
      </c>
      <c r="P40" t="inlineStr">
        <is>
          <t>A100057</t>
        </is>
      </c>
      <c r="Q40" s="58" t="n">
        <v>0</v>
      </c>
      <c r="R40" s="7" t="inlineStr">
        <is>
          <t>Display Blank</t>
        </is>
      </c>
      <c r="S40" s="2" t="inlineStr">
        <is>
          <t>LT027</t>
        </is>
      </c>
      <c r="T40" t="n">
        <v>0</v>
      </c>
    </row>
    <row r="41">
      <c r="B41">
        <f>IF(AND(H41="C30",I41="not Bronze, ASTM-B584, C93200",L41="Coating_Standard"),"Y","N")</f>
        <v/>
      </c>
      <c r="C41" t="inlineStr">
        <is>
          <t>Price_BOM_LFE_Case_0035</t>
        </is>
      </c>
      <c r="D41">
        <f>IF(B41="Y",C41,"")</f>
        <v/>
      </c>
      <c r="E41" t="inlineStr">
        <is>
          <t>25707-2P-10HP-LFE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t="inlineStr">
        <is>
          <t>all</t>
        </is>
      </c>
      <c r="J41" s="2" t="inlineStr">
        <is>
          <t>125# ANSI Flange</t>
        </is>
      </c>
      <c r="K41" s="2" t="inlineStr">
        <is>
          <t>X3</t>
        </is>
      </c>
      <c r="L41" s="2" t="inlineStr">
        <is>
          <t>Coating_Standard</t>
        </is>
      </c>
      <c r="M41" s="2" t="inlineStr">
        <is>
          <t>175psig</t>
        </is>
      </c>
      <c r="N41" s="1" t="n">
        <v>96864669</v>
      </c>
      <c r="O41" s="2" t="inlineStr">
        <is>
          <t>CASE,L,25707,175#,CI</t>
        </is>
      </c>
      <c r="P41" t="inlineStr">
        <is>
          <t>A100057</t>
        </is>
      </c>
      <c r="Q41" s="58" t="n">
        <v>0</v>
      </c>
      <c r="R41" s="7" t="inlineStr">
        <is>
          <t>Display Blank</t>
        </is>
      </c>
      <c r="S41" s="2" t="inlineStr">
        <is>
          <t>LT027</t>
        </is>
      </c>
      <c r="T41" t="n">
        <v>0</v>
      </c>
    </row>
    <row r="42">
      <c r="B42">
        <f>IF(AND(H42="C30",I42="not Bronze, ASTM-B584, C93200",L42="Coating_Standard"),"Y","N")</f>
        <v/>
      </c>
      <c r="C42" t="inlineStr">
        <is>
          <t>Price_BOM_LFE_Case_0036</t>
        </is>
      </c>
      <c r="D42">
        <f>IF(B42="Y",C42,"")</f>
        <v/>
      </c>
      <c r="E42" t="inlineStr">
        <is>
          <t>25707-2P-15HP-LFE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t="inlineStr">
        <is>
          <t>all</t>
        </is>
      </c>
      <c r="J42" s="2" t="inlineStr">
        <is>
          <t>125# ANSI Flange</t>
        </is>
      </c>
      <c r="K42" s="2" t="inlineStr">
        <is>
          <t>X3</t>
        </is>
      </c>
      <c r="L42" s="2" t="inlineStr">
        <is>
          <t>Coating_Standard</t>
        </is>
      </c>
      <c r="M42" s="2" t="inlineStr">
        <is>
          <t>175psig</t>
        </is>
      </c>
      <c r="N42" s="1" t="n">
        <v>96864669</v>
      </c>
      <c r="O42" s="2" t="inlineStr">
        <is>
          <t>CASE,L,25707,175#,CI</t>
        </is>
      </c>
      <c r="P42" t="inlineStr">
        <is>
          <t>A100057</t>
        </is>
      </c>
      <c r="Q42" s="58" t="n">
        <v>0</v>
      </c>
      <c r="R42" s="7" t="inlineStr">
        <is>
          <t>Display Blank</t>
        </is>
      </c>
      <c r="S42" s="2" t="inlineStr">
        <is>
          <t>LT027</t>
        </is>
      </c>
      <c r="T42" t="n">
        <v>0</v>
      </c>
    </row>
    <row r="43">
      <c r="B43">
        <f>IF(AND(H43="C30",I43="not Bronze, ASTM-B584, C93200",L43="Coating_Standard"),"Y","N")</f>
        <v/>
      </c>
      <c r="C43" t="inlineStr">
        <is>
          <t>Price_BOM_LFE_Case_0037</t>
        </is>
      </c>
      <c r="D43">
        <f>IF(B43="Y",C43,"")</f>
        <v/>
      </c>
      <c r="E43" t="inlineStr">
        <is>
          <t>25707-2P-20HP-LFE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t="inlineStr">
        <is>
          <t>all</t>
        </is>
      </c>
      <c r="J43" s="2" t="inlineStr">
        <is>
          <t>125# ANSI Flange</t>
        </is>
      </c>
      <c r="K43" s="2" t="inlineStr">
        <is>
          <t>X3</t>
        </is>
      </c>
      <c r="L43" s="2" t="inlineStr">
        <is>
          <t>Coating_Standard</t>
        </is>
      </c>
      <c r="M43" s="2" t="inlineStr">
        <is>
          <t>175psig</t>
        </is>
      </c>
      <c r="N43" s="1" t="n">
        <v>96864669</v>
      </c>
      <c r="O43" s="2" t="inlineStr">
        <is>
          <t>CASE,L,25707,175#,CI</t>
        </is>
      </c>
      <c r="P43" t="inlineStr">
        <is>
          <t>A100057</t>
        </is>
      </c>
      <c r="Q43" s="58" t="n">
        <v>0</v>
      </c>
      <c r="R43" s="7" t="inlineStr">
        <is>
          <t>Display Blank</t>
        </is>
      </c>
      <c r="S43" s="2" t="inlineStr">
        <is>
          <t>LT027</t>
        </is>
      </c>
      <c r="T43" t="n">
        <v>0</v>
      </c>
    </row>
    <row r="44">
      <c r="B44">
        <f>IF(AND(H44="C30",I44="not Bronze, ASTM-B584, C93200",L44="Coating_Standard"),"Y","N")</f>
        <v/>
      </c>
      <c r="C44" t="inlineStr">
        <is>
          <t>Price_BOM_LFE_Case_0038</t>
        </is>
      </c>
      <c r="D44">
        <f>IF(B44="Y",C44,"")</f>
        <v/>
      </c>
      <c r="E44" t="inlineStr">
        <is>
          <t>25707-2P-25HP-LFE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t="inlineStr">
        <is>
          <t>all</t>
        </is>
      </c>
      <c r="J44" s="2" t="inlineStr">
        <is>
          <t>125# ANSI Flange</t>
        </is>
      </c>
      <c r="K44" s="2" t="inlineStr">
        <is>
          <t>X3</t>
        </is>
      </c>
      <c r="L44" s="2" t="inlineStr">
        <is>
          <t>Coating_Standard</t>
        </is>
      </c>
      <c r="M44" s="2" t="inlineStr">
        <is>
          <t>175psig</t>
        </is>
      </c>
      <c r="N44" s="1" t="n">
        <v>96864669</v>
      </c>
      <c r="O44" s="2" t="inlineStr">
        <is>
          <t>CASE,L,25707,175#,CI</t>
        </is>
      </c>
      <c r="P44" t="inlineStr">
        <is>
          <t>A100057</t>
        </is>
      </c>
      <c r="Q44" s="58" t="n">
        <v>0</v>
      </c>
      <c r="R44" s="7" t="inlineStr">
        <is>
          <t>Display Blank</t>
        </is>
      </c>
      <c r="S44" s="2" t="inlineStr">
        <is>
          <t>LT027</t>
        </is>
      </c>
      <c r="T44" t="n">
        <v>0</v>
      </c>
    </row>
    <row r="45">
      <c r="B45">
        <f>IF(AND(H45="C30",I45="not Bronze, ASTM-B584, C93200",L45="Coating_Standard"),"Y","N")</f>
        <v/>
      </c>
      <c r="C45" t="inlineStr">
        <is>
          <t>Price_BOM_LFE_Case_0039</t>
        </is>
      </c>
      <c r="D45">
        <f>IF(B45="Y",C45,"")</f>
        <v/>
      </c>
      <c r="E45" t="inlineStr">
        <is>
          <t>25707-2P-30HP-LFE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t="inlineStr">
        <is>
          <t>all</t>
        </is>
      </c>
      <c r="J45" s="2" t="inlineStr">
        <is>
          <t>125# ANSI Flange</t>
        </is>
      </c>
      <c r="K45" s="2" t="inlineStr">
        <is>
          <t>X3</t>
        </is>
      </c>
      <c r="L45" s="2" t="inlineStr">
        <is>
          <t>Coating_Standard</t>
        </is>
      </c>
      <c r="M45" s="2" t="inlineStr">
        <is>
          <t>175psig</t>
        </is>
      </c>
      <c r="N45" s="1" t="n">
        <v>96864669</v>
      </c>
      <c r="O45" s="2" t="inlineStr">
        <is>
          <t>CASE,L,25707,175#,CI</t>
        </is>
      </c>
      <c r="P45" t="inlineStr">
        <is>
          <t>A100057</t>
        </is>
      </c>
      <c r="Q45" s="58" t="n">
        <v>0</v>
      </c>
      <c r="R45" s="7" t="inlineStr">
        <is>
          <t>Display Blank</t>
        </is>
      </c>
      <c r="S45" s="2" t="inlineStr">
        <is>
          <t>LT027</t>
        </is>
      </c>
      <c r="T45" t="n">
        <v>0</v>
      </c>
    </row>
    <row r="46">
      <c r="B46">
        <f>IF(AND(H46="C30",I46="not Bronze, ASTM-B584, C93200",L46="Coating_Standard"),"Y","N")</f>
        <v/>
      </c>
      <c r="C46" t="inlineStr">
        <is>
          <t>Price_BOM_LFE_Case_0040</t>
        </is>
      </c>
      <c r="D46">
        <f>IF(B46="Y",C46,"")</f>
        <v/>
      </c>
      <c r="E46" t="inlineStr">
        <is>
          <t>25957-2P-25HP-LFE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t="inlineStr">
        <is>
          <t>all</t>
        </is>
      </c>
      <c r="J46" s="2" t="inlineStr">
        <is>
          <t>125# ANSI Flange</t>
        </is>
      </c>
      <c r="K46" s="2" t="inlineStr">
        <is>
          <t>X3</t>
        </is>
      </c>
      <c r="L46" s="2" t="inlineStr">
        <is>
          <t>Coating_Standard</t>
        </is>
      </c>
      <c r="M46" s="2" t="inlineStr">
        <is>
          <t>175psig</t>
        </is>
      </c>
      <c r="N46" s="1" t="n">
        <v>96865692</v>
      </c>
      <c r="O46" s="2" t="inlineStr">
        <is>
          <t>CASE,L,25957,175#,CI NO WR</t>
        </is>
      </c>
      <c r="P46" t="inlineStr">
        <is>
          <t>A100057</t>
        </is>
      </c>
      <c r="Q46" s="58" t="n">
        <v>0</v>
      </c>
      <c r="R46" s="7" t="inlineStr">
        <is>
          <t>Display Blank</t>
        </is>
      </c>
      <c r="S46" s="2" t="inlineStr">
        <is>
          <t>LT027</t>
        </is>
      </c>
      <c r="T46" t="n">
        <v>0</v>
      </c>
    </row>
    <row r="47">
      <c r="B47">
        <f>IF(AND(H47="C30",I47="not Bronze, ASTM-B584, C93200",L47="Coating_Standard"),"Y","N")</f>
        <v/>
      </c>
      <c r="C47" t="inlineStr">
        <is>
          <t>Price_BOM_LFE_Case_0041</t>
        </is>
      </c>
      <c r="D47">
        <f>IF(B47="Y",C47,"")</f>
        <v/>
      </c>
      <c r="E47" t="inlineStr">
        <is>
          <t>25957-2P-30HP-LFE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t="inlineStr">
        <is>
          <t>all</t>
        </is>
      </c>
      <c r="J47" s="2" t="inlineStr">
        <is>
          <t>125# ANSI Flange</t>
        </is>
      </c>
      <c r="K47" s="2" t="inlineStr">
        <is>
          <t>X3</t>
        </is>
      </c>
      <c r="L47" s="2" t="inlineStr">
        <is>
          <t>Coating_Standard</t>
        </is>
      </c>
      <c r="M47" s="2" t="inlineStr">
        <is>
          <t>175psig</t>
        </is>
      </c>
      <c r="N47" s="1" t="n">
        <v>96865692</v>
      </c>
      <c r="O47" s="2" t="inlineStr">
        <is>
          <t>CASE,L,25957,175#,CI NO WR</t>
        </is>
      </c>
      <c r="P47" t="inlineStr">
        <is>
          <t>A100057</t>
        </is>
      </c>
      <c r="Q47" s="58" t="n">
        <v>0</v>
      </c>
      <c r="R47" s="7" t="inlineStr">
        <is>
          <t>Display Blank</t>
        </is>
      </c>
      <c r="S47" s="2" t="inlineStr">
        <is>
          <t>LT027</t>
        </is>
      </c>
      <c r="T47" t="n">
        <v>0</v>
      </c>
    </row>
    <row r="48">
      <c r="B48">
        <f>IF(AND(H48="C30",I48="not Bronze, ASTM-B584, C93200",L48="Coating_Standard"),"Y","N")</f>
        <v/>
      </c>
      <c r="C48" t="inlineStr">
        <is>
          <t>Price_BOM_LFE_Case_0042</t>
        </is>
      </c>
      <c r="D48">
        <f>IF(B48="Y",C48,"")</f>
        <v/>
      </c>
      <c r="E48" t="inlineStr">
        <is>
          <t>30707-2P-10HP-LFE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t="inlineStr">
        <is>
          <t>all</t>
        </is>
      </c>
      <c r="J48" s="2" t="inlineStr">
        <is>
          <t>125# ANSI Flange</t>
        </is>
      </c>
      <c r="K48" s="2" t="inlineStr">
        <is>
          <t>X3</t>
        </is>
      </c>
      <c r="L48" s="2" t="inlineStr">
        <is>
          <t>Coating_Standard</t>
        </is>
      </c>
      <c r="M48" s="2" t="inlineStr">
        <is>
          <t>175psig</t>
        </is>
      </c>
      <c r="N48" s="1" t="n">
        <v>96699487</v>
      </c>
      <c r="O48" s="2" t="inlineStr">
        <is>
          <t>CASE,L,30707,175#,CI</t>
        </is>
      </c>
      <c r="P48" t="inlineStr">
        <is>
          <t>A100057</t>
        </is>
      </c>
      <c r="Q48" s="58" t="n">
        <v>0</v>
      </c>
      <c r="R48" s="7" t="inlineStr">
        <is>
          <t>Display Blank</t>
        </is>
      </c>
      <c r="S48" s="2" t="inlineStr">
        <is>
          <t>LT027</t>
        </is>
      </c>
      <c r="T48" t="n">
        <v>0</v>
      </c>
    </row>
    <row r="49">
      <c r="B49">
        <f>IF(AND(H49="C30",I49="not Bronze, ASTM-B584, C93200",L49="Coating_Standard"),"Y","N")</f>
        <v/>
      </c>
      <c r="C49" t="inlineStr">
        <is>
          <t>Price_BOM_LFE_Case_0043</t>
        </is>
      </c>
      <c r="D49">
        <f>IF(B49="Y",C49,"")</f>
        <v/>
      </c>
      <c r="E49" t="inlineStr">
        <is>
          <t>30707-2P-15HP-LFE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t="inlineStr">
        <is>
          <t>all</t>
        </is>
      </c>
      <c r="J49" s="2" t="inlineStr">
        <is>
          <t>125# ANSI Flange</t>
        </is>
      </c>
      <c r="K49" s="2" t="inlineStr">
        <is>
          <t>X3</t>
        </is>
      </c>
      <c r="L49" s="2" t="inlineStr">
        <is>
          <t>Coating_Standard</t>
        </is>
      </c>
      <c r="M49" s="2" t="inlineStr">
        <is>
          <t>175psig</t>
        </is>
      </c>
      <c r="N49" s="1" t="n">
        <v>96699487</v>
      </c>
      <c r="O49" s="2" t="inlineStr">
        <is>
          <t>CASE,L,30707,175#,CI</t>
        </is>
      </c>
      <c r="P49" t="inlineStr">
        <is>
          <t>A100057</t>
        </is>
      </c>
      <c r="Q49" s="58" t="n">
        <v>0</v>
      </c>
      <c r="R49" s="7" t="inlineStr">
        <is>
          <t>Display Blank</t>
        </is>
      </c>
      <c r="S49" s="2" t="inlineStr">
        <is>
          <t>LT027</t>
        </is>
      </c>
      <c r="T49" t="n">
        <v>0</v>
      </c>
    </row>
    <row r="50">
      <c r="B50">
        <f>IF(AND(H50="C30",I50="not Bronze, ASTM-B584, C93200",L50="Coating_Standard"),"Y","N")</f>
        <v/>
      </c>
      <c r="C50" t="inlineStr">
        <is>
          <t>Price_BOM_LFE_Case_0044</t>
        </is>
      </c>
      <c r="D50">
        <f>IF(B50="Y",C50,"")</f>
        <v/>
      </c>
      <c r="E50" t="inlineStr">
        <is>
          <t>30707-2P-20HP-LFE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t="inlineStr">
        <is>
          <t>all</t>
        </is>
      </c>
      <c r="J50" s="2" t="inlineStr">
        <is>
          <t>125# ANSI Flange</t>
        </is>
      </c>
      <c r="K50" s="2" t="inlineStr">
        <is>
          <t>X3</t>
        </is>
      </c>
      <c r="L50" s="2" t="inlineStr">
        <is>
          <t>Coating_Standard</t>
        </is>
      </c>
      <c r="M50" s="2" t="inlineStr">
        <is>
          <t>175psig</t>
        </is>
      </c>
      <c r="N50" s="1" t="n">
        <v>96699487</v>
      </c>
      <c r="O50" s="2" t="inlineStr">
        <is>
          <t>CASE,L,30707,175#,CI</t>
        </is>
      </c>
      <c r="P50" t="inlineStr">
        <is>
          <t>A100057</t>
        </is>
      </c>
      <c r="Q50" s="58" t="n">
        <v>0</v>
      </c>
      <c r="R50" s="7" t="inlineStr">
        <is>
          <t>Display Blank</t>
        </is>
      </c>
      <c r="S50" s="2" t="inlineStr">
        <is>
          <t>LT027</t>
        </is>
      </c>
      <c r="T50" t="n">
        <v>0</v>
      </c>
    </row>
    <row r="51">
      <c r="B51">
        <f>IF(AND(H51="C30",I51="not Bronze, ASTM-B584, C93200",L51="Coating_Standard"),"Y","N")</f>
        <v/>
      </c>
      <c r="C51" t="inlineStr">
        <is>
          <t>Price_BOM_LFE_Case_0045</t>
        </is>
      </c>
      <c r="D51">
        <f>IF(B51="Y",C51,"")</f>
        <v/>
      </c>
      <c r="E51" t="inlineStr">
        <is>
          <t>30707-2P-25HP-LFE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t="inlineStr">
        <is>
          <t>all</t>
        </is>
      </c>
      <c r="J51" s="2" t="inlineStr">
        <is>
          <t>125# ANSI Flange</t>
        </is>
      </c>
      <c r="K51" s="2" t="inlineStr">
        <is>
          <t>X3</t>
        </is>
      </c>
      <c r="L51" s="2" t="inlineStr">
        <is>
          <t>Coating_Standard</t>
        </is>
      </c>
      <c r="M51" s="2" t="inlineStr">
        <is>
          <t>175psig</t>
        </is>
      </c>
      <c r="N51" s="1" t="n">
        <v>96699487</v>
      </c>
      <c r="O51" s="2" t="inlineStr">
        <is>
          <t>CASE,L,30707,175#,CI</t>
        </is>
      </c>
      <c r="P51" t="inlineStr">
        <is>
          <t>A100057</t>
        </is>
      </c>
      <c r="Q51" s="58" t="n">
        <v>0</v>
      </c>
      <c r="R51" s="7" t="inlineStr">
        <is>
          <t>Display Blank</t>
        </is>
      </c>
      <c r="S51" s="2" t="inlineStr">
        <is>
          <t>LT027</t>
        </is>
      </c>
      <c r="T51" t="n">
        <v>0</v>
      </c>
    </row>
    <row r="52">
      <c r="B52">
        <f>IF(AND(H52="C30",I52="not Bronze, ASTM-B584, C93200",L52="Coating_Standard"),"Y","N")</f>
        <v/>
      </c>
      <c r="C52" t="inlineStr">
        <is>
          <t>Price_BOM_LFE_Case_0046</t>
        </is>
      </c>
      <c r="D52">
        <f>IF(B52="Y",C52,"")</f>
        <v/>
      </c>
      <c r="E52" t="inlineStr">
        <is>
          <t>30707-2P-30HP-LFE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t="inlineStr">
        <is>
          <t>all</t>
        </is>
      </c>
      <c r="J52" s="2" t="inlineStr">
        <is>
          <t>125# ANSI Flange</t>
        </is>
      </c>
      <c r="K52" s="2" t="inlineStr">
        <is>
          <t>X3</t>
        </is>
      </c>
      <c r="L52" s="2" t="inlineStr">
        <is>
          <t>Coating_Standard</t>
        </is>
      </c>
      <c r="M52" s="2" t="inlineStr">
        <is>
          <t>175psig</t>
        </is>
      </c>
      <c r="N52" s="1" t="n">
        <v>96699487</v>
      </c>
      <c r="O52" s="2" t="inlineStr">
        <is>
          <t>CASE,L,30707,175#,CI</t>
        </is>
      </c>
      <c r="P52" t="inlineStr">
        <is>
          <t>A100057</t>
        </is>
      </c>
      <c r="Q52" s="58" t="n">
        <v>0</v>
      </c>
      <c r="R52" s="7" t="inlineStr">
        <is>
          <t>Display Blank</t>
        </is>
      </c>
      <c r="S52" s="2" t="inlineStr">
        <is>
          <t>LT027</t>
        </is>
      </c>
      <c r="T52" t="n">
        <v>0</v>
      </c>
    </row>
    <row r="53">
      <c r="B53">
        <f>IF(AND(H53="C30",I53="not Bronze, ASTM-B584, C93200",L53="Coating_Standard"),"Y","N")</f>
        <v/>
      </c>
      <c r="C53" t="inlineStr">
        <is>
          <t>Price_BOM_LFE_Case_0047</t>
        </is>
      </c>
      <c r="D53">
        <f>IF(B53="Y",C53,"")</f>
        <v/>
      </c>
      <c r="E53" t="inlineStr">
        <is>
          <t>40707-2P-25HP-LFE</t>
        </is>
      </c>
      <c r="F53" s="2" t="inlineStr">
        <is>
          <t>Cast Iron, ASTM-A48, CL 30</t>
        </is>
      </c>
      <c r="G53" t="inlineStr">
        <is>
          <t>CaseMatl_Cast_Iron_ASTM-A48_CL30</t>
        </is>
      </c>
      <c r="H53" s="2" t="inlineStr">
        <is>
          <t>C30</t>
        </is>
      </c>
      <c r="I53" t="inlineStr">
        <is>
          <t>all</t>
        </is>
      </c>
      <c r="J53" s="2" t="inlineStr">
        <is>
          <t>125# ANSI Flange</t>
        </is>
      </c>
      <c r="K53" s="2" t="inlineStr">
        <is>
          <t>X3</t>
        </is>
      </c>
      <c r="L53" s="2" t="inlineStr">
        <is>
          <t>Coating_Standard</t>
        </is>
      </c>
      <c r="M53" s="2" t="inlineStr">
        <is>
          <t>175psig</t>
        </is>
      </c>
      <c r="N53" s="1" t="n">
        <v>96778103</v>
      </c>
      <c r="O53" s="2" t="inlineStr">
        <is>
          <t>CASE,L,40707,175#,CI NO WR</t>
        </is>
      </c>
      <c r="P53" t="inlineStr">
        <is>
          <t>A100057</t>
        </is>
      </c>
      <c r="Q53" s="58" t="n">
        <v>0</v>
      </c>
      <c r="R53" s="7" t="inlineStr">
        <is>
          <t>Display Blank</t>
        </is>
      </c>
      <c r="S53" s="2" t="inlineStr">
        <is>
          <t>LT027</t>
        </is>
      </c>
      <c r="T53" t="n">
        <v>0</v>
      </c>
    </row>
    <row r="54">
      <c r="B54">
        <f>IF(AND(H54="C30",I54="not Bronze, ASTM-B584, C93200",L54="Coating_Standard"),"Y","N")</f>
        <v/>
      </c>
      <c r="C54" t="inlineStr">
        <is>
          <t>Price_BOM_LFE_Case_0048</t>
        </is>
      </c>
      <c r="D54">
        <f>IF(B54="Y",C54,"")</f>
        <v/>
      </c>
      <c r="E54" t="inlineStr">
        <is>
          <t>40707-2P-30HP-LFE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t="inlineStr">
        <is>
          <t>all</t>
        </is>
      </c>
      <c r="J54" s="2" t="inlineStr">
        <is>
          <t>125# ANSI Flange</t>
        </is>
      </c>
      <c r="K54" s="2" t="inlineStr">
        <is>
          <t>X3</t>
        </is>
      </c>
      <c r="L54" s="2" t="inlineStr">
        <is>
          <t>Coating_Standard</t>
        </is>
      </c>
      <c r="M54" s="2" t="inlineStr">
        <is>
          <t>175psig</t>
        </is>
      </c>
      <c r="N54" s="1" t="n">
        <v>96778103</v>
      </c>
      <c r="O54" s="2" t="inlineStr">
        <is>
          <t>CASE,L,40707,175#,CI NO WR</t>
        </is>
      </c>
      <c r="P54" t="inlineStr">
        <is>
          <t>A100057</t>
        </is>
      </c>
      <c r="Q54" s="58" t="n">
        <v>0</v>
      </c>
      <c r="R54" s="7" t="inlineStr">
        <is>
          <t>Display Blank</t>
        </is>
      </c>
      <c r="S54" s="2" t="inlineStr">
        <is>
          <t>LT027</t>
        </is>
      </c>
      <c r="T54" t="n">
        <v>0</v>
      </c>
    </row>
    <row r="55">
      <c r="B55">
        <f>IF(AND(H55="C30",I55="not Bronze, ASTM-B584, C93200",L55="Coating_Standard"),"Y","N")</f>
        <v/>
      </c>
      <c r="C55" t="inlineStr">
        <is>
          <t>Price_BOM_LFE_Case_0049</t>
        </is>
      </c>
      <c r="D55">
        <f>IF(B55="Y",C55,"")</f>
        <v/>
      </c>
      <c r="E55" t="inlineStr">
        <is>
          <t>15955-2P-30HP-LFE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t="inlineStr">
        <is>
          <t>all</t>
        </is>
      </c>
      <c r="J55" s="2" t="inlineStr">
        <is>
          <t>NPS</t>
        </is>
      </c>
      <c r="K55" s="2" t="inlineStr">
        <is>
          <t>X4</t>
        </is>
      </c>
      <c r="L55" s="2" t="inlineStr">
        <is>
          <t>Coating_Standard</t>
        </is>
      </c>
      <c r="M55" s="2" t="inlineStr">
        <is>
          <t>175psig</t>
        </is>
      </c>
      <c r="N55" s="1" t="n">
        <v>96865680</v>
      </c>
      <c r="O55" s="2" t="inlineStr">
        <is>
          <t>CASE,L,1595,175#,CI NO WR</t>
        </is>
      </c>
      <c r="P55" t="inlineStr">
        <is>
          <t>A100057</t>
        </is>
      </c>
      <c r="Q55" s="58" t="n">
        <v>0</v>
      </c>
      <c r="R55" s="7" t="inlineStr">
        <is>
          <t>Display Blank</t>
        </is>
      </c>
      <c r="S55" s="2" t="inlineStr">
        <is>
          <t>LT027</t>
        </is>
      </c>
      <c r="T55" t="n">
        <v>0</v>
      </c>
    </row>
    <row r="56">
      <c r="B56">
        <f>IF(AND(H56="C30",I56="not Bronze, ASTM-B584, C93200",L56="Coating_Standard"),"Y","N")</f>
        <v/>
      </c>
      <c r="C56" t="inlineStr">
        <is>
          <t>Price_BOM_LFE_Case_0050</t>
        </is>
      </c>
      <c r="D56">
        <f>IF(B56="Y",C56,"")</f>
        <v/>
      </c>
      <c r="E56" t="inlineStr">
        <is>
          <t>15959-2P-30HP-LFE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all</t>
        </is>
      </c>
      <c r="J56" s="2" t="inlineStr">
        <is>
          <t>NPS</t>
        </is>
      </c>
      <c r="K56" s="2" t="inlineStr">
        <is>
          <t>X4</t>
        </is>
      </c>
      <c r="L56" s="2" t="inlineStr">
        <is>
          <t>Coating_Standard</t>
        </is>
      </c>
      <c r="M56" s="2" t="inlineStr">
        <is>
          <t>175psig</t>
        </is>
      </c>
      <c r="N56" s="1" t="n">
        <v>96865680</v>
      </c>
      <c r="O56" s="2" t="inlineStr">
        <is>
          <t>CASE,L,1595,175#,CI NO WR</t>
        </is>
      </c>
      <c r="P56" t="inlineStr">
        <is>
          <t>A100057</t>
        </is>
      </c>
      <c r="Q56" s="58" t="n">
        <v>0</v>
      </c>
      <c r="R56" s="7" t="inlineStr">
        <is>
          <t>Display Blank</t>
        </is>
      </c>
      <c r="S56" s="2" t="inlineStr">
        <is>
          <t>LT027</t>
        </is>
      </c>
      <c r="T56" t="n">
        <v>0</v>
      </c>
    </row>
    <row r="57">
      <c r="B57">
        <f>IF(AND(H57="C30",I57="not Bronze, ASTM-B584, C93200",L57="Coating_Standard"),"Y","N")</f>
        <v/>
      </c>
      <c r="C57" t="inlineStr">
        <is>
          <t>Price_BOM_LFE_Case_0051</t>
        </is>
      </c>
      <c r="D57">
        <f>IF(B57="Y",C57,"")</f>
        <v/>
      </c>
      <c r="E57" t="inlineStr">
        <is>
          <t>20953-2P-30HP-LFE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all</t>
        </is>
      </c>
      <c r="J57" s="2" t="inlineStr">
        <is>
          <t>NPS</t>
        </is>
      </c>
      <c r="K57" s="2" t="inlineStr">
        <is>
          <t>X4</t>
        </is>
      </c>
      <c r="L57" s="2" t="inlineStr">
        <is>
          <t>Coating_Standard</t>
        </is>
      </c>
      <c r="M57" s="2" t="inlineStr">
        <is>
          <t>175psig</t>
        </is>
      </c>
      <c r="N57" s="1" t="n">
        <v>96865681</v>
      </c>
      <c r="O57" s="2" t="inlineStr">
        <is>
          <t>CASE,L,20953,175#,CI NO WR</t>
        </is>
      </c>
      <c r="P57" t="inlineStr">
        <is>
          <t>A100057</t>
        </is>
      </c>
      <c r="Q57" s="58" t="n">
        <v>0</v>
      </c>
      <c r="R57" s="7" t="inlineStr">
        <is>
          <t>Display Blank</t>
        </is>
      </c>
      <c r="S57" s="2" t="inlineStr">
        <is>
          <t>LT027</t>
        </is>
      </c>
      <c r="T57" t="n">
        <v>0</v>
      </c>
    </row>
    <row r="58">
      <c r="B58">
        <f>IF(AND(H58="C30",I58="not Bronze, ASTM-B584, C93200",L58="Coating_Standard"),"Y","N")</f>
        <v/>
      </c>
      <c r="C58" t="inlineStr">
        <is>
          <t>Price_BOM_LFE_Case_0052</t>
        </is>
      </c>
      <c r="D58">
        <f>IF(B58="Y",C58,"")</f>
        <v/>
      </c>
      <c r="E58" t="inlineStr">
        <is>
          <t>25707-2P-30HP-LFE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t="inlineStr">
        <is>
          <t>all</t>
        </is>
      </c>
      <c r="J58" s="2" t="inlineStr">
        <is>
          <t>125# ANSI Flange</t>
        </is>
      </c>
      <c r="K58" s="2" t="inlineStr">
        <is>
          <t>X4</t>
        </is>
      </c>
      <c r="L58" s="2" t="inlineStr">
        <is>
          <t>Coating_Standard</t>
        </is>
      </c>
      <c r="M58" s="2" t="inlineStr">
        <is>
          <t>175psig</t>
        </is>
      </c>
      <c r="N58" s="1" t="n">
        <v>96864669</v>
      </c>
      <c r="O58" s="2" t="inlineStr">
        <is>
          <t>CASE,L,25707,175#,CI</t>
        </is>
      </c>
      <c r="P58" t="inlineStr">
        <is>
          <t>A100057</t>
        </is>
      </c>
      <c r="Q58" s="58" t="n">
        <v>0</v>
      </c>
      <c r="R58" s="7" t="inlineStr">
        <is>
          <t>Display Blank</t>
        </is>
      </c>
      <c r="S58" s="2" t="inlineStr">
        <is>
          <t>LT027</t>
        </is>
      </c>
      <c r="T58" t="n">
        <v>0</v>
      </c>
    </row>
    <row r="59">
      <c r="B59">
        <f>IF(AND(H59="C30",I59="not Bronze, ASTM-B584, C93200",L59="Coating_Standard"),"Y","N")</f>
        <v/>
      </c>
      <c r="C59" t="inlineStr">
        <is>
          <t>Price_BOM_LFE_Case_0053</t>
        </is>
      </c>
      <c r="D59">
        <f>IF(B59="Y",C59,"")</f>
        <v/>
      </c>
      <c r="E59" t="inlineStr">
        <is>
          <t>25957-2P-30HP-LFE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all</t>
        </is>
      </c>
      <c r="J59" s="2" t="inlineStr">
        <is>
          <t>125# ANSI Flange</t>
        </is>
      </c>
      <c r="K59" s="2" t="inlineStr">
        <is>
          <t>X4</t>
        </is>
      </c>
      <c r="L59" s="2" t="inlineStr">
        <is>
          <t>Coating_Standard</t>
        </is>
      </c>
      <c r="M59" s="2" t="inlineStr">
        <is>
          <t>175psig</t>
        </is>
      </c>
      <c r="N59" s="1" t="n">
        <v>96865692</v>
      </c>
      <c r="O59" s="2" t="inlineStr">
        <is>
          <t>CASE,L,25957,175#,CI NO WR</t>
        </is>
      </c>
      <c r="P59" t="inlineStr">
        <is>
          <t>A100057</t>
        </is>
      </c>
      <c r="Q59" s="58" t="n">
        <v>0</v>
      </c>
      <c r="R59" s="7" t="inlineStr">
        <is>
          <t>Display Blank</t>
        </is>
      </c>
      <c r="S59" s="2" t="inlineStr">
        <is>
          <t>LT027</t>
        </is>
      </c>
      <c r="T59" t="n">
        <v>0</v>
      </c>
    </row>
    <row r="60">
      <c r="B60">
        <f>IF(AND(H60="C30",I60="not Bronze, ASTM-B584, C93200",L60="Coating_Standard"),"Y","N")</f>
        <v/>
      </c>
      <c r="C60" t="inlineStr">
        <is>
          <t>Price_BOM_LFE_Case_0054</t>
        </is>
      </c>
      <c r="D60">
        <f>IF(B60="Y",C60,"")</f>
        <v/>
      </c>
      <c r="E60" t="inlineStr">
        <is>
          <t>30707-2P-30HP-LFE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t="inlineStr">
        <is>
          <t>all</t>
        </is>
      </c>
      <c r="J60" s="2" t="inlineStr">
        <is>
          <t>125# ANSI Flange</t>
        </is>
      </c>
      <c r="K60" s="2" t="inlineStr">
        <is>
          <t>X4</t>
        </is>
      </c>
      <c r="L60" s="2" t="inlineStr">
        <is>
          <t>Coating_Standard</t>
        </is>
      </c>
      <c r="M60" s="2" t="inlineStr">
        <is>
          <t>175psig</t>
        </is>
      </c>
      <c r="N60" s="1" t="n">
        <v>96699487</v>
      </c>
      <c r="O60" s="2" t="inlineStr">
        <is>
          <t>CASE,L,30707,175#,CI</t>
        </is>
      </c>
      <c r="P60" t="inlineStr">
        <is>
          <t>A100057</t>
        </is>
      </c>
      <c r="Q60" s="58" t="n">
        <v>0</v>
      </c>
      <c r="R60" s="7" t="inlineStr">
        <is>
          <t>Display Blank</t>
        </is>
      </c>
      <c r="S60" s="2" t="inlineStr">
        <is>
          <t>LT027</t>
        </is>
      </c>
      <c r="T60" t="n">
        <v>0</v>
      </c>
    </row>
    <row r="61">
      <c r="B61">
        <f>IF(AND(H61="C30",I61="not Bronze, ASTM-B584, C93200",L61="Coating_Standard"),"Y","N")</f>
        <v/>
      </c>
      <c r="C61" t="inlineStr">
        <is>
          <t>Price_BOM_LFE_Case_0055</t>
        </is>
      </c>
      <c r="D61">
        <f>IF(B61="Y",C61,"")</f>
        <v/>
      </c>
      <c r="E61" t="inlineStr">
        <is>
          <t>40707-2P-30HP-LFE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t="inlineStr">
        <is>
          <t>all</t>
        </is>
      </c>
      <c r="J61" s="2" t="inlineStr">
        <is>
          <t>125# ANSI Flange</t>
        </is>
      </c>
      <c r="K61" s="2" t="inlineStr">
        <is>
          <t>X4</t>
        </is>
      </c>
      <c r="L61" s="2" t="inlineStr">
        <is>
          <t>Coating_Standard</t>
        </is>
      </c>
      <c r="M61" s="2" t="inlineStr">
        <is>
          <t>175psig</t>
        </is>
      </c>
      <c r="N61" s="1" t="n">
        <v>96778103</v>
      </c>
      <c r="O61" s="2" t="inlineStr">
        <is>
          <t>CASE,L,40707,175#,CI NO WR</t>
        </is>
      </c>
      <c r="P61" t="inlineStr">
        <is>
          <t>A100057</t>
        </is>
      </c>
      <c r="Q61" s="58" t="n">
        <v>0</v>
      </c>
      <c r="R61" s="7" t="inlineStr">
        <is>
          <t>Display Blank</t>
        </is>
      </c>
      <c r="S61" s="2" t="inlineStr">
        <is>
          <t>LT027</t>
        </is>
      </c>
      <c r="T61" t="n">
        <v>0</v>
      </c>
    </row>
    <row r="62">
      <c r="B62">
        <f>IF(AND(H62="C30",I62="not Bronze, ASTM-B584, C93200",L62="Coating_Standard"),"Y","N")</f>
        <v/>
      </c>
      <c r="C62" t="inlineStr">
        <is>
          <t>Price_BOM_LFE_Case_0056</t>
        </is>
      </c>
      <c r="D62">
        <f>IF(B62="Y",C62,"")</f>
        <v/>
      </c>
      <c r="E62" t="inlineStr">
        <is>
          <t>10707-2P-3HP-LFE</t>
        </is>
      </c>
      <c r="F62" s="2" t="inlineStr">
        <is>
          <t>Ductile Iron, ASTM-A536-80</t>
        </is>
      </c>
      <c r="G62" t="inlineStr">
        <is>
          <t>CaseMatl_Ductile_Iron_ASTM-A536-80</t>
        </is>
      </c>
      <c r="H62" s="2" t="inlineStr">
        <is>
          <t>J</t>
        </is>
      </c>
      <c r="I62" t="inlineStr">
        <is>
          <t>all</t>
        </is>
      </c>
      <c r="J62" s="2" t="inlineStr">
        <is>
          <t>NPT</t>
        </is>
      </c>
      <c r="K62" s="2" t="inlineStr">
        <is>
          <t>X3</t>
        </is>
      </c>
      <c r="L62" s="2" t="inlineStr">
        <is>
          <t>Coating_Standard</t>
        </is>
      </c>
      <c r="M62" s="2" t="inlineStr">
        <is>
          <t>300psig</t>
        </is>
      </c>
      <c r="N62" s="1" t="n">
        <v>96699229</v>
      </c>
      <c r="O62" s="2" t="inlineStr">
        <is>
          <t>CASE,L,10707,300#,DI</t>
        </is>
      </c>
      <c r="P62" t="inlineStr">
        <is>
          <t>A100058</t>
        </is>
      </c>
      <c r="Q62" s="56" t="n">
        <v>1360</v>
      </c>
      <c r="R62" s="7" t="inlineStr">
        <is>
          <t>Priced</t>
        </is>
      </c>
      <c r="S62" s="2" t="inlineStr">
        <is>
          <t>LT034</t>
        </is>
      </c>
      <c r="T62" t="n">
        <v>126</v>
      </c>
    </row>
    <row r="63">
      <c r="B63">
        <f>IF(AND(H63="C30",I63="not Bronze, ASTM-B584, C93200",L63="Coating_Standard"),"Y","N")</f>
        <v/>
      </c>
      <c r="C63" t="inlineStr">
        <is>
          <t>Price_BOM_LFE_Case_0057</t>
        </is>
      </c>
      <c r="D63">
        <f>IF(B63="Y",C63,"")</f>
        <v/>
      </c>
      <c r="E63" t="inlineStr">
        <is>
          <t>10707-2P-5HP-LFE</t>
        </is>
      </c>
      <c r="F63" s="2" t="inlineStr">
        <is>
          <t>Ductile Iron, ASTM-A536-80</t>
        </is>
      </c>
      <c r="G63" t="inlineStr">
        <is>
          <t>CaseMatl_Ductile_Iron_ASTM-A536-80</t>
        </is>
      </c>
      <c r="H63" s="2" t="inlineStr">
        <is>
          <t>J</t>
        </is>
      </c>
      <c r="I63" t="inlineStr">
        <is>
          <t>all</t>
        </is>
      </c>
      <c r="J63" s="2" t="inlineStr">
        <is>
          <t>NPT</t>
        </is>
      </c>
      <c r="K63" s="2" t="inlineStr">
        <is>
          <t>X3</t>
        </is>
      </c>
      <c r="L63" s="2" t="inlineStr">
        <is>
          <t>Coating_Standard</t>
        </is>
      </c>
      <c r="M63" s="2" t="inlineStr">
        <is>
          <t>300psig</t>
        </is>
      </c>
      <c r="N63" s="1" t="n">
        <v>96699229</v>
      </c>
      <c r="O63" s="2" t="inlineStr">
        <is>
          <t>CASE,L,10707,300#,DI</t>
        </is>
      </c>
      <c r="P63" t="inlineStr">
        <is>
          <t>A100058</t>
        </is>
      </c>
      <c r="Q63" s="56" t="n">
        <v>1360</v>
      </c>
      <c r="R63" s="7" t="inlineStr">
        <is>
          <t>Priced</t>
        </is>
      </c>
      <c r="S63" s="2" t="inlineStr">
        <is>
          <t>LT034</t>
        </is>
      </c>
      <c r="T63" t="n">
        <v>126</v>
      </c>
    </row>
    <row r="64">
      <c r="B64">
        <f>IF(AND(H64="C30",I64="not Bronze, ASTM-B584, C93200",L64="Coating_Standard"),"Y","N")</f>
        <v/>
      </c>
      <c r="C64" t="inlineStr">
        <is>
          <t>Price_BOM_LFE_Case_0058</t>
        </is>
      </c>
      <c r="D64">
        <f>IF(B64="Y",C64,"")</f>
        <v/>
      </c>
      <c r="E64" t="inlineStr">
        <is>
          <t>10707-2P-7.5HP-LFE</t>
        </is>
      </c>
      <c r="F64" s="2" t="inlineStr">
        <is>
          <t>Ductile Iron, ASTM-A536-80</t>
        </is>
      </c>
      <c r="G64" t="inlineStr">
        <is>
          <t>CaseMatl_Ductile_Iron_ASTM-A536-80</t>
        </is>
      </c>
      <c r="H64" s="2" t="inlineStr">
        <is>
          <t>J</t>
        </is>
      </c>
      <c r="I64" t="inlineStr">
        <is>
          <t>all</t>
        </is>
      </c>
      <c r="J64" s="2" t="inlineStr">
        <is>
          <t>NPT</t>
        </is>
      </c>
      <c r="K64" s="2" t="inlineStr">
        <is>
          <t>X3</t>
        </is>
      </c>
      <c r="L64" s="2" t="inlineStr">
        <is>
          <t>Coating_Standard</t>
        </is>
      </c>
      <c r="M64" s="2" t="inlineStr">
        <is>
          <t>300psig</t>
        </is>
      </c>
      <c r="N64" s="1" t="n">
        <v>96699229</v>
      </c>
      <c r="O64" s="2" t="inlineStr">
        <is>
          <t>CASE,L,10707,300#,DI</t>
        </is>
      </c>
      <c r="P64" t="inlineStr">
        <is>
          <t>A100058</t>
        </is>
      </c>
      <c r="Q64" s="56" t="n">
        <v>1360</v>
      </c>
      <c r="R64" s="7" t="inlineStr">
        <is>
          <t>Priced</t>
        </is>
      </c>
      <c r="S64" s="2" t="inlineStr">
        <is>
          <t>LT034</t>
        </is>
      </c>
      <c r="T64" t="n">
        <v>126</v>
      </c>
    </row>
    <row r="65">
      <c r="B65">
        <f>IF(AND(H65="C30",I65="not Bronze, ASTM-B584, C93200",L65="Coating_Standard"),"Y","N")</f>
        <v/>
      </c>
      <c r="C65" t="inlineStr">
        <is>
          <t>Price_BOM_LFE_Case_0059</t>
        </is>
      </c>
      <c r="D65">
        <f>IF(B65="Y",C65,"")</f>
        <v/>
      </c>
      <c r="E65" t="inlineStr">
        <is>
          <t>10707-2P--10HP-LFE</t>
        </is>
      </c>
      <c r="F65" s="2" t="inlineStr">
        <is>
          <t>Ductile Iron, ASTM-A536-80</t>
        </is>
      </c>
      <c r="G65" t="inlineStr">
        <is>
          <t>CaseMatl_Ductile_Iron_ASTM-A536-80</t>
        </is>
      </c>
      <c r="H65" s="2" t="inlineStr">
        <is>
          <t>J</t>
        </is>
      </c>
      <c r="I65" t="inlineStr">
        <is>
          <t>all</t>
        </is>
      </c>
      <c r="J65" s="2" t="inlineStr">
        <is>
          <t>NPT</t>
        </is>
      </c>
      <c r="K65" s="2" t="inlineStr">
        <is>
          <t>X3</t>
        </is>
      </c>
      <c r="L65" s="2" t="inlineStr">
        <is>
          <t>Coating_Standard</t>
        </is>
      </c>
      <c r="M65" s="2" t="inlineStr">
        <is>
          <t>300psig</t>
        </is>
      </c>
      <c r="N65" s="1" t="n">
        <v>96699229</v>
      </c>
      <c r="O65" s="2" t="inlineStr">
        <is>
          <t>CASE,L,10707,300#,DI</t>
        </is>
      </c>
      <c r="P65" t="inlineStr">
        <is>
          <t>A100058</t>
        </is>
      </c>
      <c r="Q65" s="56" t="n">
        <v>1360</v>
      </c>
      <c r="R65" s="7" t="inlineStr">
        <is>
          <t>Priced</t>
        </is>
      </c>
      <c r="S65" s="2" t="inlineStr">
        <is>
          <t>LT034</t>
        </is>
      </c>
      <c r="T65" t="n">
        <v>126</v>
      </c>
    </row>
    <row r="66">
      <c r="B66">
        <f>IF(AND(H66="C30",I66="not Bronze, ASTM-B584, C93200",L66="Coating_Standard"),"Y","N")</f>
        <v/>
      </c>
      <c r="C66" t="inlineStr">
        <is>
          <t>Price_BOM_LFE_Case_0060</t>
        </is>
      </c>
      <c r="D66">
        <f>IF(B66="Y",C66,"")</f>
        <v/>
      </c>
      <c r="E66" t="inlineStr">
        <is>
          <t>10707-2P--15HP-LFE</t>
        </is>
      </c>
      <c r="F66" s="2" t="inlineStr">
        <is>
          <t>Ductile Iron, ASTM-A536-80</t>
        </is>
      </c>
      <c r="G66" t="inlineStr">
        <is>
          <t>CaseMatl_Ductile_Iron_ASTM-A536-80</t>
        </is>
      </c>
      <c r="H66" s="2" t="inlineStr">
        <is>
          <t>J</t>
        </is>
      </c>
      <c r="I66" t="inlineStr">
        <is>
          <t>all</t>
        </is>
      </c>
      <c r="J66" s="2" t="inlineStr">
        <is>
          <t>NPT</t>
        </is>
      </c>
      <c r="K66" s="2" t="inlineStr">
        <is>
          <t>X3</t>
        </is>
      </c>
      <c r="L66" s="2" t="inlineStr">
        <is>
          <t>Coating_Standard</t>
        </is>
      </c>
      <c r="M66" s="2" t="inlineStr">
        <is>
          <t>300psig</t>
        </is>
      </c>
      <c r="N66" s="1" t="n">
        <v>96699229</v>
      </c>
      <c r="O66" s="2" t="inlineStr">
        <is>
          <t>CASE,L,10707,300#,DI</t>
        </is>
      </c>
      <c r="P66" t="inlineStr">
        <is>
          <t>A100058</t>
        </is>
      </c>
      <c r="Q66" s="56" t="n">
        <v>1360</v>
      </c>
      <c r="R66" s="7" t="inlineStr">
        <is>
          <t>Priced</t>
        </is>
      </c>
      <c r="S66" s="2" t="inlineStr">
        <is>
          <t>LT034</t>
        </is>
      </c>
      <c r="T66" t="n">
        <v>126</v>
      </c>
    </row>
    <row r="67">
      <c r="B67">
        <f>IF(AND(H67="C30",I67="not Bronze, ASTM-B584, C93200",L67="Coating_Standard"),"Y","N")</f>
        <v/>
      </c>
      <c r="C67" t="inlineStr">
        <is>
          <t>Price_BOM_LFE_Case_0061</t>
        </is>
      </c>
      <c r="D67">
        <f>IF(B67="Y",C67,"")</f>
        <v/>
      </c>
      <c r="E67" t="inlineStr">
        <is>
          <t>12709-2P-5HP-LFE</t>
        </is>
      </c>
      <c r="F67" s="2" t="inlineStr">
        <is>
          <t>Ductile Iron, ASTM-A536-80</t>
        </is>
      </c>
      <c r="G67" t="inlineStr">
        <is>
          <t>CaseMatl_Ductile_Iron_ASTM-A536-80</t>
        </is>
      </c>
      <c r="H67" s="2" t="inlineStr">
        <is>
          <t>J</t>
        </is>
      </c>
      <c r="I67" t="inlineStr">
        <is>
          <t>all</t>
        </is>
      </c>
      <c r="J67" s="2" t="inlineStr">
        <is>
          <t>NPT</t>
        </is>
      </c>
      <c r="K67" s="2" t="inlineStr">
        <is>
          <t>X3</t>
        </is>
      </c>
      <c r="L67" s="2" t="inlineStr">
        <is>
          <t>Coating_Standard</t>
        </is>
      </c>
      <c r="M67" s="2" t="inlineStr">
        <is>
          <t>300psig</t>
        </is>
      </c>
      <c r="N67" s="1" t="n">
        <v>96699232</v>
      </c>
      <c r="O67" s="2" t="inlineStr">
        <is>
          <t>CASE,L,12709,300#,DI</t>
        </is>
      </c>
      <c r="P67" t="inlineStr">
        <is>
          <t>A100060</t>
        </is>
      </c>
      <c r="Q67" s="56" t="n">
        <v>1400</v>
      </c>
      <c r="R67" s="7" t="inlineStr">
        <is>
          <t>Priced</t>
        </is>
      </c>
      <c r="S67" s="2" t="inlineStr">
        <is>
          <t>LT034</t>
        </is>
      </c>
      <c r="T67" t="n">
        <v>126</v>
      </c>
    </row>
    <row r="68">
      <c r="B68">
        <f>IF(AND(H68="C30",I68="not Bronze, ASTM-B584, C93200",L68="Coating_Standard"),"Y","N")</f>
        <v/>
      </c>
      <c r="C68" t="inlineStr">
        <is>
          <t>Price_BOM_LFE_Case_0062</t>
        </is>
      </c>
      <c r="D68">
        <f>IF(B68="Y",C68,"")</f>
        <v/>
      </c>
      <c r="E68" t="inlineStr">
        <is>
          <t>12709-2P-7.5HP-LFE</t>
        </is>
      </c>
      <c r="F68" s="2" t="inlineStr">
        <is>
          <t>Ductile Iron, ASTM-A536-80</t>
        </is>
      </c>
      <c r="G68" t="inlineStr">
        <is>
          <t>CaseMatl_Ductile_Iron_ASTM-A536-80</t>
        </is>
      </c>
      <c r="H68" s="2" t="inlineStr">
        <is>
          <t>J</t>
        </is>
      </c>
      <c r="I68" t="inlineStr">
        <is>
          <t>all</t>
        </is>
      </c>
      <c r="J68" s="2" t="inlineStr">
        <is>
          <t>NPT</t>
        </is>
      </c>
      <c r="K68" s="2" t="inlineStr">
        <is>
          <t>X3</t>
        </is>
      </c>
      <c r="L68" s="2" t="inlineStr">
        <is>
          <t>Coating_Standard</t>
        </is>
      </c>
      <c r="M68" s="2" t="inlineStr">
        <is>
          <t>300psig</t>
        </is>
      </c>
      <c r="N68" s="1" t="n">
        <v>96699232</v>
      </c>
      <c r="O68" s="2" t="inlineStr">
        <is>
          <t>CASE,L,12709,300#,DI</t>
        </is>
      </c>
      <c r="P68" t="inlineStr">
        <is>
          <t>A100060</t>
        </is>
      </c>
      <c r="Q68" s="56" t="n">
        <v>1400</v>
      </c>
      <c r="R68" s="7" t="inlineStr">
        <is>
          <t>Priced</t>
        </is>
      </c>
      <c r="S68" s="2" t="inlineStr">
        <is>
          <t>LT034</t>
        </is>
      </c>
      <c r="T68" t="n">
        <v>126</v>
      </c>
    </row>
    <row r="69">
      <c r="B69">
        <f>IF(AND(H69="C30",I69="not Bronze, ASTM-B584, C93200",L69="Coating_Standard"),"Y","N")</f>
        <v/>
      </c>
      <c r="C69" t="inlineStr">
        <is>
          <t>Price_BOM_LFE_Case_0063</t>
        </is>
      </c>
      <c r="D69">
        <f>IF(B69="Y",C69,"")</f>
        <v/>
      </c>
      <c r="E69" t="inlineStr">
        <is>
          <t>12709-2P-10HP-LFE</t>
        </is>
      </c>
      <c r="F69" s="2" t="inlineStr">
        <is>
          <t>Ductile Iron, ASTM-A536-80</t>
        </is>
      </c>
      <c r="G69" t="inlineStr">
        <is>
          <t>CaseMatl_Ductile_Iron_ASTM-A536-80</t>
        </is>
      </c>
      <c r="H69" s="2" t="inlineStr">
        <is>
          <t>J</t>
        </is>
      </c>
      <c r="I69" t="inlineStr">
        <is>
          <t>all</t>
        </is>
      </c>
      <c r="J69" s="2" t="inlineStr">
        <is>
          <t>NPT</t>
        </is>
      </c>
      <c r="K69" s="2" t="inlineStr">
        <is>
          <t>X3</t>
        </is>
      </c>
      <c r="L69" s="2" t="inlineStr">
        <is>
          <t>Coating_Standard</t>
        </is>
      </c>
      <c r="M69" s="2" t="inlineStr">
        <is>
          <t>300psig</t>
        </is>
      </c>
      <c r="N69" s="1" t="n">
        <v>96699232</v>
      </c>
      <c r="O69" s="2" t="inlineStr">
        <is>
          <t>CASE,L,12709,300#,DI</t>
        </is>
      </c>
      <c r="P69" t="inlineStr">
        <is>
          <t>A100060</t>
        </is>
      </c>
      <c r="Q69" s="56" t="n">
        <v>1400</v>
      </c>
      <c r="R69" s="7" t="inlineStr">
        <is>
          <t>Priced</t>
        </is>
      </c>
      <c r="S69" s="2" t="inlineStr">
        <is>
          <t>LT034</t>
        </is>
      </c>
      <c r="T69" t="n">
        <v>126</v>
      </c>
    </row>
    <row r="70">
      <c r="B70">
        <f>IF(AND(H70="C30",I70="not Bronze, ASTM-B584, C93200",L70="Coating_Standard"),"Y","N")</f>
        <v/>
      </c>
      <c r="C70" t="inlineStr">
        <is>
          <t>Price_BOM_LFE_Case_0064</t>
        </is>
      </c>
      <c r="D70">
        <f>IF(B70="Y",C70,"")</f>
        <v/>
      </c>
      <c r="E70" t="inlineStr">
        <is>
          <t>12709-2P-15HP-LFE</t>
        </is>
      </c>
      <c r="F70" s="2" t="inlineStr">
        <is>
          <t>Ductile Iron, ASTM-A536-80</t>
        </is>
      </c>
      <c r="G70" t="inlineStr">
        <is>
          <t>CaseMatl_Ductile_Iron_ASTM-A536-80</t>
        </is>
      </c>
      <c r="H70" s="2" t="inlineStr">
        <is>
          <t>J</t>
        </is>
      </c>
      <c r="I70" t="inlineStr">
        <is>
          <t>all</t>
        </is>
      </c>
      <c r="J70" s="2" t="inlineStr">
        <is>
          <t>NPT</t>
        </is>
      </c>
      <c r="K70" s="2" t="inlineStr">
        <is>
          <t>X3</t>
        </is>
      </c>
      <c r="L70" s="2" t="inlineStr">
        <is>
          <t>Coating_Standard</t>
        </is>
      </c>
      <c r="M70" s="2" t="inlineStr">
        <is>
          <t>300psig</t>
        </is>
      </c>
      <c r="N70" s="1" t="n">
        <v>96699232</v>
      </c>
      <c r="O70" s="2" t="inlineStr">
        <is>
          <t>CASE,L,12709,300#,DI</t>
        </is>
      </c>
      <c r="P70" t="inlineStr">
        <is>
          <t>A100060</t>
        </is>
      </c>
      <c r="Q70" s="56" t="n">
        <v>1400</v>
      </c>
      <c r="R70" s="7" t="inlineStr">
        <is>
          <t>Priced</t>
        </is>
      </c>
      <c r="S70" s="2" t="inlineStr">
        <is>
          <t>LT034</t>
        </is>
      </c>
      <c r="T70" t="n">
        <v>126</v>
      </c>
    </row>
    <row r="71">
      <c r="B71">
        <f>IF(AND(H71="C30",I71="not Bronze, ASTM-B584, C93200",L71="Coating_Standard"),"Y","N")</f>
        <v/>
      </c>
      <c r="C71" t="inlineStr">
        <is>
          <t>Price_BOM_LFE_Case_0065</t>
        </is>
      </c>
      <c r="D71">
        <f>IF(B71="Y",C71,"")</f>
        <v/>
      </c>
      <c r="E71" t="inlineStr">
        <is>
          <t>15705-2P-5HP-LFE</t>
        </is>
      </c>
      <c r="F71" s="2" t="inlineStr">
        <is>
          <t>Ductile Iron, ASTM-A536-80</t>
        </is>
      </c>
      <c r="G71" t="inlineStr">
        <is>
          <t>CaseMatl_Ductile_Iron_ASTM-A536-80</t>
        </is>
      </c>
      <c r="H71" s="2" t="inlineStr">
        <is>
          <t>J</t>
        </is>
      </c>
      <c r="I71" t="inlineStr">
        <is>
          <t>all</t>
        </is>
      </c>
      <c r="J71" s="2" t="inlineStr">
        <is>
          <t>NPT</t>
        </is>
      </c>
      <c r="K71" s="2" t="inlineStr">
        <is>
          <t>X3</t>
        </is>
      </c>
      <c r="L71" s="2" t="inlineStr">
        <is>
          <t>Coating_Standard</t>
        </is>
      </c>
      <c r="M71" s="2" t="inlineStr">
        <is>
          <t>300psig</t>
        </is>
      </c>
      <c r="N71" s="1" t="n">
        <v>96699235</v>
      </c>
      <c r="O71" s="2" t="inlineStr">
        <is>
          <t>CASE,L,15705,300#,DI</t>
        </is>
      </c>
      <c r="P71" t="inlineStr">
        <is>
          <t>A100062</t>
        </is>
      </c>
      <c r="Q71" s="56" t="n">
        <v>1510</v>
      </c>
      <c r="R71" s="7" t="inlineStr">
        <is>
          <t>Priced</t>
        </is>
      </c>
      <c r="S71" s="2" t="inlineStr">
        <is>
          <t>LT034</t>
        </is>
      </c>
      <c r="T71" t="n">
        <v>126</v>
      </c>
    </row>
    <row r="72">
      <c r="B72">
        <f>IF(AND(H72="C30",I72="not Bronze, ASTM-B584, C93200",L72="Coating_Standard"),"Y","N")</f>
        <v/>
      </c>
      <c r="C72" t="inlineStr">
        <is>
          <t>Price_BOM_LFE_Case_0066</t>
        </is>
      </c>
      <c r="D72">
        <f>IF(B72="Y",C72,"")</f>
        <v/>
      </c>
      <c r="E72" t="inlineStr">
        <is>
          <t>15705-2P-7.5HP-LFE</t>
        </is>
      </c>
      <c r="F72" s="2" t="inlineStr">
        <is>
          <t>Ductile Iron, ASTM-A536-80</t>
        </is>
      </c>
      <c r="G72" t="inlineStr">
        <is>
          <t>CaseMatl_Ductile_Iron_ASTM-A536-80</t>
        </is>
      </c>
      <c r="H72" s="2" t="inlineStr">
        <is>
          <t>J</t>
        </is>
      </c>
      <c r="I72" t="inlineStr">
        <is>
          <t>all</t>
        </is>
      </c>
      <c r="J72" s="2" t="inlineStr">
        <is>
          <t>NPT</t>
        </is>
      </c>
      <c r="K72" s="2" t="inlineStr">
        <is>
          <t>X3</t>
        </is>
      </c>
      <c r="L72" s="2" t="inlineStr">
        <is>
          <t>Coating_Standard</t>
        </is>
      </c>
      <c r="M72" s="2" t="inlineStr">
        <is>
          <t>300psig</t>
        </is>
      </c>
      <c r="N72" s="1" t="n">
        <v>96699235</v>
      </c>
      <c r="O72" s="2" t="inlineStr">
        <is>
          <t>CASE,L,15705,300#,DI</t>
        </is>
      </c>
      <c r="P72" t="inlineStr">
        <is>
          <t>A100062</t>
        </is>
      </c>
      <c r="Q72" s="56" t="n">
        <v>1510</v>
      </c>
      <c r="R72" s="7" t="inlineStr">
        <is>
          <t>Priced</t>
        </is>
      </c>
      <c r="S72" s="2" t="inlineStr">
        <is>
          <t>LT034</t>
        </is>
      </c>
      <c r="T72" t="n">
        <v>126</v>
      </c>
    </row>
    <row r="73">
      <c r="B73">
        <f>IF(AND(H73="C30",I73="not Bronze, ASTM-B584, C93200",L73="Coating_Standard"),"Y","N")</f>
        <v/>
      </c>
      <c r="C73" t="inlineStr">
        <is>
          <t>Price_BOM_LFE_Case_0067</t>
        </is>
      </c>
      <c r="D73">
        <f>IF(B73="Y",C73,"")</f>
        <v/>
      </c>
      <c r="E73" t="inlineStr">
        <is>
          <t>15705-2P-10HP-LFE</t>
        </is>
      </c>
      <c r="F73" s="2" t="inlineStr">
        <is>
          <t>Ductile Iron, ASTM-A536-80</t>
        </is>
      </c>
      <c r="G73" t="inlineStr">
        <is>
          <t>CaseMatl_Ductile_Iron_ASTM-A536-80</t>
        </is>
      </c>
      <c r="H73" s="2" t="inlineStr">
        <is>
          <t>J</t>
        </is>
      </c>
      <c r="I73" t="inlineStr">
        <is>
          <t>all</t>
        </is>
      </c>
      <c r="J73" s="2" t="inlineStr">
        <is>
          <t>NPT</t>
        </is>
      </c>
      <c r="K73" s="2" t="inlineStr">
        <is>
          <t>X3</t>
        </is>
      </c>
      <c r="L73" s="2" t="inlineStr">
        <is>
          <t>Coating_Standard</t>
        </is>
      </c>
      <c r="M73" s="2" t="inlineStr">
        <is>
          <t>300psig</t>
        </is>
      </c>
      <c r="N73" s="1" t="n">
        <v>96699235</v>
      </c>
      <c r="O73" s="2" t="inlineStr">
        <is>
          <t>CASE,L,15705,300#,DI</t>
        </is>
      </c>
      <c r="P73" t="inlineStr">
        <is>
          <t>A100062</t>
        </is>
      </c>
      <c r="Q73" s="56" t="n">
        <v>1510</v>
      </c>
      <c r="R73" s="7" t="inlineStr">
        <is>
          <t>Priced</t>
        </is>
      </c>
      <c r="S73" s="2" t="inlineStr">
        <is>
          <t>LT034</t>
        </is>
      </c>
      <c r="T73" t="n">
        <v>126</v>
      </c>
    </row>
    <row r="74">
      <c r="B74">
        <f>IF(AND(H74="C30",I74="not Bronze, ASTM-B584, C93200",L74="Coating_Standard"),"Y","N")</f>
        <v/>
      </c>
      <c r="C74" t="inlineStr">
        <is>
          <t>Price_BOM_LFE_Case_0068</t>
        </is>
      </c>
      <c r="D74">
        <f>IF(B74="Y",C74,"")</f>
        <v/>
      </c>
      <c r="E74" t="inlineStr">
        <is>
          <t>15705-2P-15HP-LFE</t>
        </is>
      </c>
      <c r="F74" s="2" t="inlineStr">
        <is>
          <t>Ductile Iron, ASTM-A536-80</t>
        </is>
      </c>
      <c r="G74" t="inlineStr">
        <is>
          <t>CaseMatl_Ductile_Iron_ASTM-A536-80</t>
        </is>
      </c>
      <c r="H74" s="2" t="inlineStr">
        <is>
          <t>J</t>
        </is>
      </c>
      <c r="I74" t="inlineStr">
        <is>
          <t>all</t>
        </is>
      </c>
      <c r="J74" s="2" t="inlineStr">
        <is>
          <t>NPT</t>
        </is>
      </c>
      <c r="K74" s="2" t="inlineStr">
        <is>
          <t>X3</t>
        </is>
      </c>
      <c r="L74" s="2" t="inlineStr">
        <is>
          <t>Coating_Standard</t>
        </is>
      </c>
      <c r="M74" s="2" t="inlineStr">
        <is>
          <t>300psig</t>
        </is>
      </c>
      <c r="N74" s="1" t="n">
        <v>96699235</v>
      </c>
      <c r="O74" s="2" t="inlineStr">
        <is>
          <t>CASE,L,15705,300#,DI</t>
        </is>
      </c>
      <c r="P74" t="inlineStr">
        <is>
          <t>A100062</t>
        </is>
      </c>
      <c r="Q74" s="56" t="n">
        <v>1510</v>
      </c>
      <c r="R74" s="7" t="inlineStr">
        <is>
          <t>Priced</t>
        </is>
      </c>
      <c r="S74" s="2" t="inlineStr">
        <is>
          <t>LT034</t>
        </is>
      </c>
      <c r="T74" t="n">
        <v>126</v>
      </c>
    </row>
    <row r="75">
      <c r="B75">
        <f>IF(AND(H75="C30",I75="not Bronze, ASTM-B584, C93200",L75="Coating_Standard"),"Y","N")</f>
        <v/>
      </c>
      <c r="C75" t="inlineStr">
        <is>
          <t>Price_BOM_LFE_Case_0069</t>
        </is>
      </c>
      <c r="D75">
        <f>IF(B75="Y",C75,"")</f>
        <v/>
      </c>
      <c r="E75" t="inlineStr">
        <is>
          <t>15705-2P-20HP-LFE</t>
        </is>
      </c>
      <c r="F75" s="2" t="inlineStr">
        <is>
          <t>Ductile Iron, ASTM-A536-80</t>
        </is>
      </c>
      <c r="G75" t="inlineStr">
        <is>
          <t>CaseMatl_Ductile_Iron_ASTM-A536-80</t>
        </is>
      </c>
      <c r="H75" s="2" t="inlineStr">
        <is>
          <t>J</t>
        </is>
      </c>
      <c r="I75" t="inlineStr">
        <is>
          <t>all</t>
        </is>
      </c>
      <c r="J75" s="2" t="inlineStr">
        <is>
          <t>NPT</t>
        </is>
      </c>
      <c r="K75" s="2" t="inlineStr">
        <is>
          <t>X3</t>
        </is>
      </c>
      <c r="L75" s="2" t="inlineStr">
        <is>
          <t>Coating_Standard</t>
        </is>
      </c>
      <c r="M75" s="2" t="inlineStr">
        <is>
          <t>300psig</t>
        </is>
      </c>
      <c r="N75" s="1" t="n">
        <v>96699235</v>
      </c>
      <c r="O75" s="2" t="inlineStr">
        <is>
          <t>CASE,L,15705,300#,DI</t>
        </is>
      </c>
      <c r="P75" t="inlineStr">
        <is>
          <t>A100062</t>
        </is>
      </c>
      <c r="Q75" s="56" t="n">
        <v>1510</v>
      </c>
      <c r="R75" s="7" t="inlineStr">
        <is>
          <t>Priced</t>
        </is>
      </c>
      <c r="S75" s="2" t="inlineStr">
        <is>
          <t>LT034</t>
        </is>
      </c>
      <c r="T75" t="n">
        <v>126</v>
      </c>
    </row>
    <row r="76">
      <c r="B76">
        <f>IF(AND(H76="C30",I76="not Bronze, ASTM-B584, C93200",L76="Coating_Standard"),"Y","N")</f>
        <v/>
      </c>
      <c r="C76" t="inlineStr">
        <is>
          <t>Price_BOM_LFE_Case_0070</t>
        </is>
      </c>
      <c r="D76">
        <f>IF(B76="Y",C76,"")</f>
        <v/>
      </c>
      <c r="E76" t="inlineStr">
        <is>
          <t>15951-2P-10HP-LFE</t>
        </is>
      </c>
      <c r="F76" s="2" t="inlineStr">
        <is>
          <t>Ductile Iron, ASTM-A536-80</t>
        </is>
      </c>
      <c r="G76" t="inlineStr">
        <is>
          <t>CaseMatl_Ductile_Iron_ASTM-A536-80</t>
        </is>
      </c>
      <c r="H76" s="2" t="inlineStr">
        <is>
          <t>J</t>
        </is>
      </c>
      <c r="I76" t="inlineStr">
        <is>
          <t>all</t>
        </is>
      </c>
      <c r="J76" s="2" t="inlineStr">
        <is>
          <t>NPT</t>
        </is>
      </c>
      <c r="K76" s="2" t="inlineStr">
        <is>
          <t>X3</t>
        </is>
      </c>
      <c r="L76" s="2" t="inlineStr">
        <is>
          <t>Coating_Standard</t>
        </is>
      </c>
      <c r="M76" s="2" t="inlineStr">
        <is>
          <t>300psig</t>
        </is>
      </c>
      <c r="N76" s="1" t="n">
        <v>96699237</v>
      </c>
      <c r="O76" s="2" t="inlineStr">
        <is>
          <t>CASE,L,1595,300#,DI</t>
        </is>
      </c>
      <c r="P76" t="inlineStr">
        <is>
          <t>A100063</t>
        </is>
      </c>
      <c r="Q76" s="56" t="n">
        <v>1790</v>
      </c>
      <c r="R76" s="7" t="inlineStr">
        <is>
          <t>Priced</t>
        </is>
      </c>
      <c r="S76" s="2" t="inlineStr">
        <is>
          <t>LT034</t>
        </is>
      </c>
      <c r="T76" t="n">
        <v>126</v>
      </c>
    </row>
    <row r="77">
      <c r="B77">
        <f>IF(AND(H77="C30",I77="not Bronze, ASTM-B584, C93200",L77="Coating_Standard"),"Y","N")</f>
        <v/>
      </c>
      <c r="C77" t="inlineStr">
        <is>
          <t>Price_BOM_LFE_Case_0071</t>
        </is>
      </c>
      <c r="D77">
        <f>IF(B77="Y",C77,"")</f>
        <v/>
      </c>
      <c r="E77" t="inlineStr">
        <is>
          <t>15951-2P-15HP-LFE</t>
        </is>
      </c>
      <c r="F77" s="2" t="inlineStr">
        <is>
          <t>Ductile Iron, ASTM-A536-80</t>
        </is>
      </c>
      <c r="G77" t="inlineStr">
        <is>
          <t>CaseMatl_Ductile_Iron_ASTM-A536-80</t>
        </is>
      </c>
      <c r="H77" s="2" t="inlineStr">
        <is>
          <t>J</t>
        </is>
      </c>
      <c r="I77" t="inlineStr">
        <is>
          <t>all</t>
        </is>
      </c>
      <c r="J77" s="2" t="inlineStr">
        <is>
          <t>NPT</t>
        </is>
      </c>
      <c r="K77" s="2" t="inlineStr">
        <is>
          <t>X3</t>
        </is>
      </c>
      <c r="L77" s="2" t="inlineStr">
        <is>
          <t>Coating_Standard</t>
        </is>
      </c>
      <c r="M77" s="2" t="inlineStr">
        <is>
          <t>300psig</t>
        </is>
      </c>
      <c r="N77" s="1" t="n">
        <v>96699237</v>
      </c>
      <c r="O77" s="2" t="inlineStr">
        <is>
          <t>CASE,L,1595,300#,DI</t>
        </is>
      </c>
      <c r="P77" t="inlineStr">
        <is>
          <t>A100063</t>
        </is>
      </c>
      <c r="Q77" s="56" t="n">
        <v>1790</v>
      </c>
      <c r="R77" s="7" t="inlineStr">
        <is>
          <t>Priced</t>
        </is>
      </c>
      <c r="S77" s="2" t="inlineStr">
        <is>
          <t>LT034</t>
        </is>
      </c>
      <c r="T77" t="n">
        <v>126</v>
      </c>
    </row>
    <row r="78">
      <c r="B78">
        <f>IF(AND(H78="C30",I78="not Bronze, ASTM-B584, C93200",L78="Coating_Standard"),"Y","N")</f>
        <v/>
      </c>
      <c r="C78" t="inlineStr">
        <is>
          <t>Price_BOM_LFE_Case_0072</t>
        </is>
      </c>
      <c r="D78">
        <f>IF(B78="Y",C78,"")</f>
        <v/>
      </c>
      <c r="E78" t="inlineStr">
        <is>
          <t>15951-2P-20HP-LFE</t>
        </is>
      </c>
      <c r="F78" s="2" t="inlineStr">
        <is>
          <t>Ductile Iron, ASTM-A536-80</t>
        </is>
      </c>
      <c r="G78" t="inlineStr">
        <is>
          <t>CaseMatl_Ductile_Iron_ASTM-A536-80</t>
        </is>
      </c>
      <c r="H78" s="2" t="inlineStr">
        <is>
          <t>J</t>
        </is>
      </c>
      <c r="I78" t="inlineStr">
        <is>
          <t>all</t>
        </is>
      </c>
      <c r="J78" s="2" t="inlineStr">
        <is>
          <t>NPT</t>
        </is>
      </c>
      <c r="K78" s="2" t="inlineStr">
        <is>
          <t>X3</t>
        </is>
      </c>
      <c r="L78" s="2" t="inlineStr">
        <is>
          <t>Coating_Standard</t>
        </is>
      </c>
      <c r="M78" s="2" t="inlineStr">
        <is>
          <t>300psig</t>
        </is>
      </c>
      <c r="N78" s="1" t="n">
        <v>96699237</v>
      </c>
      <c r="O78" s="2" t="inlineStr">
        <is>
          <t>CASE,L,1595,300#,DI</t>
        </is>
      </c>
      <c r="P78" t="inlineStr">
        <is>
          <t>A100063</t>
        </is>
      </c>
      <c r="Q78" s="56" t="n">
        <v>1790</v>
      </c>
      <c r="R78" s="7" t="inlineStr">
        <is>
          <t>Priced</t>
        </is>
      </c>
      <c r="S78" s="2" t="inlineStr">
        <is>
          <t>LT034</t>
        </is>
      </c>
      <c r="T78" t="n">
        <v>126</v>
      </c>
    </row>
    <row r="79">
      <c r="B79">
        <f>IF(AND(H79="C30",I79="not Bronze, ASTM-B584, C93200",L79="Coating_Standard"),"Y","N")</f>
        <v/>
      </c>
      <c r="C79" t="inlineStr">
        <is>
          <t>Price_BOM_LFE_Case_0073</t>
        </is>
      </c>
      <c r="D79">
        <f>IF(B79="Y",C79,"")</f>
        <v/>
      </c>
      <c r="E79" t="inlineStr">
        <is>
          <t>15951-2P-25HP-LFE</t>
        </is>
      </c>
      <c r="F79" s="2" t="inlineStr">
        <is>
          <t>Ductile Iron, ASTM-A536-80</t>
        </is>
      </c>
      <c r="G79" t="inlineStr">
        <is>
          <t>CaseMatl_Ductile_Iron_ASTM-A536-80</t>
        </is>
      </c>
      <c r="H79" s="2" t="inlineStr">
        <is>
          <t>J</t>
        </is>
      </c>
      <c r="I79" t="inlineStr">
        <is>
          <t>all</t>
        </is>
      </c>
      <c r="J79" s="2" t="inlineStr">
        <is>
          <t>NPT</t>
        </is>
      </c>
      <c r="K79" s="2" t="inlineStr">
        <is>
          <t>X3</t>
        </is>
      </c>
      <c r="L79" s="2" t="inlineStr">
        <is>
          <t>Coating_Standard</t>
        </is>
      </c>
      <c r="M79" s="2" t="inlineStr">
        <is>
          <t>300psig</t>
        </is>
      </c>
      <c r="N79" s="1" t="n">
        <v>96699237</v>
      </c>
      <c r="O79" s="2" t="inlineStr">
        <is>
          <t>CASE,L,1595,300#,DI</t>
        </is>
      </c>
      <c r="P79" t="inlineStr">
        <is>
          <t>A100063</t>
        </is>
      </c>
      <c r="Q79" s="56" t="n">
        <v>1790</v>
      </c>
      <c r="R79" s="7" t="inlineStr">
        <is>
          <t>Priced</t>
        </is>
      </c>
      <c r="S79" s="2" t="inlineStr">
        <is>
          <t>LT034</t>
        </is>
      </c>
      <c r="T79" t="n">
        <v>126</v>
      </c>
    </row>
    <row r="80">
      <c r="B80">
        <f>IF(AND(H80="C30",I80="not Bronze, ASTM-B584, C93200",L80="Coating_Standard"),"Y","N")</f>
        <v/>
      </c>
      <c r="C80" t="inlineStr">
        <is>
          <t>Price_BOM_LFE_Case_0074</t>
        </is>
      </c>
      <c r="D80">
        <f>IF(B80="Y",C80,"")</f>
        <v/>
      </c>
      <c r="E80" t="inlineStr">
        <is>
          <t>15955-2P-15HP-LFE</t>
        </is>
      </c>
      <c r="F80" s="2" t="inlineStr">
        <is>
          <t>Ductile Iron, ASTM-A536-80</t>
        </is>
      </c>
      <c r="G80" t="inlineStr">
        <is>
          <t>CaseMatl_Ductile_Iron_ASTM-A536-80</t>
        </is>
      </c>
      <c r="H80" s="2" t="inlineStr">
        <is>
          <t>J</t>
        </is>
      </c>
      <c r="I80" t="inlineStr">
        <is>
          <t>all</t>
        </is>
      </c>
      <c r="J80" s="2" t="inlineStr">
        <is>
          <t>NPT</t>
        </is>
      </c>
      <c r="K80" s="2" t="inlineStr">
        <is>
          <t>X3</t>
        </is>
      </c>
      <c r="L80" s="2" t="inlineStr">
        <is>
          <t>Coating_Standard</t>
        </is>
      </c>
      <c r="M80" s="2" t="inlineStr">
        <is>
          <t>300psig</t>
        </is>
      </c>
      <c r="N80" s="1" t="n">
        <v>96699237</v>
      </c>
      <c r="O80" s="2" t="inlineStr">
        <is>
          <t>CASE,L,1595,300#,DI</t>
        </is>
      </c>
      <c r="P80" t="inlineStr">
        <is>
          <t>A100063</t>
        </is>
      </c>
      <c r="Q80" s="56" t="n">
        <v>1790</v>
      </c>
      <c r="R80" s="7" t="inlineStr">
        <is>
          <t>Priced</t>
        </is>
      </c>
      <c r="S80" s="2" t="inlineStr">
        <is>
          <t>LT034</t>
        </is>
      </c>
      <c r="T80" t="n">
        <v>126</v>
      </c>
    </row>
    <row r="81">
      <c r="B81">
        <f>IF(AND(H81="C30",I81="not Bronze, ASTM-B584, C93200",L81="Coating_Standard"),"Y","N")</f>
        <v/>
      </c>
      <c r="C81" t="inlineStr">
        <is>
          <t>Price_BOM_LFE_Case_0075</t>
        </is>
      </c>
      <c r="D81">
        <f>IF(B81="Y",C81,"")</f>
        <v/>
      </c>
      <c r="E81" t="inlineStr">
        <is>
          <t>15955-2P-20HP-LFE</t>
        </is>
      </c>
      <c r="F81" s="2" t="inlineStr">
        <is>
          <t>Ductile Iron, ASTM-A536-80</t>
        </is>
      </c>
      <c r="G81" t="inlineStr">
        <is>
          <t>CaseMatl_Ductile_Iron_ASTM-A536-80</t>
        </is>
      </c>
      <c r="H81" s="2" t="inlineStr">
        <is>
          <t>J</t>
        </is>
      </c>
      <c r="I81" t="inlineStr">
        <is>
          <t>all</t>
        </is>
      </c>
      <c r="J81" s="2" t="inlineStr">
        <is>
          <t>NPT</t>
        </is>
      </c>
      <c r="K81" s="2" t="inlineStr">
        <is>
          <t>X3</t>
        </is>
      </c>
      <c r="L81" s="2" t="inlineStr">
        <is>
          <t>Coating_Standard</t>
        </is>
      </c>
      <c r="M81" s="2" t="inlineStr">
        <is>
          <t>300psig</t>
        </is>
      </c>
      <c r="N81" s="1" t="n">
        <v>96699237</v>
      </c>
      <c r="O81" s="2" t="inlineStr">
        <is>
          <t>CASE,L,1595,300#,DI</t>
        </is>
      </c>
      <c r="P81" t="inlineStr">
        <is>
          <t>A100063</t>
        </is>
      </c>
      <c r="Q81" s="56" t="n">
        <v>1790</v>
      </c>
      <c r="R81" s="7" t="inlineStr">
        <is>
          <t>Priced</t>
        </is>
      </c>
      <c r="S81" s="2" t="inlineStr">
        <is>
          <t>LT034</t>
        </is>
      </c>
      <c r="T81" t="n">
        <v>126</v>
      </c>
    </row>
    <row r="82">
      <c r="B82">
        <f>IF(AND(H82="C30",I82="not Bronze, ASTM-B584, C93200",L82="Coating_Standard"),"Y","N")</f>
        <v/>
      </c>
      <c r="C82" t="inlineStr">
        <is>
          <t>Price_BOM_LFE_Case_0076</t>
        </is>
      </c>
      <c r="D82">
        <f>IF(B82="Y",C82,"")</f>
        <v/>
      </c>
      <c r="E82" t="inlineStr">
        <is>
          <t>15955-2P-25HP-LFE</t>
        </is>
      </c>
      <c r="F82" s="2" t="inlineStr">
        <is>
          <t>Ductile Iron, ASTM-A536-80</t>
        </is>
      </c>
      <c r="G82" t="inlineStr">
        <is>
          <t>CaseMatl_Ductile_Iron_ASTM-A536-80</t>
        </is>
      </c>
      <c r="H82" s="2" t="inlineStr">
        <is>
          <t>J</t>
        </is>
      </c>
      <c r="I82" t="inlineStr">
        <is>
          <t>all</t>
        </is>
      </c>
      <c r="J82" s="2" t="inlineStr">
        <is>
          <t>NPT</t>
        </is>
      </c>
      <c r="K82" s="2" t="inlineStr">
        <is>
          <t>X3</t>
        </is>
      </c>
      <c r="L82" s="2" t="inlineStr">
        <is>
          <t>Coating_Standard</t>
        </is>
      </c>
      <c r="M82" s="2" t="inlineStr">
        <is>
          <t>300psig</t>
        </is>
      </c>
      <c r="N82" s="1" t="n">
        <v>96699237</v>
      </c>
      <c r="O82" s="2" t="inlineStr">
        <is>
          <t>CASE,L,1595,300#,DI</t>
        </is>
      </c>
      <c r="P82" t="inlineStr">
        <is>
          <t>A100063</t>
        </is>
      </c>
      <c r="Q82" s="56" t="n">
        <v>1790</v>
      </c>
      <c r="R82" s="7" t="inlineStr">
        <is>
          <t>Priced</t>
        </is>
      </c>
      <c r="S82" s="2" t="inlineStr">
        <is>
          <t>LT034</t>
        </is>
      </c>
      <c r="T82" t="n">
        <v>126</v>
      </c>
    </row>
    <row r="83">
      <c r="B83">
        <f>IF(AND(H83="C30",I83="not Bronze, ASTM-B584, C93200",L83="Coating_Standard"),"Y","N")</f>
        <v/>
      </c>
      <c r="C83" t="inlineStr">
        <is>
          <t>Price_BOM_LFE_Case_0077</t>
        </is>
      </c>
      <c r="D83">
        <f>IF(B83="Y",C83,"")</f>
        <v/>
      </c>
      <c r="E83" t="inlineStr">
        <is>
          <t>15955-2P-30HP-LFE</t>
        </is>
      </c>
      <c r="F83" s="2" t="inlineStr">
        <is>
          <t>Ductile Iron, ASTM-A536-80</t>
        </is>
      </c>
      <c r="G83" t="inlineStr">
        <is>
          <t>CaseMatl_Ductile_Iron_ASTM-A536-80</t>
        </is>
      </c>
      <c r="H83" s="2" t="inlineStr">
        <is>
          <t>J</t>
        </is>
      </c>
      <c r="I83" t="inlineStr">
        <is>
          <t>all</t>
        </is>
      </c>
      <c r="J83" s="2" t="inlineStr">
        <is>
          <t>NPT</t>
        </is>
      </c>
      <c r="K83" s="2" t="inlineStr">
        <is>
          <t>X3</t>
        </is>
      </c>
      <c r="L83" s="2" t="inlineStr">
        <is>
          <t>Coating_Standard</t>
        </is>
      </c>
      <c r="M83" s="2" t="inlineStr">
        <is>
          <t>300psig</t>
        </is>
      </c>
      <c r="N83" s="1" t="n">
        <v>96699237</v>
      </c>
      <c r="O83" s="2" t="inlineStr">
        <is>
          <t>CASE,L,1595,300#,DI</t>
        </is>
      </c>
      <c r="P83" t="inlineStr">
        <is>
          <t>A100063</t>
        </is>
      </c>
      <c r="Q83" s="56" t="n">
        <v>1790</v>
      </c>
      <c r="R83" s="7" t="inlineStr">
        <is>
          <t>Priced</t>
        </is>
      </c>
      <c r="S83" s="2" t="inlineStr">
        <is>
          <t>LT034</t>
        </is>
      </c>
      <c r="T83" t="n">
        <v>126</v>
      </c>
    </row>
    <row r="84">
      <c r="B84">
        <f>IF(AND(H84="C30",I84="not Bronze, ASTM-B584, C93200",L84="Coating_Standard"),"Y","N")</f>
        <v/>
      </c>
      <c r="C84" t="inlineStr">
        <is>
          <t>Price_BOM_LFE_Case_0078</t>
        </is>
      </c>
      <c r="D84">
        <f>IF(B84="Y",C84,"")</f>
        <v/>
      </c>
      <c r="E84" t="inlineStr">
        <is>
          <t>15959-2P-20HP-LFE</t>
        </is>
      </c>
      <c r="F84" s="2" t="inlineStr">
        <is>
          <t>Ductile Iron, ASTM-A536-80</t>
        </is>
      </c>
      <c r="G84" t="inlineStr">
        <is>
          <t>CaseMatl_Ductile_Iron_ASTM-A536-80</t>
        </is>
      </c>
      <c r="H84" s="2" t="inlineStr">
        <is>
          <t>J</t>
        </is>
      </c>
      <c r="I84" t="inlineStr">
        <is>
          <t>all</t>
        </is>
      </c>
      <c r="J84" s="2" t="inlineStr">
        <is>
          <t>NPT</t>
        </is>
      </c>
      <c r="K84" s="2" t="inlineStr">
        <is>
          <t>X3</t>
        </is>
      </c>
      <c r="L84" s="2" t="inlineStr">
        <is>
          <t>Coating_Standard</t>
        </is>
      </c>
      <c r="M84" s="2" t="inlineStr">
        <is>
          <t>300psig</t>
        </is>
      </c>
      <c r="N84" s="1" t="n">
        <v>96699237</v>
      </c>
      <c r="O84" s="2" t="inlineStr">
        <is>
          <t>CASE,L,1595,300#,DI</t>
        </is>
      </c>
      <c r="P84" t="inlineStr">
        <is>
          <t>A100063</t>
        </is>
      </c>
      <c r="Q84" s="56" t="n">
        <v>1790</v>
      </c>
      <c r="R84" s="7" t="inlineStr">
        <is>
          <t>Priced</t>
        </is>
      </c>
      <c r="S84" s="2" t="inlineStr">
        <is>
          <t>LT034</t>
        </is>
      </c>
      <c r="T84" t="n">
        <v>126</v>
      </c>
    </row>
    <row r="85">
      <c r="B85">
        <f>IF(AND(H85="C30",I85="not Bronze, ASTM-B584, C93200",L85="Coating_Standard"),"Y","N")</f>
        <v/>
      </c>
      <c r="C85" t="inlineStr">
        <is>
          <t>Price_BOM_LFE_Case_0079</t>
        </is>
      </c>
      <c r="D85">
        <f>IF(B85="Y",C85,"")</f>
        <v/>
      </c>
      <c r="E85" t="inlineStr">
        <is>
          <t>15959-2P-25HP-LFE</t>
        </is>
      </c>
      <c r="F85" s="2" t="inlineStr">
        <is>
          <t>Ductile Iron, ASTM-A536-80</t>
        </is>
      </c>
      <c r="G85" t="inlineStr">
        <is>
          <t>CaseMatl_Ductile_Iron_ASTM-A536-80</t>
        </is>
      </c>
      <c r="H85" s="2" t="inlineStr">
        <is>
          <t>J</t>
        </is>
      </c>
      <c r="I85" t="inlineStr">
        <is>
          <t>all</t>
        </is>
      </c>
      <c r="J85" s="2" t="inlineStr">
        <is>
          <t>NPT</t>
        </is>
      </c>
      <c r="K85" s="2" t="inlineStr">
        <is>
          <t>X3</t>
        </is>
      </c>
      <c r="L85" s="2" t="inlineStr">
        <is>
          <t>Coating_Standard</t>
        </is>
      </c>
      <c r="M85" s="2" t="inlineStr">
        <is>
          <t>300psig</t>
        </is>
      </c>
      <c r="N85" s="1" t="n">
        <v>96699237</v>
      </c>
      <c r="O85" s="2" t="inlineStr">
        <is>
          <t>CASE,L,1595,300#,DI</t>
        </is>
      </c>
      <c r="P85" t="inlineStr">
        <is>
          <t>A100063</t>
        </is>
      </c>
      <c r="Q85" s="56" t="n">
        <v>1790</v>
      </c>
      <c r="R85" s="7" t="inlineStr">
        <is>
          <t>Priced</t>
        </is>
      </c>
      <c r="S85" s="2" t="inlineStr">
        <is>
          <t>LT034</t>
        </is>
      </c>
      <c r="T85" t="n">
        <v>126</v>
      </c>
    </row>
    <row r="86">
      <c r="B86">
        <f>IF(AND(H86="C30",I86="not Bronze, ASTM-B584, C93200",L86="Coating_Standard"),"Y","N")</f>
        <v/>
      </c>
      <c r="C86" t="inlineStr">
        <is>
          <t>Price_BOM_LFE_Case_0080</t>
        </is>
      </c>
      <c r="D86">
        <f>IF(B86="Y",C86,"")</f>
        <v/>
      </c>
      <c r="E86" t="inlineStr">
        <is>
          <t>15959-2P-30HP-LFE</t>
        </is>
      </c>
      <c r="F86" s="2" t="inlineStr">
        <is>
          <t>Ductile Iron, ASTM-A536-80</t>
        </is>
      </c>
      <c r="G86" t="inlineStr">
        <is>
          <t>CaseMatl_Ductile_Iron_ASTM-A536-80</t>
        </is>
      </c>
      <c r="H86" s="2" t="inlineStr">
        <is>
          <t>J</t>
        </is>
      </c>
      <c r="I86" t="inlineStr">
        <is>
          <t>all</t>
        </is>
      </c>
      <c r="J86" s="2" t="inlineStr">
        <is>
          <t>NPT</t>
        </is>
      </c>
      <c r="K86" s="2" t="inlineStr">
        <is>
          <t>X3</t>
        </is>
      </c>
      <c r="L86" s="2" t="inlineStr">
        <is>
          <t>Coating_Standard</t>
        </is>
      </c>
      <c r="M86" s="2" t="inlineStr">
        <is>
          <t>300psig</t>
        </is>
      </c>
      <c r="N86" s="1" t="n">
        <v>96699237</v>
      </c>
      <c r="O86" s="2" t="inlineStr">
        <is>
          <t>CASE,L,1595,300#,DI</t>
        </is>
      </c>
      <c r="P86" t="inlineStr">
        <is>
          <t>A100063</t>
        </is>
      </c>
      <c r="Q86" s="56" t="n">
        <v>1790</v>
      </c>
      <c r="R86" s="7" t="inlineStr">
        <is>
          <t>Priced</t>
        </is>
      </c>
      <c r="S86" s="2" t="inlineStr">
        <is>
          <t>LT034</t>
        </is>
      </c>
      <c r="T86" t="n">
        <v>126</v>
      </c>
    </row>
    <row r="87">
      <c r="B87">
        <f>IF(AND(H87="C30",I87="not Bronze, ASTM-B584, C93200",L87="Coating_Standard"),"Y","N")</f>
        <v/>
      </c>
      <c r="C87" t="inlineStr">
        <is>
          <t>Price_BOM_LFE_Case_0081</t>
        </is>
      </c>
      <c r="D87">
        <f>IF(B87="Y",C87,"")</f>
        <v/>
      </c>
      <c r="E87" t="inlineStr">
        <is>
          <t>20709-2P-7.5HP-LFE</t>
        </is>
      </c>
      <c r="F87" s="2" t="inlineStr">
        <is>
          <t>Ductile Iron, ASTM-A536-80</t>
        </is>
      </c>
      <c r="G87" t="inlineStr">
        <is>
          <t>CaseMatl_Ductile_Iron_ASTM-A536-80</t>
        </is>
      </c>
      <c r="H87" s="2" t="inlineStr">
        <is>
          <t>J</t>
        </is>
      </c>
      <c r="I87" t="inlineStr">
        <is>
          <t>all</t>
        </is>
      </c>
      <c r="J87" s="2" t="inlineStr">
        <is>
          <t>NPT</t>
        </is>
      </c>
      <c r="K87" s="2" t="inlineStr">
        <is>
          <t>X3</t>
        </is>
      </c>
      <c r="L87" s="2" t="inlineStr">
        <is>
          <t>Coating_Standard</t>
        </is>
      </c>
      <c r="M87" s="2" t="inlineStr">
        <is>
          <t>300psig</t>
        </is>
      </c>
      <c r="N87" s="1" t="n">
        <v>96699240</v>
      </c>
      <c r="O87" s="2" t="inlineStr">
        <is>
          <t>CASE,L,20709,300#,DI</t>
        </is>
      </c>
      <c r="P87" t="inlineStr">
        <is>
          <t>A100065</t>
        </is>
      </c>
      <c r="Q87" s="56" t="n">
        <v>2170</v>
      </c>
      <c r="R87" s="7" t="inlineStr">
        <is>
          <t>Priced</t>
        </is>
      </c>
      <c r="S87" s="2" t="inlineStr">
        <is>
          <t>LT034</t>
        </is>
      </c>
      <c r="T87" t="n">
        <v>126</v>
      </c>
    </row>
    <row r="88">
      <c r="B88">
        <f>IF(AND(H88="C30",I88="not Bronze, ASTM-B584, C93200",L88="Coating_Standard"),"Y","N")</f>
        <v/>
      </c>
      <c r="C88" t="inlineStr">
        <is>
          <t>Price_BOM_LFE_Case_0082</t>
        </is>
      </c>
      <c r="D88">
        <f>IF(B88="Y",C88,"")</f>
        <v/>
      </c>
      <c r="E88" t="inlineStr">
        <is>
          <t>20709-2P-10HP-LFE</t>
        </is>
      </c>
      <c r="F88" s="2" t="inlineStr">
        <is>
          <t>Ductile Iron, ASTM-A536-80</t>
        </is>
      </c>
      <c r="G88" t="inlineStr">
        <is>
          <t>CaseMatl_Ductile_Iron_ASTM-A536-80</t>
        </is>
      </c>
      <c r="H88" s="2" t="inlineStr">
        <is>
          <t>J</t>
        </is>
      </c>
      <c r="I88" t="inlineStr">
        <is>
          <t>all</t>
        </is>
      </c>
      <c r="J88" s="2" t="inlineStr">
        <is>
          <t>NPT</t>
        </is>
      </c>
      <c r="K88" s="2" t="inlineStr">
        <is>
          <t>X3</t>
        </is>
      </c>
      <c r="L88" s="2" t="inlineStr">
        <is>
          <t>Coating_Standard</t>
        </is>
      </c>
      <c r="M88" s="2" t="inlineStr">
        <is>
          <t>300psig</t>
        </is>
      </c>
      <c r="N88" s="1" t="n">
        <v>96699240</v>
      </c>
      <c r="O88" s="2" t="inlineStr">
        <is>
          <t>CASE,L,20709,300#,DI</t>
        </is>
      </c>
      <c r="P88" t="inlineStr">
        <is>
          <t>A100065</t>
        </is>
      </c>
      <c r="Q88" s="56" t="n">
        <v>2170</v>
      </c>
      <c r="R88" s="7" t="inlineStr">
        <is>
          <t>Priced</t>
        </is>
      </c>
      <c r="S88" s="2" t="inlineStr">
        <is>
          <t>LT034</t>
        </is>
      </c>
      <c r="T88" t="n">
        <v>126</v>
      </c>
    </row>
    <row r="89">
      <c r="B89">
        <f>IF(AND(H89="C30",I89="not Bronze, ASTM-B584, C93200",L89="Coating_Standard"),"Y","N")</f>
        <v/>
      </c>
      <c r="C89" t="inlineStr">
        <is>
          <t>Price_BOM_LFE_Case_0083</t>
        </is>
      </c>
      <c r="D89">
        <f>IF(B89="Y",C89,"")</f>
        <v/>
      </c>
      <c r="E89" t="inlineStr">
        <is>
          <t>20709-2P-15HP-LFE</t>
        </is>
      </c>
      <c r="F89" s="2" t="inlineStr">
        <is>
          <t>Ductile Iron, ASTM-A536-80</t>
        </is>
      </c>
      <c r="G89" t="inlineStr">
        <is>
          <t>CaseMatl_Ductile_Iron_ASTM-A536-80</t>
        </is>
      </c>
      <c r="H89" s="2" t="inlineStr">
        <is>
          <t>J</t>
        </is>
      </c>
      <c r="I89" t="inlineStr">
        <is>
          <t>all</t>
        </is>
      </c>
      <c r="J89" s="2" t="inlineStr">
        <is>
          <t>NPT</t>
        </is>
      </c>
      <c r="K89" s="2" t="inlineStr">
        <is>
          <t>X3</t>
        </is>
      </c>
      <c r="L89" s="2" t="inlineStr">
        <is>
          <t>Coating_Standard</t>
        </is>
      </c>
      <c r="M89" s="2" t="inlineStr">
        <is>
          <t>300psig</t>
        </is>
      </c>
      <c r="N89" s="1" t="n">
        <v>96699240</v>
      </c>
      <c r="O89" s="2" t="inlineStr">
        <is>
          <t>CASE,L,20709,300#,DI</t>
        </is>
      </c>
      <c r="P89" t="inlineStr">
        <is>
          <t>A100065</t>
        </is>
      </c>
      <c r="Q89" s="56" t="n">
        <v>2170</v>
      </c>
      <c r="R89" s="7" t="inlineStr">
        <is>
          <t>Priced</t>
        </is>
      </c>
      <c r="S89" s="2" t="inlineStr">
        <is>
          <t>LT034</t>
        </is>
      </c>
      <c r="T89" t="n">
        <v>126</v>
      </c>
    </row>
    <row r="90">
      <c r="B90">
        <f>IF(AND(H90="C30",I90="not Bronze, ASTM-B584, C93200",L90="Coating_Standard"),"Y","N")</f>
        <v/>
      </c>
      <c r="C90" t="inlineStr">
        <is>
          <t>Price_BOM_LFE_Case_0084</t>
        </is>
      </c>
      <c r="D90">
        <f>IF(B90="Y",C90,"")</f>
        <v/>
      </c>
      <c r="E90" t="inlineStr">
        <is>
          <t>20709-2P-20HP-LFE</t>
        </is>
      </c>
      <c r="F90" s="2" t="inlineStr">
        <is>
          <t>Ductile Iron, ASTM-A536-80</t>
        </is>
      </c>
      <c r="G90" t="inlineStr">
        <is>
          <t>CaseMatl_Ductile_Iron_ASTM-A536-80</t>
        </is>
      </c>
      <c r="H90" s="2" t="inlineStr">
        <is>
          <t>J</t>
        </is>
      </c>
      <c r="I90" t="inlineStr">
        <is>
          <t>all</t>
        </is>
      </c>
      <c r="J90" s="2" t="inlineStr">
        <is>
          <t>NPT</t>
        </is>
      </c>
      <c r="K90" s="2" t="inlineStr">
        <is>
          <t>X3</t>
        </is>
      </c>
      <c r="L90" s="2" t="inlineStr">
        <is>
          <t>Coating_Standard</t>
        </is>
      </c>
      <c r="M90" s="2" t="inlineStr">
        <is>
          <t>300psig</t>
        </is>
      </c>
      <c r="N90" s="1" t="n">
        <v>96699240</v>
      </c>
      <c r="O90" s="2" t="inlineStr">
        <is>
          <t>CASE,L,20709,300#,DI</t>
        </is>
      </c>
      <c r="P90" t="inlineStr">
        <is>
          <t>A100065</t>
        </is>
      </c>
      <c r="Q90" s="56" t="n">
        <v>2170</v>
      </c>
      <c r="R90" s="7" t="inlineStr">
        <is>
          <t>Priced</t>
        </is>
      </c>
      <c r="S90" s="2" t="inlineStr">
        <is>
          <t>LT034</t>
        </is>
      </c>
      <c r="T90" t="n">
        <v>126</v>
      </c>
    </row>
    <row r="91">
      <c r="B91">
        <f>IF(AND(H91="C30",I91="not Bronze, ASTM-B584, C93200",L91="Coating_Standard"),"Y","N")</f>
        <v/>
      </c>
      <c r="C91" t="inlineStr">
        <is>
          <t>Price_BOM_LFE_Case_0085</t>
        </is>
      </c>
      <c r="D91">
        <f>IF(B91="Y",C91,"")</f>
        <v/>
      </c>
      <c r="E91" t="inlineStr">
        <is>
          <t>20709-2P-25HP-LFE</t>
        </is>
      </c>
      <c r="F91" s="2" t="inlineStr">
        <is>
          <t>Ductile Iron, ASTM-A536-80</t>
        </is>
      </c>
      <c r="G91" t="inlineStr">
        <is>
          <t>CaseMatl_Ductile_Iron_ASTM-A536-80</t>
        </is>
      </c>
      <c r="H91" s="2" t="inlineStr">
        <is>
          <t>J</t>
        </is>
      </c>
      <c r="I91" t="inlineStr">
        <is>
          <t>all</t>
        </is>
      </c>
      <c r="J91" s="2" t="inlineStr">
        <is>
          <t>NPT</t>
        </is>
      </c>
      <c r="K91" s="2" t="inlineStr">
        <is>
          <t>X3</t>
        </is>
      </c>
      <c r="L91" s="2" t="inlineStr">
        <is>
          <t>Coating_Standard</t>
        </is>
      </c>
      <c r="M91" s="2" t="inlineStr">
        <is>
          <t>300psig</t>
        </is>
      </c>
      <c r="N91" s="1" t="n">
        <v>96699240</v>
      </c>
      <c r="O91" s="2" t="inlineStr">
        <is>
          <t>CASE,L,20709,300#,DI</t>
        </is>
      </c>
      <c r="P91" t="inlineStr">
        <is>
          <t>A100065</t>
        </is>
      </c>
      <c r="Q91" s="56" t="n">
        <v>2170</v>
      </c>
      <c r="R91" s="7" t="inlineStr">
        <is>
          <t>Priced</t>
        </is>
      </c>
      <c r="S91" s="2" t="inlineStr">
        <is>
          <t>LT034</t>
        </is>
      </c>
      <c r="T91" t="n">
        <v>126</v>
      </c>
    </row>
    <row r="92">
      <c r="B92">
        <f>IF(AND(H92="C30",I92="not Bronze, ASTM-B584, C93200",L92="Coating_Standard"),"Y","N")</f>
        <v/>
      </c>
      <c r="C92" t="inlineStr">
        <is>
          <t>Price_BOM_LFE_Case_0086</t>
        </is>
      </c>
      <c r="D92">
        <f>IF(B92="Y",C92,"")</f>
        <v/>
      </c>
      <c r="E92" t="inlineStr">
        <is>
          <t>20953-2P-20HP-LFE</t>
        </is>
      </c>
      <c r="F92" s="2" t="inlineStr">
        <is>
          <t>Ductile Iron, ASTM-A536-80</t>
        </is>
      </c>
      <c r="G92" t="inlineStr">
        <is>
          <t>CaseMatl_Ductile_Iron_ASTM-A536-80</t>
        </is>
      </c>
      <c r="H92" s="2" t="inlineStr">
        <is>
          <t>J</t>
        </is>
      </c>
      <c r="I92" t="inlineStr">
        <is>
          <t>all</t>
        </is>
      </c>
      <c r="J92" s="2" t="inlineStr">
        <is>
          <t>NPT</t>
        </is>
      </c>
      <c r="K92" s="2" t="inlineStr">
        <is>
          <t>X3</t>
        </is>
      </c>
      <c r="L92" s="2" t="inlineStr">
        <is>
          <t>Coating_Standard</t>
        </is>
      </c>
      <c r="M92" s="2" t="inlineStr">
        <is>
          <t>300psig</t>
        </is>
      </c>
      <c r="N92" s="1" t="n">
        <v>96699242</v>
      </c>
      <c r="O92" s="2" t="inlineStr">
        <is>
          <t>CASE,L,20953,300#,DI</t>
        </is>
      </c>
      <c r="P92" t="inlineStr">
        <is>
          <t>A100066</t>
        </is>
      </c>
      <c r="Q92" s="56" t="n">
        <v>2240</v>
      </c>
      <c r="R92" s="7" t="inlineStr">
        <is>
          <t>Priced</t>
        </is>
      </c>
      <c r="S92" s="2" t="inlineStr">
        <is>
          <t>LT034</t>
        </is>
      </c>
      <c r="T92" t="n">
        <v>126</v>
      </c>
    </row>
    <row r="93">
      <c r="B93">
        <f>IF(AND(H93="C30",I93="not Bronze, ASTM-B584, C93200",L93="Coating_Standard"),"Y","N")</f>
        <v/>
      </c>
      <c r="C93" t="inlineStr">
        <is>
          <t>Price_BOM_LFE_Case_0087</t>
        </is>
      </c>
      <c r="D93">
        <f>IF(B93="Y",C93,"")</f>
        <v/>
      </c>
      <c r="E93" t="inlineStr">
        <is>
          <t>20953-2P-25HP-LFE</t>
        </is>
      </c>
      <c r="F93" s="2" t="inlineStr">
        <is>
          <t>Ductile Iron, ASTM-A536-80</t>
        </is>
      </c>
      <c r="G93" t="inlineStr">
        <is>
          <t>CaseMatl_Ductile_Iron_ASTM-A536-80</t>
        </is>
      </c>
      <c r="H93" s="2" t="inlineStr">
        <is>
          <t>J</t>
        </is>
      </c>
      <c r="I93" t="inlineStr">
        <is>
          <t>all</t>
        </is>
      </c>
      <c r="J93" s="2" t="inlineStr">
        <is>
          <t>NPT</t>
        </is>
      </c>
      <c r="K93" s="2" t="inlineStr">
        <is>
          <t>X3</t>
        </is>
      </c>
      <c r="L93" s="2" t="inlineStr">
        <is>
          <t>Coating_Standard</t>
        </is>
      </c>
      <c r="M93" s="2" t="inlineStr">
        <is>
          <t>300psig</t>
        </is>
      </c>
      <c r="N93" s="1" t="n">
        <v>96699242</v>
      </c>
      <c r="O93" s="2" t="inlineStr">
        <is>
          <t>CASE,L,20953,300#,DI</t>
        </is>
      </c>
      <c r="P93" t="inlineStr">
        <is>
          <t>A100066</t>
        </is>
      </c>
      <c r="Q93" s="56" t="n">
        <v>2240</v>
      </c>
      <c r="R93" s="7" t="inlineStr">
        <is>
          <t>Priced</t>
        </is>
      </c>
      <c r="S93" s="2" t="inlineStr">
        <is>
          <t>LT034</t>
        </is>
      </c>
      <c r="T93" t="n">
        <v>126</v>
      </c>
    </row>
    <row r="94">
      <c r="B94">
        <f>IF(AND(H94="C30",I94="not Bronze, ASTM-B584, C93200",L94="Coating_Standard"),"Y","N")</f>
        <v/>
      </c>
      <c r="C94" t="inlineStr">
        <is>
          <t>Price_BOM_LFE_Case_0088</t>
        </is>
      </c>
      <c r="D94">
        <f>IF(B94="Y",C94,"")</f>
        <v/>
      </c>
      <c r="E94" t="inlineStr">
        <is>
          <t>20953-2P-30HP-LFE</t>
        </is>
      </c>
      <c r="F94" s="2" t="inlineStr">
        <is>
          <t>Ductile Iron, ASTM-A536-80</t>
        </is>
      </c>
      <c r="G94" t="inlineStr">
        <is>
          <t>CaseMatl_Ductile_Iron_ASTM-A536-80</t>
        </is>
      </c>
      <c r="H94" s="2" t="inlineStr">
        <is>
          <t>J</t>
        </is>
      </c>
      <c r="I94" t="inlineStr">
        <is>
          <t>all</t>
        </is>
      </c>
      <c r="J94" s="2" t="inlineStr">
        <is>
          <t>NPT</t>
        </is>
      </c>
      <c r="K94" s="2" t="inlineStr">
        <is>
          <t>X3</t>
        </is>
      </c>
      <c r="L94" s="2" t="inlineStr">
        <is>
          <t>Coating_Standard</t>
        </is>
      </c>
      <c r="M94" s="2" t="inlineStr">
        <is>
          <t>300psig</t>
        </is>
      </c>
      <c r="N94" s="1" t="n">
        <v>96699242</v>
      </c>
      <c r="O94" s="2" t="inlineStr">
        <is>
          <t>CASE,L,20953,300#,DI</t>
        </is>
      </c>
      <c r="P94" t="inlineStr">
        <is>
          <t>A100066</t>
        </is>
      </c>
      <c r="Q94" s="56" t="n">
        <v>2240</v>
      </c>
      <c r="R94" s="7" t="inlineStr">
        <is>
          <t>Priced</t>
        </is>
      </c>
      <c r="S94" s="2" t="inlineStr">
        <is>
          <t>LT034</t>
        </is>
      </c>
      <c r="T94" t="n">
        <v>126</v>
      </c>
    </row>
    <row r="95">
      <c r="B95">
        <f>IF(AND(H95="C30",I95="not Bronze, ASTM-B584, C93200",L95="Coating_Standard"),"Y","N")</f>
        <v/>
      </c>
      <c r="C95" t="inlineStr">
        <is>
          <t>Price_BOM_LFE_Case_0089</t>
        </is>
      </c>
      <c r="D95">
        <f>IF(B95="Y",C95,"")</f>
        <v/>
      </c>
      <c r="E95" t="inlineStr">
        <is>
          <t>25707-2P-7.5HP-LFE</t>
        </is>
      </c>
      <c r="F95" s="2" t="inlineStr">
        <is>
          <t>Ductile Iron, ASTM-A536-80</t>
        </is>
      </c>
      <c r="G95" t="inlineStr">
        <is>
          <t>CaseMatl_Ductile_Iron_ASTM-A536-80</t>
        </is>
      </c>
      <c r="H95" s="2" t="inlineStr">
        <is>
          <t>J</t>
        </is>
      </c>
      <c r="I95" t="inlineStr">
        <is>
          <t>all</t>
        </is>
      </c>
      <c r="J95" s="2" t="inlineStr">
        <is>
          <t>250# ANSI Flange</t>
        </is>
      </c>
      <c r="K95" s="2" t="inlineStr">
        <is>
          <t>X3</t>
        </is>
      </c>
      <c r="L95" s="2" t="inlineStr">
        <is>
          <t>Coating_Standard</t>
        </is>
      </c>
      <c r="M95" s="2" t="inlineStr">
        <is>
          <t>250psig</t>
        </is>
      </c>
      <c r="N95" s="1" t="n">
        <v>96699245</v>
      </c>
      <c r="O95" s="2" t="inlineStr">
        <is>
          <t>CASE,L,25707,250#,DI</t>
        </is>
      </c>
      <c r="P95" t="inlineStr">
        <is>
          <t>A100068</t>
        </is>
      </c>
      <c r="Q95" s="56" t="n">
        <v>2620</v>
      </c>
      <c r="R95" s="7" t="inlineStr">
        <is>
          <t>Priced</t>
        </is>
      </c>
      <c r="S95" s="2" t="inlineStr">
        <is>
          <t>LT034</t>
        </is>
      </c>
      <c r="T95" t="n">
        <v>126</v>
      </c>
    </row>
    <row r="96">
      <c r="B96">
        <f>IF(AND(H96="C30",I96="not Bronze, ASTM-B584, C93200",L96="Coating_Standard"),"Y","N")</f>
        <v/>
      </c>
      <c r="C96" t="inlineStr">
        <is>
          <t>Price_BOM_LFE_Case_0090</t>
        </is>
      </c>
      <c r="D96">
        <f>IF(B96="Y",C96,"")</f>
        <v/>
      </c>
      <c r="E96" t="inlineStr">
        <is>
          <t>25707-2P-10HP-LFE</t>
        </is>
      </c>
      <c r="F96" s="2" t="inlineStr">
        <is>
          <t>Ductile Iron, ASTM-A536-80</t>
        </is>
      </c>
      <c r="G96" t="inlineStr">
        <is>
          <t>CaseMatl_Ductile_Iron_ASTM-A536-80</t>
        </is>
      </c>
      <c r="H96" s="2" t="inlineStr">
        <is>
          <t>J</t>
        </is>
      </c>
      <c r="I96" t="inlineStr">
        <is>
          <t>all</t>
        </is>
      </c>
      <c r="J96" s="2" t="inlineStr">
        <is>
          <t>250# ANSI Flange</t>
        </is>
      </c>
      <c r="K96" s="2" t="inlineStr">
        <is>
          <t>X3</t>
        </is>
      </c>
      <c r="L96" s="2" t="inlineStr">
        <is>
          <t>Coating_Standard</t>
        </is>
      </c>
      <c r="M96" s="2" t="inlineStr">
        <is>
          <t>250psig</t>
        </is>
      </c>
      <c r="N96" s="1" t="n">
        <v>96699245</v>
      </c>
      <c r="O96" s="2" t="inlineStr">
        <is>
          <t>CASE,L,25707,250#,DI</t>
        </is>
      </c>
      <c r="P96" t="inlineStr">
        <is>
          <t>A100068</t>
        </is>
      </c>
      <c r="Q96" s="56" t="n">
        <v>2620</v>
      </c>
      <c r="R96" s="7" t="inlineStr">
        <is>
          <t>Priced</t>
        </is>
      </c>
      <c r="S96" s="2" t="inlineStr">
        <is>
          <t>LT034</t>
        </is>
      </c>
      <c r="T96" t="n">
        <v>126</v>
      </c>
    </row>
    <row r="97">
      <c r="B97">
        <f>IF(AND(H97="C30",I97="not Bronze, ASTM-B584, C93200",L97="Coating_Standard"),"Y","N")</f>
        <v/>
      </c>
      <c r="C97" t="inlineStr">
        <is>
          <t>Price_BOM_LFE_Case_0091</t>
        </is>
      </c>
      <c r="D97">
        <f>IF(B97="Y",C97,"")</f>
        <v/>
      </c>
      <c r="E97" t="inlineStr">
        <is>
          <t>25707-2P-15HP-LFE</t>
        </is>
      </c>
      <c r="F97" s="2" t="inlineStr">
        <is>
          <t>Ductile Iron, ASTM-A536-80</t>
        </is>
      </c>
      <c r="G97" t="inlineStr">
        <is>
          <t>CaseMatl_Ductile_Iron_ASTM-A536-80</t>
        </is>
      </c>
      <c r="H97" s="2" t="inlineStr">
        <is>
          <t>J</t>
        </is>
      </c>
      <c r="I97" t="inlineStr">
        <is>
          <t>all</t>
        </is>
      </c>
      <c r="J97" s="2" t="inlineStr">
        <is>
          <t>250# ANSI Flange</t>
        </is>
      </c>
      <c r="K97" s="2" t="inlineStr">
        <is>
          <t>X3</t>
        </is>
      </c>
      <c r="L97" s="2" t="inlineStr">
        <is>
          <t>Coating_Standard</t>
        </is>
      </c>
      <c r="M97" s="2" t="inlineStr">
        <is>
          <t>250psig</t>
        </is>
      </c>
      <c r="N97" s="1" t="n">
        <v>96699245</v>
      </c>
      <c r="O97" s="2" t="inlineStr">
        <is>
          <t>CASE,L,25707,250#,DI</t>
        </is>
      </c>
      <c r="P97" t="inlineStr">
        <is>
          <t>A100068</t>
        </is>
      </c>
      <c r="Q97" s="56" t="n">
        <v>2620</v>
      </c>
      <c r="R97" s="7" t="inlineStr">
        <is>
          <t>Priced</t>
        </is>
      </c>
      <c r="S97" s="2" t="inlineStr">
        <is>
          <t>LT034</t>
        </is>
      </c>
      <c r="T97" t="n">
        <v>126</v>
      </c>
    </row>
    <row r="98">
      <c r="B98">
        <f>IF(AND(H98="C30",I98="not Bronze, ASTM-B584, C93200",L98="Coating_Standard"),"Y","N")</f>
        <v/>
      </c>
      <c r="C98" t="inlineStr">
        <is>
          <t>Price_BOM_LFE_Case_0092</t>
        </is>
      </c>
      <c r="D98">
        <f>IF(B98="Y",C98,"")</f>
        <v/>
      </c>
      <c r="E98" t="inlineStr">
        <is>
          <t>25707-2P-20HP-LFE</t>
        </is>
      </c>
      <c r="F98" s="2" t="inlineStr">
        <is>
          <t>Ductile Iron, ASTM-A536-80</t>
        </is>
      </c>
      <c r="G98" t="inlineStr">
        <is>
          <t>CaseMatl_Ductile_Iron_ASTM-A536-80</t>
        </is>
      </c>
      <c r="H98" s="2" t="inlineStr">
        <is>
          <t>J</t>
        </is>
      </c>
      <c r="I98" t="inlineStr">
        <is>
          <t>all</t>
        </is>
      </c>
      <c r="J98" s="2" t="inlineStr">
        <is>
          <t>250# ANSI Flange</t>
        </is>
      </c>
      <c r="K98" s="2" t="inlineStr">
        <is>
          <t>X3</t>
        </is>
      </c>
      <c r="L98" s="2" t="inlineStr">
        <is>
          <t>Coating_Standard</t>
        </is>
      </c>
      <c r="M98" s="2" t="inlineStr">
        <is>
          <t>250psig</t>
        </is>
      </c>
      <c r="N98" s="1" t="n">
        <v>96699245</v>
      </c>
      <c r="O98" s="2" t="inlineStr">
        <is>
          <t>CASE,L,25707,250#,DI</t>
        </is>
      </c>
      <c r="P98" t="inlineStr">
        <is>
          <t>A100068</t>
        </is>
      </c>
      <c r="Q98" s="56" t="n">
        <v>2620</v>
      </c>
      <c r="R98" s="7" t="inlineStr">
        <is>
          <t>Priced</t>
        </is>
      </c>
      <c r="S98" s="2" t="inlineStr">
        <is>
          <t>LT034</t>
        </is>
      </c>
      <c r="T98" t="n">
        <v>126</v>
      </c>
    </row>
    <row r="99">
      <c r="B99">
        <f>IF(AND(H99="C30",I99="not Bronze, ASTM-B584, C93200",L99="Coating_Standard"),"Y","N")</f>
        <v/>
      </c>
      <c r="C99" t="inlineStr">
        <is>
          <t>Price_BOM_LFE_Case_0093</t>
        </is>
      </c>
      <c r="D99">
        <f>IF(B99="Y",C99,"")</f>
        <v/>
      </c>
      <c r="E99" t="inlineStr">
        <is>
          <t>25707-2P-25HP-LFE</t>
        </is>
      </c>
      <c r="F99" s="2" t="inlineStr">
        <is>
          <t>Ductile Iron, ASTM-A536-80</t>
        </is>
      </c>
      <c r="G99" t="inlineStr">
        <is>
          <t>CaseMatl_Ductile_Iron_ASTM-A536-80</t>
        </is>
      </c>
      <c r="H99" s="2" t="inlineStr">
        <is>
          <t>J</t>
        </is>
      </c>
      <c r="I99" t="inlineStr">
        <is>
          <t>all</t>
        </is>
      </c>
      <c r="J99" s="2" t="inlineStr">
        <is>
          <t>250# ANSI Flange</t>
        </is>
      </c>
      <c r="K99" s="2" t="inlineStr">
        <is>
          <t>X3</t>
        </is>
      </c>
      <c r="L99" s="2" t="inlineStr">
        <is>
          <t>Coating_Standard</t>
        </is>
      </c>
      <c r="M99" s="2" t="inlineStr">
        <is>
          <t>250psig</t>
        </is>
      </c>
      <c r="N99" s="1" t="n">
        <v>96699245</v>
      </c>
      <c r="O99" s="2" t="inlineStr">
        <is>
          <t>CASE,L,25707,250#,DI</t>
        </is>
      </c>
      <c r="P99" t="inlineStr">
        <is>
          <t>A100068</t>
        </is>
      </c>
      <c r="Q99" s="56" t="n">
        <v>2620</v>
      </c>
      <c r="R99" s="7" t="inlineStr">
        <is>
          <t>Priced</t>
        </is>
      </c>
      <c r="S99" s="2" t="inlineStr">
        <is>
          <t>LT034</t>
        </is>
      </c>
      <c r="T99" t="n">
        <v>126</v>
      </c>
    </row>
    <row r="100">
      <c r="B100">
        <f>IF(AND(H100="C30",I100="not Bronze, ASTM-B584, C93200",L100="Coating_Standard"),"Y","N")</f>
        <v/>
      </c>
      <c r="C100" t="inlineStr">
        <is>
          <t>Price_BOM_LFE_Case_0094</t>
        </is>
      </c>
      <c r="D100">
        <f>IF(B100="Y",C100,"")</f>
        <v/>
      </c>
      <c r="E100" t="inlineStr">
        <is>
          <t>25707-2P-30HP-LFE</t>
        </is>
      </c>
      <c r="F100" s="2" t="inlineStr">
        <is>
          <t>Ductile Iron, ASTM-A536-80</t>
        </is>
      </c>
      <c r="G100" t="inlineStr">
        <is>
          <t>CaseMatl_Ductile_Iron_ASTM-A536-80</t>
        </is>
      </c>
      <c r="H100" s="2" t="inlineStr">
        <is>
          <t>J</t>
        </is>
      </c>
      <c r="I100" t="inlineStr">
        <is>
          <t>all</t>
        </is>
      </c>
      <c r="J100" s="2" t="inlineStr">
        <is>
          <t>250# ANSI Flange</t>
        </is>
      </c>
      <c r="K100" s="2" t="inlineStr">
        <is>
          <t>X3</t>
        </is>
      </c>
      <c r="L100" s="2" t="inlineStr">
        <is>
          <t>Coating_Standard</t>
        </is>
      </c>
      <c r="M100" s="2" t="inlineStr">
        <is>
          <t>250psig</t>
        </is>
      </c>
      <c r="N100" s="1" t="n">
        <v>96699245</v>
      </c>
      <c r="O100" s="2" t="inlineStr">
        <is>
          <t>CASE,L,25707,250#,DI</t>
        </is>
      </c>
      <c r="P100" t="inlineStr">
        <is>
          <t>A100068</t>
        </is>
      </c>
      <c r="Q100" s="56" t="n">
        <v>2620</v>
      </c>
      <c r="R100" s="7" t="inlineStr">
        <is>
          <t>Priced</t>
        </is>
      </c>
      <c r="S100" s="2" t="inlineStr">
        <is>
          <t>LT034</t>
        </is>
      </c>
      <c r="T100" t="n">
        <v>126</v>
      </c>
    </row>
    <row r="101">
      <c r="B101">
        <f>IF(AND(H101="C30",I101="not Bronze, ASTM-B584, C93200",L101="Coating_Standard"),"Y","N")</f>
        <v/>
      </c>
      <c r="C101" t="inlineStr">
        <is>
          <t>Price_BOM_LFE_Case_0095</t>
        </is>
      </c>
      <c r="D101">
        <f>IF(B101="Y",C101,"")</f>
        <v/>
      </c>
      <c r="E101" t="inlineStr">
        <is>
          <t>25957-2P-25HP-LFE</t>
        </is>
      </c>
      <c r="F101" s="2" t="inlineStr">
        <is>
          <t>Ductile Iron, ASTM-A536-80</t>
        </is>
      </c>
      <c r="G101" t="inlineStr">
        <is>
          <t>CaseMatl_Ductile_Iron_ASTM-A536-80</t>
        </is>
      </c>
      <c r="H101" s="2" t="inlineStr">
        <is>
          <t>J</t>
        </is>
      </c>
      <c r="I101" t="inlineStr">
        <is>
          <t>all</t>
        </is>
      </c>
      <c r="J101" s="2" t="inlineStr">
        <is>
          <t>250# ANSI Flange</t>
        </is>
      </c>
      <c r="K101" s="2" t="inlineStr">
        <is>
          <t>X3</t>
        </is>
      </c>
      <c r="L101" s="2" t="inlineStr">
        <is>
          <t>Coating_Standard</t>
        </is>
      </c>
      <c r="M101" s="2" t="inlineStr">
        <is>
          <t>250psig</t>
        </is>
      </c>
      <c r="N101" s="1" t="n">
        <v>96699247</v>
      </c>
      <c r="O101" s="2" t="inlineStr">
        <is>
          <t>CASE,L,25957,250#,DI</t>
        </is>
      </c>
      <c r="P101" t="inlineStr">
        <is>
          <t>A100069</t>
        </is>
      </c>
      <c r="Q101" s="56" t="n">
        <v>3790</v>
      </c>
      <c r="R101" s="7" t="inlineStr">
        <is>
          <t>Priced</t>
        </is>
      </c>
      <c r="S101" s="2" t="inlineStr">
        <is>
          <t>LT034</t>
        </is>
      </c>
      <c r="T101" t="n">
        <v>126</v>
      </c>
    </row>
    <row r="102">
      <c r="B102">
        <f>IF(AND(H102="C30",I102="not Bronze, ASTM-B584, C93200",L102="Coating_Standard"),"Y","N")</f>
        <v/>
      </c>
      <c r="C102" t="inlineStr">
        <is>
          <t>Price_BOM_LFE_Case_0096</t>
        </is>
      </c>
      <c r="D102">
        <f>IF(B102="Y",C102,"")</f>
        <v/>
      </c>
      <c r="E102" t="inlineStr">
        <is>
          <t>25957-2P-30HP-LFE</t>
        </is>
      </c>
      <c r="F102" s="2" t="inlineStr">
        <is>
          <t>Ductile Iron, ASTM-A536-80</t>
        </is>
      </c>
      <c r="G102" t="inlineStr">
        <is>
          <t>CaseMatl_Ductile_Iron_ASTM-A536-80</t>
        </is>
      </c>
      <c r="H102" s="2" t="inlineStr">
        <is>
          <t>J</t>
        </is>
      </c>
      <c r="I102" t="inlineStr">
        <is>
          <t>all</t>
        </is>
      </c>
      <c r="J102" s="2" t="inlineStr">
        <is>
          <t>250# ANSI Flange</t>
        </is>
      </c>
      <c r="K102" s="2" t="inlineStr">
        <is>
          <t>X3</t>
        </is>
      </c>
      <c r="L102" s="2" t="inlineStr">
        <is>
          <t>Coating_Standard</t>
        </is>
      </c>
      <c r="M102" s="2" t="inlineStr">
        <is>
          <t>250psig</t>
        </is>
      </c>
      <c r="N102" s="1" t="n">
        <v>96699247</v>
      </c>
      <c r="O102" s="2" t="inlineStr">
        <is>
          <t>CASE,L,25957,250#,DI</t>
        </is>
      </c>
      <c r="P102" t="inlineStr">
        <is>
          <t>A100069</t>
        </is>
      </c>
      <c r="Q102" s="56" t="n">
        <v>3790</v>
      </c>
      <c r="R102" s="7" t="inlineStr">
        <is>
          <t>Priced</t>
        </is>
      </c>
      <c r="S102" s="2" t="inlineStr">
        <is>
          <t>LT034</t>
        </is>
      </c>
      <c r="T102" t="n">
        <v>126</v>
      </c>
      <c r="U102" s="114" t="n"/>
    </row>
    <row r="103">
      <c r="B103">
        <f>IF(AND(H103="C30",I103="not Bronze, ASTM-B584, C93200",L103="Coating_Standard"),"Y","N")</f>
        <v/>
      </c>
      <c r="C103" t="inlineStr">
        <is>
          <t>Price_BOM_LFE_Case_0097</t>
        </is>
      </c>
      <c r="D103">
        <f>IF(B103="Y",C103,"")</f>
        <v/>
      </c>
      <c r="E103" t="inlineStr">
        <is>
          <t>30707-2P-10HP-LFE</t>
        </is>
      </c>
      <c r="F103" s="2" t="inlineStr">
        <is>
          <t>Ductile Iron, ASTM-A536-80</t>
        </is>
      </c>
      <c r="G103" t="inlineStr">
        <is>
          <t>CaseMatl_Ductile_Iron_ASTM-A536-80</t>
        </is>
      </c>
      <c r="H103" s="2" t="inlineStr">
        <is>
          <t>J</t>
        </is>
      </c>
      <c r="I103" t="inlineStr">
        <is>
          <t>all</t>
        </is>
      </c>
      <c r="J103" s="2" t="inlineStr">
        <is>
          <t>250# ANSI Flange</t>
        </is>
      </c>
      <c r="K103" s="2" t="inlineStr">
        <is>
          <t>X3</t>
        </is>
      </c>
      <c r="L103" s="2" t="inlineStr">
        <is>
          <t>Coating_Standard</t>
        </is>
      </c>
      <c r="M103" s="2" t="inlineStr">
        <is>
          <t>250psig</t>
        </is>
      </c>
      <c r="N103" s="1" t="n">
        <v>96699252</v>
      </c>
      <c r="O103" s="2" t="inlineStr">
        <is>
          <t>CASE,L,30707,250#,DI</t>
        </is>
      </c>
      <c r="P103" t="inlineStr">
        <is>
          <t>A100072</t>
        </is>
      </c>
      <c r="Q103" s="56" t="n">
        <v>2230</v>
      </c>
      <c r="R103" s="7" t="inlineStr">
        <is>
          <t>Priced</t>
        </is>
      </c>
      <c r="S103" s="2" t="inlineStr">
        <is>
          <t>LT034</t>
        </is>
      </c>
      <c r="T103" t="n">
        <v>126</v>
      </c>
    </row>
    <row r="104">
      <c r="B104">
        <f>IF(AND(H104="C30",I104="not Bronze, ASTM-B584, C93200",L104="Coating_Standard"),"Y","N")</f>
        <v/>
      </c>
      <c r="C104" t="inlineStr">
        <is>
          <t>Price_BOM_LFE_Case_0098</t>
        </is>
      </c>
      <c r="D104">
        <f>IF(B104="Y",C104,"")</f>
        <v/>
      </c>
      <c r="E104" t="inlineStr">
        <is>
          <t>30707-2P-15HP-LFE</t>
        </is>
      </c>
      <c r="F104" s="2" t="inlineStr">
        <is>
          <t>Ductile Iron, ASTM-A536-80</t>
        </is>
      </c>
      <c r="G104" t="inlineStr">
        <is>
          <t>CaseMatl_Ductile_Iron_ASTM-A536-80</t>
        </is>
      </c>
      <c r="H104" s="2" t="inlineStr">
        <is>
          <t>J</t>
        </is>
      </c>
      <c r="I104" t="inlineStr">
        <is>
          <t>all</t>
        </is>
      </c>
      <c r="J104" s="2" t="inlineStr">
        <is>
          <t>250# ANSI Flange</t>
        </is>
      </c>
      <c r="K104" s="2" t="inlineStr">
        <is>
          <t>X3</t>
        </is>
      </c>
      <c r="L104" s="2" t="inlineStr">
        <is>
          <t>Coating_Standard</t>
        </is>
      </c>
      <c r="M104" s="2" t="inlineStr">
        <is>
          <t>250psig</t>
        </is>
      </c>
      <c r="N104" s="1" t="n">
        <v>96699252</v>
      </c>
      <c r="O104" s="2" t="inlineStr">
        <is>
          <t>CASE,L,30707,250#,DI</t>
        </is>
      </c>
      <c r="P104" t="inlineStr">
        <is>
          <t>A100072</t>
        </is>
      </c>
      <c r="Q104" s="56" t="n">
        <v>2230</v>
      </c>
      <c r="R104" s="7" t="inlineStr">
        <is>
          <t>Priced</t>
        </is>
      </c>
      <c r="S104" s="2" t="inlineStr">
        <is>
          <t>LT034</t>
        </is>
      </c>
      <c r="T104" t="n">
        <v>126</v>
      </c>
      <c r="U104" s="114" t="n"/>
    </row>
    <row r="105">
      <c r="B105">
        <f>IF(AND(H105="C30",I105="not Bronze, ASTM-B584, C93200",L105="Coating_Standard"),"Y","N")</f>
        <v/>
      </c>
      <c r="C105" t="inlineStr">
        <is>
          <t>Price_BOM_LFE_Case_0099</t>
        </is>
      </c>
      <c r="D105">
        <f>IF(B105="Y",C105,"")</f>
        <v/>
      </c>
      <c r="E105" t="inlineStr">
        <is>
          <t>30707-2P-20HP-LFE</t>
        </is>
      </c>
      <c r="F105" s="2" t="inlineStr">
        <is>
          <t>Ductile Iron, ASTM-A536-80</t>
        </is>
      </c>
      <c r="G105" t="inlineStr">
        <is>
          <t>CaseMatl_Ductile_Iron_ASTM-A536-80</t>
        </is>
      </c>
      <c r="H105" s="2" t="inlineStr">
        <is>
          <t>J</t>
        </is>
      </c>
      <c r="I105" t="inlineStr">
        <is>
          <t>all</t>
        </is>
      </c>
      <c r="J105" s="2" t="inlineStr">
        <is>
          <t>250# ANSI Flange</t>
        </is>
      </c>
      <c r="K105" s="2" t="inlineStr">
        <is>
          <t>X3</t>
        </is>
      </c>
      <c r="L105" s="2" t="inlineStr">
        <is>
          <t>Coating_Standard</t>
        </is>
      </c>
      <c r="M105" s="2" t="inlineStr">
        <is>
          <t>250psig</t>
        </is>
      </c>
      <c r="N105" s="1" t="n">
        <v>96699252</v>
      </c>
      <c r="O105" s="2" t="inlineStr">
        <is>
          <t>CASE,L,30707,250#,DI</t>
        </is>
      </c>
      <c r="P105" t="inlineStr">
        <is>
          <t>A100072</t>
        </is>
      </c>
      <c r="Q105" s="56" t="n">
        <v>2230</v>
      </c>
      <c r="R105" s="7" t="inlineStr">
        <is>
          <t>Priced</t>
        </is>
      </c>
      <c r="S105" s="2" t="inlineStr">
        <is>
          <t>LT034</t>
        </is>
      </c>
      <c r="T105" t="n">
        <v>126</v>
      </c>
      <c r="U105" s="114" t="n"/>
    </row>
    <row r="106">
      <c r="B106">
        <f>IF(AND(H106="C30",I106="not Bronze, ASTM-B584, C93200",L106="Coating_Standard"),"Y","N")</f>
        <v/>
      </c>
      <c r="C106" t="inlineStr">
        <is>
          <t>Price_BOM_LFE_Case_0100</t>
        </is>
      </c>
      <c r="D106">
        <f>IF(B106="Y",C106,"")</f>
        <v/>
      </c>
      <c r="E106" t="inlineStr">
        <is>
          <t>30707-2P-25HP-LFE</t>
        </is>
      </c>
      <c r="F106" s="2" t="inlineStr">
        <is>
          <t>Ductile Iron, ASTM-A536-80</t>
        </is>
      </c>
      <c r="G106" t="inlineStr">
        <is>
          <t>CaseMatl_Ductile_Iron_ASTM-A536-80</t>
        </is>
      </c>
      <c r="H106" s="2" t="inlineStr">
        <is>
          <t>J</t>
        </is>
      </c>
      <c r="I106" t="inlineStr">
        <is>
          <t>all</t>
        </is>
      </c>
      <c r="J106" s="2" t="inlineStr">
        <is>
          <t>250# ANSI Flange</t>
        </is>
      </c>
      <c r="K106" s="2" t="inlineStr">
        <is>
          <t>X3</t>
        </is>
      </c>
      <c r="L106" s="2" t="inlineStr">
        <is>
          <t>Coating_Standard</t>
        </is>
      </c>
      <c r="M106" s="2" t="inlineStr">
        <is>
          <t>250psig</t>
        </is>
      </c>
      <c r="N106" s="1" t="n">
        <v>96699252</v>
      </c>
      <c r="O106" s="2" t="inlineStr">
        <is>
          <t>CASE,L,30707,250#,DI</t>
        </is>
      </c>
      <c r="P106" t="inlineStr">
        <is>
          <t>A100072</t>
        </is>
      </c>
      <c r="Q106" s="56" t="n">
        <v>2230</v>
      </c>
      <c r="R106" s="7" t="inlineStr">
        <is>
          <t>Priced</t>
        </is>
      </c>
      <c r="S106" s="2" t="inlineStr">
        <is>
          <t>LT034</t>
        </is>
      </c>
      <c r="T106" t="n">
        <v>126</v>
      </c>
      <c r="U106" s="114" t="n"/>
    </row>
    <row r="107">
      <c r="B107">
        <f>IF(AND(H107="C30",I107="not Bronze, ASTM-B584, C93200",L107="Coating_Standard"),"Y","N")</f>
        <v/>
      </c>
      <c r="C107" t="inlineStr">
        <is>
          <t>Price_BOM_LFE_Case_0101</t>
        </is>
      </c>
      <c r="D107">
        <f>IF(B107="Y",C107,"")</f>
        <v/>
      </c>
      <c r="E107" t="inlineStr">
        <is>
          <t>30707-2P-30HP-LFE</t>
        </is>
      </c>
      <c r="F107" s="2" t="inlineStr">
        <is>
          <t>Ductile Iron, ASTM-A536-80</t>
        </is>
      </c>
      <c r="G107" t="inlineStr">
        <is>
          <t>CaseMatl_Ductile_Iron_ASTM-A536-80</t>
        </is>
      </c>
      <c r="H107" s="2" t="inlineStr">
        <is>
          <t>J</t>
        </is>
      </c>
      <c r="I107" t="inlineStr">
        <is>
          <t>all</t>
        </is>
      </c>
      <c r="J107" s="2" t="inlineStr">
        <is>
          <t>250# ANSI Flange</t>
        </is>
      </c>
      <c r="K107" s="2" t="inlineStr">
        <is>
          <t>X3</t>
        </is>
      </c>
      <c r="L107" s="2" t="inlineStr">
        <is>
          <t>Coating_Standard</t>
        </is>
      </c>
      <c r="M107" s="2" t="inlineStr">
        <is>
          <t>250psig</t>
        </is>
      </c>
      <c r="N107" s="1" t="n">
        <v>96699252</v>
      </c>
      <c r="O107" s="2" t="inlineStr">
        <is>
          <t>CASE,L,30707,250#,DI</t>
        </is>
      </c>
      <c r="P107" t="inlineStr">
        <is>
          <t>A100072</t>
        </is>
      </c>
      <c r="Q107" s="56" t="n">
        <v>2230</v>
      </c>
      <c r="R107" s="7" t="inlineStr">
        <is>
          <t>Priced</t>
        </is>
      </c>
      <c r="S107" s="2" t="inlineStr">
        <is>
          <t>LT034</t>
        </is>
      </c>
      <c r="T107" t="n">
        <v>126</v>
      </c>
      <c r="U107" s="114" t="n"/>
    </row>
    <row r="108">
      <c r="B108">
        <f>IF(AND(H108="C30",I108="not Bronze, ASTM-B584, C93200",L108="Coating_Standard"),"Y","N")</f>
        <v/>
      </c>
      <c r="C108" t="inlineStr">
        <is>
          <t>Price_BOM_LFE_Case_0102</t>
        </is>
      </c>
      <c r="D108">
        <f>IF(B108="Y",C108,"")</f>
        <v/>
      </c>
      <c r="E108" t="inlineStr">
        <is>
          <t>40707-2P-25HP-LFE</t>
        </is>
      </c>
      <c r="F108" s="2" t="inlineStr">
        <is>
          <t>Ductile Iron, ASTM-A536-80</t>
        </is>
      </c>
      <c r="G108" t="inlineStr">
        <is>
          <t>CaseMatl_Ductile_Iron_ASTM-A536-80</t>
        </is>
      </c>
      <c r="H108" s="2" t="inlineStr">
        <is>
          <t>J</t>
        </is>
      </c>
      <c r="I108" t="inlineStr">
        <is>
          <t>all</t>
        </is>
      </c>
      <c r="J108" s="2" t="inlineStr">
        <is>
          <t>250# ANSI Flange</t>
        </is>
      </c>
      <c r="K108" s="2" t="inlineStr">
        <is>
          <t>X3</t>
        </is>
      </c>
      <c r="L108" s="2" t="inlineStr">
        <is>
          <t>Coating_Standard</t>
        </is>
      </c>
      <c r="M108" s="2" t="inlineStr">
        <is>
          <t>250psig</t>
        </is>
      </c>
      <c r="N108" s="1" t="n">
        <v>96699260</v>
      </c>
      <c r="O108" s="2" t="inlineStr">
        <is>
          <t>CASE,L,40707,250#,DI</t>
        </is>
      </c>
      <c r="P108" t="inlineStr">
        <is>
          <t>A100076</t>
        </is>
      </c>
      <c r="Q108" s="56" t="n">
        <v>2350</v>
      </c>
      <c r="R108" s="7" t="inlineStr">
        <is>
          <t>Priced</t>
        </is>
      </c>
      <c r="S108" s="2" t="inlineStr">
        <is>
          <t>LT034</t>
        </is>
      </c>
      <c r="T108" t="n">
        <v>126</v>
      </c>
    </row>
    <row r="109">
      <c r="B109">
        <f>IF(AND(H109="C30",I109="not Bronze, ASTM-B584, C93200",L109="Coating_Standard"),"Y","N")</f>
        <v/>
      </c>
      <c r="C109" t="inlineStr">
        <is>
          <t>Price_BOM_LFE_Case_0103</t>
        </is>
      </c>
      <c r="D109">
        <f>IF(B109="Y",C109,"")</f>
        <v/>
      </c>
      <c r="E109" t="inlineStr">
        <is>
          <t>40707-2P-30HP-LFE</t>
        </is>
      </c>
      <c r="F109" s="2" t="inlineStr">
        <is>
          <t>Ductile Iron, ASTM-A536-80</t>
        </is>
      </c>
      <c r="G109" t="inlineStr">
        <is>
          <t>CaseMatl_Ductile_Iron_ASTM-A536-80</t>
        </is>
      </c>
      <c r="H109" s="2" t="inlineStr">
        <is>
          <t>J</t>
        </is>
      </c>
      <c r="I109" t="inlineStr">
        <is>
          <t>all</t>
        </is>
      </c>
      <c r="J109" s="2" t="inlineStr">
        <is>
          <t>250# ANSI Flange</t>
        </is>
      </c>
      <c r="K109" s="2" t="inlineStr">
        <is>
          <t>X3</t>
        </is>
      </c>
      <c r="L109" s="2" t="inlineStr">
        <is>
          <t>Coating_Standard</t>
        </is>
      </c>
      <c r="M109" s="2" t="inlineStr">
        <is>
          <t>250psig</t>
        </is>
      </c>
      <c r="N109" s="1" t="n">
        <v>96699260</v>
      </c>
      <c r="O109" s="2" t="inlineStr">
        <is>
          <t>CASE,L,40707,250#,DI</t>
        </is>
      </c>
      <c r="P109" t="inlineStr">
        <is>
          <t>A100076</t>
        </is>
      </c>
      <c r="Q109" s="56" t="n">
        <v>2350</v>
      </c>
      <c r="R109" s="7" t="inlineStr">
        <is>
          <t>Priced</t>
        </is>
      </c>
      <c r="S109" s="2" t="inlineStr">
        <is>
          <t>LT034</t>
        </is>
      </c>
      <c r="T109" t="n">
        <v>126</v>
      </c>
    </row>
    <row r="110">
      <c r="B110">
        <f>IF(AND(H110="C30",I110="not Bronze, ASTM-B584, C93200",L110="Coating_Standard"),"Y","N")</f>
        <v/>
      </c>
      <c r="C110" t="inlineStr">
        <is>
          <t>Price_BOM_LFE_Case_0104</t>
        </is>
      </c>
      <c r="D110">
        <f>IF(B110="Y",C110,"")</f>
        <v/>
      </c>
      <c r="E110" t="inlineStr">
        <is>
          <t>15955-2P-30HP-LFE</t>
        </is>
      </c>
      <c r="F110" s="2" t="inlineStr">
        <is>
          <t>Ductile Iron, ASTM-A536-80</t>
        </is>
      </c>
      <c r="G110" t="inlineStr">
        <is>
          <t>CaseMatl_Ductile_Iron_ASTM-A536-80</t>
        </is>
      </c>
      <c r="H110" s="2" t="inlineStr">
        <is>
          <t>J</t>
        </is>
      </c>
      <c r="I110" t="inlineStr">
        <is>
          <t>all</t>
        </is>
      </c>
      <c r="J110" s="2" t="inlineStr">
        <is>
          <t>NPT</t>
        </is>
      </c>
      <c r="K110" s="2" t="inlineStr">
        <is>
          <t>X4</t>
        </is>
      </c>
      <c r="L110" s="2" t="inlineStr">
        <is>
          <t>Coating_Standard</t>
        </is>
      </c>
      <c r="M110" s="2" t="inlineStr">
        <is>
          <t>300psig</t>
        </is>
      </c>
      <c r="N110" s="1" t="n">
        <v>96699237</v>
      </c>
      <c r="O110" s="2" t="inlineStr">
        <is>
          <t>CASE,L,1595,300#,DI</t>
        </is>
      </c>
      <c r="P110" t="inlineStr">
        <is>
          <t>A100063</t>
        </is>
      </c>
      <c r="Q110" s="56" t="n">
        <v>1790</v>
      </c>
      <c r="R110" s="7" t="inlineStr">
        <is>
          <t>Priced</t>
        </is>
      </c>
      <c r="S110" s="2" t="inlineStr">
        <is>
          <t>LT034</t>
        </is>
      </c>
      <c r="T110" t="n">
        <v>126</v>
      </c>
    </row>
    <row r="111">
      <c r="B111">
        <f>IF(AND(H111="C30",I111="not Bronze, ASTM-B584, C93200",L111="Coating_Standard"),"Y","N")</f>
        <v/>
      </c>
      <c r="C111" t="inlineStr">
        <is>
          <t>Price_BOM_LFE_Case_0105</t>
        </is>
      </c>
      <c r="D111">
        <f>IF(B111="Y",C111,"")</f>
        <v/>
      </c>
      <c r="E111" t="inlineStr">
        <is>
          <t>15959-2P-30HP-LFE</t>
        </is>
      </c>
      <c r="F111" s="2" t="inlineStr">
        <is>
          <t>Ductile Iron, ASTM-A536-80</t>
        </is>
      </c>
      <c r="G111" t="inlineStr">
        <is>
          <t>CaseMatl_Ductile_Iron_ASTM-A536-80</t>
        </is>
      </c>
      <c r="H111" s="2" t="inlineStr">
        <is>
          <t>J</t>
        </is>
      </c>
      <c r="I111" t="inlineStr">
        <is>
          <t>all</t>
        </is>
      </c>
      <c r="J111" s="2" t="inlineStr">
        <is>
          <t>NPT</t>
        </is>
      </c>
      <c r="K111" s="2" t="inlineStr">
        <is>
          <t>X4</t>
        </is>
      </c>
      <c r="L111" s="2" t="inlineStr">
        <is>
          <t>Coating_Standard</t>
        </is>
      </c>
      <c r="M111" s="2" t="inlineStr">
        <is>
          <t>300psig</t>
        </is>
      </c>
      <c r="N111" s="1" t="n">
        <v>96699237</v>
      </c>
      <c r="O111" s="2" t="inlineStr">
        <is>
          <t>CASE,L,1595,300#,DI</t>
        </is>
      </c>
      <c r="P111" t="inlineStr">
        <is>
          <t>A100063</t>
        </is>
      </c>
      <c r="Q111" s="56" t="n">
        <v>1790</v>
      </c>
      <c r="R111" s="7" t="inlineStr">
        <is>
          <t>Priced</t>
        </is>
      </c>
      <c r="S111" s="2" t="inlineStr">
        <is>
          <t>LT034</t>
        </is>
      </c>
      <c r="T111" t="n">
        <v>126</v>
      </c>
    </row>
    <row r="112">
      <c r="B112">
        <f>IF(AND(H112="C30",I112="not Bronze, ASTM-B584, C93200",L112="Coating_Standard"),"Y","N")</f>
        <v/>
      </c>
      <c r="C112" t="inlineStr">
        <is>
          <t>Price_BOM_LFE_Case_0106</t>
        </is>
      </c>
      <c r="D112">
        <f>IF(B112="Y",C112,"")</f>
        <v/>
      </c>
      <c r="E112" t="inlineStr">
        <is>
          <t>20953-2P-30HP-LFE</t>
        </is>
      </c>
      <c r="F112" s="2" t="inlineStr">
        <is>
          <t>Ductile Iron, ASTM-A536-80</t>
        </is>
      </c>
      <c r="G112" t="inlineStr">
        <is>
          <t>CaseMatl_Ductile_Iron_ASTM-A536-80</t>
        </is>
      </c>
      <c r="H112" s="2" t="inlineStr">
        <is>
          <t>J</t>
        </is>
      </c>
      <c r="I112" t="inlineStr">
        <is>
          <t>all</t>
        </is>
      </c>
      <c r="J112" s="2" t="inlineStr">
        <is>
          <t>NPT</t>
        </is>
      </c>
      <c r="K112" s="2" t="inlineStr">
        <is>
          <t>X4</t>
        </is>
      </c>
      <c r="L112" s="2" t="inlineStr">
        <is>
          <t>Coating_Standard</t>
        </is>
      </c>
      <c r="M112" s="2" t="inlineStr">
        <is>
          <t>300psig</t>
        </is>
      </c>
      <c r="N112" s="1" t="n">
        <v>96699242</v>
      </c>
      <c r="O112" s="2" t="inlineStr">
        <is>
          <t>CASE,L,20953,300#,DI</t>
        </is>
      </c>
      <c r="P112" t="inlineStr">
        <is>
          <t>A100066</t>
        </is>
      </c>
      <c r="Q112" s="56" t="n">
        <v>2240</v>
      </c>
      <c r="R112" s="7" t="inlineStr">
        <is>
          <t>Priced</t>
        </is>
      </c>
      <c r="S112" s="2" t="inlineStr">
        <is>
          <t>LT034</t>
        </is>
      </c>
      <c r="T112" t="n">
        <v>126</v>
      </c>
      <c r="U112" s="114" t="n"/>
    </row>
    <row r="113">
      <c r="B113">
        <f>IF(AND(H113="C30",I113="not Bronze, ASTM-B584, C93200",L113="Coating_Standard"),"Y","N")</f>
        <v/>
      </c>
      <c r="C113" t="inlineStr">
        <is>
          <t>Price_BOM_LFE_Case_0107</t>
        </is>
      </c>
      <c r="D113">
        <f>IF(B113="Y",C113,"")</f>
        <v/>
      </c>
      <c r="E113" t="inlineStr">
        <is>
          <t>25707-2P-30HP-LFE</t>
        </is>
      </c>
      <c r="F113" s="2" t="inlineStr">
        <is>
          <t>Ductile Iron, ASTM-A536-80</t>
        </is>
      </c>
      <c r="G113" t="inlineStr">
        <is>
          <t>CaseMatl_Ductile_Iron_ASTM-A536-80</t>
        </is>
      </c>
      <c r="H113" s="2" t="inlineStr">
        <is>
          <t>J</t>
        </is>
      </c>
      <c r="I113" t="inlineStr">
        <is>
          <t>all</t>
        </is>
      </c>
      <c r="J113" s="2" t="inlineStr">
        <is>
          <t>250# ANSI Flange</t>
        </is>
      </c>
      <c r="K113" s="2" t="inlineStr">
        <is>
          <t>X4</t>
        </is>
      </c>
      <c r="L113" s="2" t="inlineStr">
        <is>
          <t>Coating_Standard</t>
        </is>
      </c>
      <c r="M113" s="2" t="inlineStr">
        <is>
          <t>250psig</t>
        </is>
      </c>
      <c r="N113" s="1" t="n">
        <v>96699245</v>
      </c>
      <c r="O113" s="2" t="inlineStr">
        <is>
          <t>CASE,L,25707,250#,DI</t>
        </is>
      </c>
      <c r="P113" t="inlineStr">
        <is>
          <t>A100068</t>
        </is>
      </c>
      <c r="Q113" s="56" t="n">
        <v>2620</v>
      </c>
      <c r="R113" s="7" t="inlineStr">
        <is>
          <t>Priced</t>
        </is>
      </c>
      <c r="S113" s="2" t="inlineStr">
        <is>
          <t>LT034</t>
        </is>
      </c>
      <c r="T113" t="n">
        <v>126</v>
      </c>
      <c r="U113" s="114" t="n"/>
    </row>
    <row r="114">
      <c r="B114">
        <f>IF(AND(H114="C30",I114="not Bronze, ASTM-B584, C93200",L114="Coating_Standard"),"Y","N")</f>
        <v/>
      </c>
      <c r="C114" t="inlineStr">
        <is>
          <t>Price_BOM_LFE_Case_0108</t>
        </is>
      </c>
      <c r="D114">
        <f>IF(B114="Y",C114,"")</f>
        <v/>
      </c>
      <c r="E114" t="inlineStr">
        <is>
          <t>25957-2P-30HP-LFE</t>
        </is>
      </c>
      <c r="F114" s="2" t="inlineStr">
        <is>
          <t>Ductile Iron, ASTM-A536-80</t>
        </is>
      </c>
      <c r="G114" t="inlineStr">
        <is>
          <t>CaseMatl_Ductile_Iron_ASTM-A536-80</t>
        </is>
      </c>
      <c r="H114" s="2" t="inlineStr">
        <is>
          <t>J</t>
        </is>
      </c>
      <c r="I114" t="inlineStr">
        <is>
          <t>all</t>
        </is>
      </c>
      <c r="J114" s="2" t="inlineStr">
        <is>
          <t>250# ANSI Flange</t>
        </is>
      </c>
      <c r="K114" s="2" t="inlineStr">
        <is>
          <t>X4</t>
        </is>
      </c>
      <c r="L114" s="2" t="inlineStr">
        <is>
          <t>Coating_Standard</t>
        </is>
      </c>
      <c r="M114" s="2" t="inlineStr">
        <is>
          <t>250psig</t>
        </is>
      </c>
      <c r="N114" s="1" t="n">
        <v>96699247</v>
      </c>
      <c r="O114" s="2" t="inlineStr">
        <is>
          <t>CASE,L,25957,250#,DI</t>
        </is>
      </c>
      <c r="P114" t="inlineStr">
        <is>
          <t>A100069</t>
        </is>
      </c>
      <c r="Q114" s="56" t="n">
        <v>3790</v>
      </c>
      <c r="R114" s="7" t="inlineStr">
        <is>
          <t>Priced</t>
        </is>
      </c>
      <c r="S114" s="2" t="inlineStr">
        <is>
          <t>LT034</t>
        </is>
      </c>
      <c r="T114" t="n">
        <v>126</v>
      </c>
      <c r="U114" s="114" t="n"/>
    </row>
    <row r="115">
      <c r="B115">
        <f>IF(AND(H115="C30",I115="not Bronze, ASTM-B584, C93200",L115="Coating_Standard"),"Y","N")</f>
        <v/>
      </c>
      <c r="C115" t="inlineStr">
        <is>
          <t>Price_BOM_LFE_Case_0109</t>
        </is>
      </c>
      <c r="D115">
        <f>IF(B115="Y",C115,"")</f>
        <v/>
      </c>
      <c r="E115" t="inlineStr">
        <is>
          <t>30707-2P-30HP-LFE</t>
        </is>
      </c>
      <c r="F115" s="2" t="inlineStr">
        <is>
          <t>Ductile Iron, ASTM-A536-80</t>
        </is>
      </c>
      <c r="G115" t="inlineStr">
        <is>
          <t>CaseMatl_Ductile_Iron_ASTM-A536-80</t>
        </is>
      </c>
      <c r="H115" s="2" t="inlineStr">
        <is>
          <t>J</t>
        </is>
      </c>
      <c r="I115" t="inlineStr">
        <is>
          <t>all</t>
        </is>
      </c>
      <c r="J115" s="2" t="inlineStr">
        <is>
          <t>250# ANSI Flange</t>
        </is>
      </c>
      <c r="K115" s="2" t="inlineStr">
        <is>
          <t>X4</t>
        </is>
      </c>
      <c r="L115" s="2" t="inlineStr">
        <is>
          <t>Coating_Standard</t>
        </is>
      </c>
      <c r="M115" s="2" t="inlineStr">
        <is>
          <t>250psig</t>
        </is>
      </c>
      <c r="N115" s="1" t="n">
        <v>96699252</v>
      </c>
      <c r="O115" s="2" t="inlineStr">
        <is>
          <t>CASE,L,30707,250#,DI</t>
        </is>
      </c>
      <c r="P115" t="inlineStr">
        <is>
          <t>A100072</t>
        </is>
      </c>
      <c r="Q115" s="56" t="n">
        <v>2230</v>
      </c>
      <c r="R115" s="7" t="inlineStr">
        <is>
          <t>Priced</t>
        </is>
      </c>
      <c r="S115" s="2" t="inlineStr">
        <is>
          <t>LT034</t>
        </is>
      </c>
      <c r="T115" t="n">
        <v>126</v>
      </c>
      <c r="U115" s="114" t="n"/>
    </row>
    <row r="116">
      <c r="B116">
        <f>IF(AND(H116="C30",I116="not Bronze, ASTM-B584, C93200",L116="Coating_Standard"),"Y","N")</f>
        <v/>
      </c>
      <c r="C116" t="inlineStr">
        <is>
          <t>Price_BOM_LFE_Case_0110</t>
        </is>
      </c>
      <c r="D116">
        <f>IF(B116="Y",C116,"")</f>
        <v/>
      </c>
      <c r="E116" t="inlineStr">
        <is>
          <t>40707-2P-30HP-LFE</t>
        </is>
      </c>
      <c r="F116" s="2" t="inlineStr">
        <is>
          <t>Ductile Iron, ASTM-A536-80</t>
        </is>
      </c>
      <c r="G116" t="inlineStr">
        <is>
          <t>CaseMatl_Ductile_Iron_ASTM-A536-80</t>
        </is>
      </c>
      <c r="H116" s="2" t="inlineStr">
        <is>
          <t>J</t>
        </is>
      </c>
      <c r="I116" t="inlineStr">
        <is>
          <t>all</t>
        </is>
      </c>
      <c r="J116" s="2" t="inlineStr">
        <is>
          <t>250# ANSI Flange</t>
        </is>
      </c>
      <c r="K116" s="2" t="inlineStr">
        <is>
          <t>X4</t>
        </is>
      </c>
      <c r="L116" s="2" t="inlineStr">
        <is>
          <t>Coating_Standard</t>
        </is>
      </c>
      <c r="M116" s="2" t="inlineStr">
        <is>
          <t>250psig</t>
        </is>
      </c>
      <c r="N116" s="1" t="n">
        <v>96699260</v>
      </c>
      <c r="O116" s="2" t="inlineStr">
        <is>
          <t>CASE,L,40707,250#,DI</t>
        </is>
      </c>
      <c r="P116" t="inlineStr">
        <is>
          <t>A100076</t>
        </is>
      </c>
      <c r="Q116" s="56" t="n">
        <v>2350</v>
      </c>
      <c r="R116" s="7" t="inlineStr">
        <is>
          <t>Priced</t>
        </is>
      </c>
      <c r="S116" s="2" t="inlineStr">
        <is>
          <t>LT034</t>
        </is>
      </c>
      <c r="T116" t="n">
        <v>126</v>
      </c>
    </row>
    <row r="117">
      <c r="B117">
        <f>IF(AND(H117="C30",I117="not Bronze, ASTM-B584, C93200",L117="Coating_Standard"),"Y","N")</f>
        <v/>
      </c>
      <c r="C117" t="inlineStr">
        <is>
          <t>Price_BOM_LFE_Case_0111</t>
        </is>
      </c>
      <c r="D117">
        <f>IF(B117="Y",C117,"")</f>
        <v/>
      </c>
      <c r="E117" t="inlineStr">
        <is>
          <t>10707-2P-3HP-LFE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t="inlineStr">
        <is>
          <t>all</t>
        </is>
      </c>
      <c r="J117" s="2" t="inlineStr">
        <is>
          <t>NPT</t>
        </is>
      </c>
      <c r="K117" s="2" t="inlineStr">
        <is>
          <t>X3</t>
        </is>
      </c>
      <c r="L117" s="2" t="inlineStr">
        <is>
          <t>Coating_Standard</t>
        </is>
      </c>
      <c r="M117" s="2" t="inlineStr">
        <is>
          <t>250psig</t>
        </is>
      </c>
      <c r="N117" s="1" t="n">
        <v>96864667</v>
      </c>
      <c r="O117" s="2" t="inlineStr">
        <is>
          <t>CASE,L,10707,250#,CI</t>
        </is>
      </c>
      <c r="P117" s="2" t="inlineStr">
        <is>
          <t>A102128</t>
        </is>
      </c>
      <c r="R117" t="inlineStr">
        <is>
          <t>Priced</t>
        </is>
      </c>
      <c r="S117" s="2" t="inlineStr">
        <is>
          <t>LT034</t>
        </is>
      </c>
      <c r="T117" t="n">
        <v>126</v>
      </c>
    </row>
    <row r="118">
      <c r="B118">
        <f>IF(AND(H118="C30",I118="not Bronze, ASTM-B584, C93200",L118="Coating_Standard"),"Y","N")</f>
        <v/>
      </c>
      <c r="C118" t="inlineStr">
        <is>
          <t>Price_BOM_LFE_Case_0112</t>
        </is>
      </c>
      <c r="D118">
        <f>IF(B118="Y",C118,"")</f>
        <v/>
      </c>
      <c r="E118" t="inlineStr">
        <is>
          <t>10707-2P-5HP-LFE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t="inlineStr">
        <is>
          <t>all</t>
        </is>
      </c>
      <c r="J118" s="2" t="inlineStr">
        <is>
          <t>NPT</t>
        </is>
      </c>
      <c r="K118" s="2" t="inlineStr">
        <is>
          <t>X3</t>
        </is>
      </c>
      <c r="L118" s="2" t="inlineStr">
        <is>
          <t>Coating_Standard</t>
        </is>
      </c>
      <c r="M118" s="2" t="inlineStr">
        <is>
          <t>250psig</t>
        </is>
      </c>
      <c r="N118" s="1" t="n">
        <v>96864667</v>
      </c>
      <c r="O118" s="2" t="inlineStr">
        <is>
          <t>CASE,L,10707,250#,CI</t>
        </is>
      </c>
      <c r="P118" s="2" t="inlineStr">
        <is>
          <t>A102128</t>
        </is>
      </c>
      <c r="R118" t="inlineStr">
        <is>
          <t>Priced</t>
        </is>
      </c>
      <c r="S118" s="2" t="inlineStr">
        <is>
          <t>LT034</t>
        </is>
      </c>
      <c r="T118" t="n">
        <v>126</v>
      </c>
    </row>
    <row r="119">
      <c r="B119">
        <f>IF(AND(H119="C30",I119="not Bronze, ASTM-B584, C93200",L119="Coating_Standard"),"Y","N")</f>
        <v/>
      </c>
      <c r="C119" t="inlineStr">
        <is>
          <t>Price_BOM_LFE_Case_0113</t>
        </is>
      </c>
      <c r="D119">
        <f>IF(B119="Y",C119,"")</f>
        <v/>
      </c>
      <c r="E119" t="inlineStr">
        <is>
          <t>10707-2P-7.5HP-LFE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t="inlineStr">
        <is>
          <t>all</t>
        </is>
      </c>
      <c r="J119" s="2" t="inlineStr">
        <is>
          <t>NPT</t>
        </is>
      </c>
      <c r="K119" s="2" t="inlineStr">
        <is>
          <t>X3</t>
        </is>
      </c>
      <c r="L119" s="2" t="inlineStr">
        <is>
          <t>Coating_Standard</t>
        </is>
      </c>
      <c r="M119" s="2" t="inlineStr">
        <is>
          <t>250psig</t>
        </is>
      </c>
      <c r="N119" s="1" t="n">
        <v>96864667</v>
      </c>
      <c r="O119" s="2" t="inlineStr">
        <is>
          <t>CASE,L,10707,250#,CI</t>
        </is>
      </c>
      <c r="P119" s="2" t="inlineStr">
        <is>
          <t>A102128</t>
        </is>
      </c>
      <c r="R119" t="inlineStr">
        <is>
          <t>Priced</t>
        </is>
      </c>
      <c r="S119" s="2" t="inlineStr">
        <is>
          <t>LT034</t>
        </is>
      </c>
      <c r="T119" t="n">
        <v>126</v>
      </c>
    </row>
    <row r="120">
      <c r="B120">
        <f>IF(AND(H120="C30",I120="not Bronze, ASTM-B584, C93200",L120="Coating_Standard"),"Y","N")</f>
        <v/>
      </c>
      <c r="C120" t="inlineStr">
        <is>
          <t>Price_BOM_LFE_Case_0114</t>
        </is>
      </c>
      <c r="D120">
        <f>IF(B120="Y",C120,"")</f>
        <v/>
      </c>
      <c r="E120" t="inlineStr">
        <is>
          <t>10707-2P--10HP-LFE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t="inlineStr">
        <is>
          <t>all</t>
        </is>
      </c>
      <c r="J120" s="2" t="inlineStr">
        <is>
          <t>NPT</t>
        </is>
      </c>
      <c r="K120" s="2" t="inlineStr">
        <is>
          <t>X3</t>
        </is>
      </c>
      <c r="L120" s="2" t="inlineStr">
        <is>
          <t>Coating_Standard</t>
        </is>
      </c>
      <c r="M120" s="2" t="inlineStr">
        <is>
          <t>250psig</t>
        </is>
      </c>
      <c r="N120" s="1" t="n">
        <v>96864667</v>
      </c>
      <c r="O120" s="2" t="inlineStr">
        <is>
          <t>CASE,L,10707,250#,CI</t>
        </is>
      </c>
      <c r="P120" s="2" t="inlineStr">
        <is>
          <t>A102128</t>
        </is>
      </c>
      <c r="R120" t="inlineStr">
        <is>
          <t>Priced</t>
        </is>
      </c>
      <c r="S120" s="2" t="inlineStr">
        <is>
          <t>LT034</t>
        </is>
      </c>
      <c r="T120" t="n">
        <v>126</v>
      </c>
    </row>
    <row r="121">
      <c r="B121">
        <f>IF(AND(H121="C30",I121="not Bronze, ASTM-B584, C93200",L121="Coating_Standard"),"Y","N")</f>
        <v/>
      </c>
      <c r="C121" t="inlineStr">
        <is>
          <t>Price_BOM_LFE_Case_0115</t>
        </is>
      </c>
      <c r="D121">
        <f>IF(B121="Y",C121,"")</f>
        <v/>
      </c>
      <c r="E121" t="inlineStr">
        <is>
          <t>10707-2P--15HP-LFE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t="inlineStr">
        <is>
          <t>all</t>
        </is>
      </c>
      <c r="J121" s="2" t="inlineStr">
        <is>
          <t>NPT</t>
        </is>
      </c>
      <c r="K121" s="2" t="inlineStr">
        <is>
          <t>X3</t>
        </is>
      </c>
      <c r="L121" s="2" t="inlineStr">
        <is>
          <t>Coating_Standard</t>
        </is>
      </c>
      <c r="M121" s="2" t="inlineStr">
        <is>
          <t>250psig</t>
        </is>
      </c>
      <c r="N121" s="1" t="n">
        <v>96864667</v>
      </c>
      <c r="O121" s="2" t="inlineStr">
        <is>
          <t>CASE,L,10707,250#,CI</t>
        </is>
      </c>
      <c r="P121" s="2" t="inlineStr">
        <is>
          <t>A102128</t>
        </is>
      </c>
      <c r="R121" t="inlineStr">
        <is>
          <t>Priced</t>
        </is>
      </c>
      <c r="S121" s="2" t="inlineStr">
        <is>
          <t>LT034</t>
        </is>
      </c>
      <c r="T121" t="n">
        <v>126</v>
      </c>
    </row>
    <row r="122">
      <c r="B122">
        <f>IF(AND(H122="C30",I122="not Bronze, ASTM-B584, C93200",L122="Coating_Standard"),"Y","N")</f>
        <v/>
      </c>
      <c r="C122" t="inlineStr">
        <is>
          <t>Price_BOM_LFE_Case_0116</t>
        </is>
      </c>
      <c r="D122">
        <f>IF(B122="Y",C122,"")</f>
        <v/>
      </c>
      <c r="E122" t="inlineStr">
        <is>
          <t>12709-2P-5HP-LFE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t="inlineStr">
        <is>
          <t>all</t>
        </is>
      </c>
      <c r="J122" s="2" t="inlineStr">
        <is>
          <t>NPT</t>
        </is>
      </c>
      <c r="K122" s="2" t="inlineStr">
        <is>
          <t>X3</t>
        </is>
      </c>
      <c r="L122" s="2" t="inlineStr">
        <is>
          <t>Coating_Standard</t>
        </is>
      </c>
      <c r="M122" s="2" t="inlineStr">
        <is>
          <t>250psig</t>
        </is>
      </c>
      <c r="N122" s="1" t="n">
        <v>96864668</v>
      </c>
      <c r="O122" s="2" t="inlineStr">
        <is>
          <t>CASE,L,12709,250#,CI</t>
        </is>
      </c>
      <c r="P122" s="2" t="inlineStr">
        <is>
          <t>A102129</t>
        </is>
      </c>
      <c r="R122" t="inlineStr">
        <is>
          <t>Priced</t>
        </is>
      </c>
      <c r="S122" s="2" t="inlineStr">
        <is>
          <t>LT034</t>
        </is>
      </c>
      <c r="T122" t="n">
        <v>126</v>
      </c>
    </row>
    <row r="123">
      <c r="B123">
        <f>IF(AND(H123="C30",I123="not Bronze, ASTM-B584, C93200",L123="Coating_Standard"),"Y","N")</f>
        <v/>
      </c>
      <c r="C123" t="inlineStr">
        <is>
          <t>Price_BOM_LFE_Case_0117</t>
        </is>
      </c>
      <c r="D123">
        <f>IF(B123="Y",C123,"")</f>
        <v/>
      </c>
      <c r="E123" t="inlineStr">
        <is>
          <t>12709-2P-7.5HP-LFE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t="inlineStr">
        <is>
          <t>all</t>
        </is>
      </c>
      <c r="J123" s="2" t="inlineStr">
        <is>
          <t>NPT</t>
        </is>
      </c>
      <c r="K123" s="2" t="inlineStr">
        <is>
          <t>X3</t>
        </is>
      </c>
      <c r="L123" s="2" t="inlineStr">
        <is>
          <t>Coating_Standard</t>
        </is>
      </c>
      <c r="M123" s="2" t="inlineStr">
        <is>
          <t>250psig</t>
        </is>
      </c>
      <c r="N123" s="1" t="n">
        <v>96864668</v>
      </c>
      <c r="O123" s="2" t="inlineStr">
        <is>
          <t>CASE,L,12709,250#,CI</t>
        </is>
      </c>
      <c r="P123" s="2" t="inlineStr">
        <is>
          <t>A102129</t>
        </is>
      </c>
      <c r="R123" t="inlineStr">
        <is>
          <t>Priced</t>
        </is>
      </c>
      <c r="S123" s="2" t="inlineStr">
        <is>
          <t>LT034</t>
        </is>
      </c>
      <c r="T123" t="n">
        <v>126</v>
      </c>
    </row>
    <row r="124">
      <c r="B124">
        <f>IF(AND(H124="C30",I124="not Bronze, ASTM-B584, C93200",L124="Coating_Standard"),"Y","N")</f>
        <v/>
      </c>
      <c r="C124" t="inlineStr">
        <is>
          <t>Price_BOM_LFE_Case_0118</t>
        </is>
      </c>
      <c r="D124">
        <f>IF(B124="Y",C124,"")</f>
        <v/>
      </c>
      <c r="E124" t="inlineStr">
        <is>
          <t>12709-2P-10HP-LFE</t>
        </is>
      </c>
      <c r="F124" s="2" t="inlineStr">
        <is>
          <t>Cast Iron, ASTM-A48, CL 30</t>
        </is>
      </c>
      <c r="G124" t="inlineStr">
        <is>
          <t>CaseMatl_Cast_Iron_ASTM-A48_CL30</t>
        </is>
      </c>
      <c r="H124" s="2" t="inlineStr">
        <is>
          <t>C30</t>
        </is>
      </c>
      <c r="I124" t="inlineStr">
        <is>
          <t>all</t>
        </is>
      </c>
      <c r="J124" s="2" t="inlineStr">
        <is>
          <t>NPT</t>
        </is>
      </c>
      <c r="K124" s="2" t="inlineStr">
        <is>
          <t>X3</t>
        </is>
      </c>
      <c r="L124" s="2" t="inlineStr">
        <is>
          <t>Coating_Standard</t>
        </is>
      </c>
      <c r="M124" s="2" t="inlineStr">
        <is>
          <t>250psig</t>
        </is>
      </c>
      <c r="N124" s="1" t="n">
        <v>96864668</v>
      </c>
      <c r="O124" s="2" t="inlineStr">
        <is>
          <t>CASE,L,12709,250#,CI</t>
        </is>
      </c>
      <c r="P124" s="2" t="inlineStr">
        <is>
          <t>A102129</t>
        </is>
      </c>
      <c r="R124" t="inlineStr">
        <is>
          <t>Priced</t>
        </is>
      </c>
      <c r="S124" s="2" t="inlineStr">
        <is>
          <t>LT034</t>
        </is>
      </c>
      <c r="T124" t="n">
        <v>126</v>
      </c>
    </row>
    <row r="125">
      <c r="B125">
        <f>IF(AND(H125="C30",I125="not Bronze, ASTM-B584, C93200",L125="Coating_Standard"),"Y","N")</f>
        <v/>
      </c>
      <c r="C125" t="inlineStr">
        <is>
          <t>Price_BOM_LFE_Case_0119</t>
        </is>
      </c>
      <c r="D125">
        <f>IF(B125="Y",C125,"")</f>
        <v/>
      </c>
      <c r="E125" t="inlineStr">
        <is>
          <t>12709-2P-15HP-LFE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t="inlineStr">
        <is>
          <t>all</t>
        </is>
      </c>
      <c r="J125" s="2" t="inlineStr">
        <is>
          <t>NPT</t>
        </is>
      </c>
      <c r="K125" s="2" t="inlineStr">
        <is>
          <t>X3</t>
        </is>
      </c>
      <c r="L125" s="2" t="inlineStr">
        <is>
          <t>Coating_Standard</t>
        </is>
      </c>
      <c r="M125" s="2" t="inlineStr">
        <is>
          <t>250psig</t>
        </is>
      </c>
      <c r="N125" s="1" t="n">
        <v>96864668</v>
      </c>
      <c r="O125" s="2" t="inlineStr">
        <is>
          <t>CASE,L,12709,250#,CI</t>
        </is>
      </c>
      <c r="P125" s="2" t="inlineStr">
        <is>
          <t>A102129</t>
        </is>
      </c>
      <c r="R125" t="inlineStr">
        <is>
          <t>Priced</t>
        </is>
      </c>
      <c r="S125" s="2" t="inlineStr">
        <is>
          <t>LT034</t>
        </is>
      </c>
      <c r="T125" t="n">
        <v>126</v>
      </c>
    </row>
    <row r="126">
      <c r="B126">
        <f>IF(AND(H126="C30",I126="not Bronze, ASTM-B584, C93200",L126="Coating_Standard"),"Y","N")</f>
        <v/>
      </c>
      <c r="C126" t="inlineStr">
        <is>
          <t>Price_BOM_LFE_Case_0120</t>
        </is>
      </c>
      <c r="D126">
        <f>IF(B126="Y",C126,"")</f>
        <v/>
      </c>
      <c r="E126" t="inlineStr">
        <is>
          <t>15705-2P-5HP-LFE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t="inlineStr">
        <is>
          <t>all</t>
        </is>
      </c>
      <c r="J126" s="2" t="inlineStr">
        <is>
          <t>NPT</t>
        </is>
      </c>
      <c r="K126" s="2" t="inlineStr">
        <is>
          <t>X3</t>
        </is>
      </c>
      <c r="L126" s="2" t="inlineStr">
        <is>
          <t>Coating_Standard</t>
        </is>
      </c>
      <c r="M126" s="2" t="inlineStr">
        <is>
          <t>250psig</t>
        </is>
      </c>
      <c r="N126" s="1" t="n">
        <v>96898130</v>
      </c>
      <c r="O126" s="2" t="inlineStr">
        <is>
          <t>CASE,L,15705,250#,CI</t>
        </is>
      </c>
      <c r="P126" s="2" t="inlineStr">
        <is>
          <t>A102130</t>
        </is>
      </c>
      <c r="R126" t="inlineStr">
        <is>
          <t>Priced</t>
        </is>
      </c>
      <c r="S126" s="2" t="inlineStr">
        <is>
          <t>LT034</t>
        </is>
      </c>
      <c r="T126" t="n">
        <v>126</v>
      </c>
    </row>
    <row r="127">
      <c r="B127">
        <f>IF(AND(H127="C30",I127="not Bronze, ASTM-B584, C93200",L127="Coating_Standard"),"Y","N")</f>
        <v/>
      </c>
      <c r="C127" t="inlineStr">
        <is>
          <t>Price_BOM_LFE_Case_0121</t>
        </is>
      </c>
      <c r="D127">
        <f>IF(B127="Y",C127,"")</f>
        <v/>
      </c>
      <c r="E127" t="inlineStr">
        <is>
          <t>15705-2P-7.5HP-LFE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t="inlineStr">
        <is>
          <t>all</t>
        </is>
      </c>
      <c r="J127" s="2" t="inlineStr">
        <is>
          <t>NPT</t>
        </is>
      </c>
      <c r="K127" s="2" t="inlineStr">
        <is>
          <t>X3</t>
        </is>
      </c>
      <c r="L127" s="2" t="inlineStr">
        <is>
          <t>Coating_Standard</t>
        </is>
      </c>
      <c r="M127" s="2" t="inlineStr">
        <is>
          <t>250psig</t>
        </is>
      </c>
      <c r="N127" s="1" t="n">
        <v>96898130</v>
      </c>
      <c r="O127" s="2" t="inlineStr">
        <is>
          <t>CASE,L,15705,250#,CI</t>
        </is>
      </c>
      <c r="P127" s="2" t="inlineStr">
        <is>
          <t>A102130</t>
        </is>
      </c>
      <c r="R127" t="inlineStr">
        <is>
          <t>Priced</t>
        </is>
      </c>
      <c r="S127" s="2" t="inlineStr">
        <is>
          <t>LT034</t>
        </is>
      </c>
      <c r="T127" t="n">
        <v>126</v>
      </c>
    </row>
    <row r="128">
      <c r="B128">
        <f>IF(AND(H128="C30",I128="not Bronze, ASTM-B584, C93200",L128="Coating_Standard"),"Y","N")</f>
        <v/>
      </c>
      <c r="C128" t="inlineStr">
        <is>
          <t>Price_BOM_LFE_Case_0122</t>
        </is>
      </c>
      <c r="D128">
        <f>IF(B128="Y",C128,"")</f>
        <v/>
      </c>
      <c r="E128" t="inlineStr">
        <is>
          <t>15705-2P-10HP-LFE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t="inlineStr">
        <is>
          <t>all</t>
        </is>
      </c>
      <c r="J128" s="2" t="inlineStr">
        <is>
          <t>NPT</t>
        </is>
      </c>
      <c r="K128" s="2" t="inlineStr">
        <is>
          <t>X3</t>
        </is>
      </c>
      <c r="L128" s="2" t="inlineStr">
        <is>
          <t>Coating_Standard</t>
        </is>
      </c>
      <c r="M128" s="2" t="inlineStr">
        <is>
          <t>250psig</t>
        </is>
      </c>
      <c r="N128" s="1" t="n">
        <v>96898130</v>
      </c>
      <c r="O128" s="2" t="inlineStr">
        <is>
          <t>CASE,L,15705,250#,CI</t>
        </is>
      </c>
      <c r="P128" s="2" t="inlineStr">
        <is>
          <t>A102130</t>
        </is>
      </c>
      <c r="R128" t="inlineStr">
        <is>
          <t>Priced</t>
        </is>
      </c>
      <c r="S128" s="2" t="inlineStr">
        <is>
          <t>LT034</t>
        </is>
      </c>
      <c r="T128" t="n">
        <v>126</v>
      </c>
    </row>
    <row r="129">
      <c r="B129">
        <f>IF(AND(H129="C30",I129="not Bronze, ASTM-B584, C93200",L129="Coating_Standard"),"Y","N")</f>
        <v/>
      </c>
      <c r="C129" t="inlineStr">
        <is>
          <t>Price_BOM_LFE_Case_0123</t>
        </is>
      </c>
      <c r="D129">
        <f>IF(B129="Y",C129,"")</f>
        <v/>
      </c>
      <c r="E129" t="inlineStr">
        <is>
          <t>15705-2P-15HP-LFE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t="inlineStr">
        <is>
          <t>all</t>
        </is>
      </c>
      <c r="J129" s="2" t="inlineStr">
        <is>
          <t>NPT</t>
        </is>
      </c>
      <c r="K129" s="2" t="inlineStr">
        <is>
          <t>X3</t>
        </is>
      </c>
      <c r="L129" s="2" t="inlineStr">
        <is>
          <t>Coating_Standard</t>
        </is>
      </c>
      <c r="M129" s="2" t="inlineStr">
        <is>
          <t>250psig</t>
        </is>
      </c>
      <c r="N129" s="1" t="n">
        <v>96898130</v>
      </c>
      <c r="O129" s="2" t="inlineStr">
        <is>
          <t>CASE,L,15705,250#,CI</t>
        </is>
      </c>
      <c r="P129" s="2" t="inlineStr">
        <is>
          <t>A102130</t>
        </is>
      </c>
      <c r="R129" t="inlineStr">
        <is>
          <t>Priced</t>
        </is>
      </c>
      <c r="S129" s="2" t="inlineStr">
        <is>
          <t>LT034</t>
        </is>
      </c>
      <c r="T129" t="n">
        <v>126</v>
      </c>
    </row>
    <row r="130">
      <c r="B130">
        <f>IF(AND(H130="C30",I130="not Bronze, ASTM-B584, C93200",L130="Coating_Standard"),"Y","N")</f>
        <v/>
      </c>
      <c r="C130" t="inlineStr">
        <is>
          <t>Price_BOM_LFE_Case_0124</t>
        </is>
      </c>
      <c r="D130">
        <f>IF(B130="Y",C130,"")</f>
        <v/>
      </c>
      <c r="E130" t="inlineStr">
        <is>
          <t>15705-2P-20HP-LFE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t="inlineStr">
        <is>
          <t>all</t>
        </is>
      </c>
      <c r="J130" s="2" t="inlineStr">
        <is>
          <t>NPT</t>
        </is>
      </c>
      <c r="K130" s="2" t="inlineStr">
        <is>
          <t>X3</t>
        </is>
      </c>
      <c r="L130" s="2" t="inlineStr">
        <is>
          <t>Coating_Standard</t>
        </is>
      </c>
      <c r="M130" s="2" t="inlineStr">
        <is>
          <t>250psig</t>
        </is>
      </c>
      <c r="N130" s="1" t="n">
        <v>96898130</v>
      </c>
      <c r="O130" s="2" t="inlineStr">
        <is>
          <t>CASE,L,15705,250#,CI</t>
        </is>
      </c>
      <c r="P130" s="2" t="inlineStr">
        <is>
          <t>A102130</t>
        </is>
      </c>
      <c r="R130" t="inlineStr">
        <is>
          <t>Priced</t>
        </is>
      </c>
      <c r="S130" s="2" t="inlineStr">
        <is>
          <t>LT034</t>
        </is>
      </c>
      <c r="T130" t="n">
        <v>126</v>
      </c>
    </row>
    <row r="131">
      <c r="B131">
        <f>IF(AND(H131="C30",I131="not Bronze, ASTM-B584, C93200",L131="Coating_Standard"),"Y","N")</f>
        <v/>
      </c>
      <c r="C131" t="inlineStr">
        <is>
          <t>Price_BOM_LFE_Case_0125</t>
        </is>
      </c>
      <c r="D131">
        <f>IF(B131="Y",C131,"")</f>
        <v/>
      </c>
      <c r="E131" t="inlineStr">
        <is>
          <t>20709-2P-7.5HP-LFE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t="inlineStr">
        <is>
          <t>all</t>
        </is>
      </c>
      <c r="J131" s="2" t="inlineStr">
        <is>
          <t>NPT</t>
        </is>
      </c>
      <c r="K131" s="2" t="inlineStr">
        <is>
          <t>X3</t>
        </is>
      </c>
      <c r="L131" s="2" t="inlineStr">
        <is>
          <t>Coating_Standard</t>
        </is>
      </c>
      <c r="M131" s="2" t="inlineStr">
        <is>
          <t>250psig</t>
        </is>
      </c>
      <c r="N131" s="1" t="n">
        <v>96864670</v>
      </c>
      <c r="O131" s="2" t="inlineStr">
        <is>
          <t>CASE,L,20709,250#,CI</t>
        </is>
      </c>
      <c r="P131" s="2" t="inlineStr">
        <is>
          <t>A102131</t>
        </is>
      </c>
      <c r="R131" t="inlineStr">
        <is>
          <t>Priced</t>
        </is>
      </c>
      <c r="S131" s="2" t="inlineStr">
        <is>
          <t>LT034</t>
        </is>
      </c>
      <c r="T131" t="n">
        <v>126</v>
      </c>
    </row>
    <row r="132">
      <c r="B132">
        <f>IF(AND(H132="C30",I132="not Bronze, ASTM-B584, C93200",L132="Coating_Standard"),"Y","N")</f>
        <v/>
      </c>
      <c r="C132" t="inlineStr">
        <is>
          <t>Price_BOM_LFE_Case_0126</t>
        </is>
      </c>
      <c r="D132">
        <f>IF(B132="Y",C132,"")</f>
        <v/>
      </c>
      <c r="E132" t="inlineStr">
        <is>
          <t>20709-2P-10HP-LFE</t>
        </is>
      </c>
      <c r="F132" s="2" t="inlineStr">
        <is>
          <t>Cast Iron, ASTM-A48, CL 30</t>
        </is>
      </c>
      <c r="G132" t="inlineStr">
        <is>
          <t>CaseMatl_Cast_Iron_ASTM-A48_CL30</t>
        </is>
      </c>
      <c r="H132" s="2" t="inlineStr">
        <is>
          <t>C30</t>
        </is>
      </c>
      <c r="I132" t="inlineStr">
        <is>
          <t>all</t>
        </is>
      </c>
      <c r="J132" s="2" t="inlineStr">
        <is>
          <t>NPT</t>
        </is>
      </c>
      <c r="K132" s="2" t="inlineStr">
        <is>
          <t>X3</t>
        </is>
      </c>
      <c r="L132" s="2" t="inlineStr">
        <is>
          <t>Coating_Standard</t>
        </is>
      </c>
      <c r="M132" s="2" t="inlineStr">
        <is>
          <t>250psig</t>
        </is>
      </c>
      <c r="N132" s="1" t="n">
        <v>96864670</v>
      </c>
      <c r="O132" s="2" t="inlineStr">
        <is>
          <t>CASE,L,20709,250#,CI</t>
        </is>
      </c>
      <c r="P132" s="2" t="inlineStr">
        <is>
          <t>A102131</t>
        </is>
      </c>
      <c r="R132" t="inlineStr">
        <is>
          <t>Priced</t>
        </is>
      </c>
      <c r="S132" s="2" t="inlineStr">
        <is>
          <t>LT034</t>
        </is>
      </c>
      <c r="T132" t="n">
        <v>126</v>
      </c>
    </row>
    <row r="133">
      <c r="B133">
        <f>IF(AND(H133="C30",I133="not Bronze, ASTM-B584, C93200",L133="Coating_Standard"),"Y","N")</f>
        <v/>
      </c>
      <c r="C133" t="inlineStr">
        <is>
          <t>Price_BOM_LFE_Case_0127</t>
        </is>
      </c>
      <c r="D133">
        <f>IF(B133="Y",C133,"")</f>
        <v/>
      </c>
      <c r="E133" t="inlineStr">
        <is>
          <t>20709-2P-15HP-LFE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t="inlineStr">
        <is>
          <t>all</t>
        </is>
      </c>
      <c r="J133" s="2" t="inlineStr">
        <is>
          <t>NPT</t>
        </is>
      </c>
      <c r="K133" s="2" t="inlineStr">
        <is>
          <t>X3</t>
        </is>
      </c>
      <c r="L133" s="2" t="inlineStr">
        <is>
          <t>Coating_Standard</t>
        </is>
      </c>
      <c r="M133" s="2" t="inlineStr">
        <is>
          <t>250psig</t>
        </is>
      </c>
      <c r="N133" s="1" t="n">
        <v>96864670</v>
      </c>
      <c r="O133" s="2" t="inlineStr">
        <is>
          <t>CASE,L,20709,250#,CI</t>
        </is>
      </c>
      <c r="P133" s="2" t="inlineStr">
        <is>
          <t>A102131</t>
        </is>
      </c>
      <c r="R133" t="inlineStr">
        <is>
          <t>Priced</t>
        </is>
      </c>
      <c r="S133" s="2" t="inlineStr">
        <is>
          <t>LT034</t>
        </is>
      </c>
      <c r="T133" t="n">
        <v>126</v>
      </c>
    </row>
    <row r="134">
      <c r="B134">
        <f>IF(AND(H134="C30",I134="not Bronze, ASTM-B584, C93200",L134="Coating_Standard"),"Y","N")</f>
        <v/>
      </c>
      <c r="C134" t="inlineStr">
        <is>
          <t>Price_BOM_LFE_Case_0128</t>
        </is>
      </c>
      <c r="D134">
        <f>IF(B134="Y",C134,"")</f>
        <v/>
      </c>
      <c r="E134" t="inlineStr">
        <is>
          <t>20709-2P-20HP-LFE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t="inlineStr">
        <is>
          <t>all</t>
        </is>
      </c>
      <c r="J134" s="2" t="inlineStr">
        <is>
          <t>NPT</t>
        </is>
      </c>
      <c r="K134" s="2" t="inlineStr">
        <is>
          <t>X3</t>
        </is>
      </c>
      <c r="L134" s="2" t="inlineStr">
        <is>
          <t>Coating_Standard</t>
        </is>
      </c>
      <c r="M134" s="2" t="inlineStr">
        <is>
          <t>250psig</t>
        </is>
      </c>
      <c r="N134" s="1" t="n">
        <v>96864670</v>
      </c>
      <c r="O134" s="2" t="inlineStr">
        <is>
          <t>CASE,L,20709,250#,CI</t>
        </is>
      </c>
      <c r="P134" s="2" t="inlineStr">
        <is>
          <t>A102131</t>
        </is>
      </c>
      <c r="R134" t="inlineStr">
        <is>
          <t>Priced</t>
        </is>
      </c>
      <c r="S134" s="2" t="inlineStr">
        <is>
          <t>LT034</t>
        </is>
      </c>
      <c r="T134" t="n">
        <v>126</v>
      </c>
    </row>
    <row r="135">
      <c r="B135">
        <f>IF(AND(H135="C30",I135="not Bronze, ASTM-B584, C93200",L135="Coating_Standard"),"Y","N")</f>
        <v/>
      </c>
      <c r="C135" t="inlineStr">
        <is>
          <t>Price_BOM_LFE_Case_0129</t>
        </is>
      </c>
      <c r="D135">
        <f>IF(B135="Y",C135,"")</f>
        <v/>
      </c>
      <c r="E135" t="inlineStr">
        <is>
          <t>20709-2P-25HP-LFE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t="inlineStr">
        <is>
          <t>all</t>
        </is>
      </c>
      <c r="J135" s="2" t="inlineStr">
        <is>
          <t>NPT</t>
        </is>
      </c>
      <c r="K135" s="2" t="inlineStr">
        <is>
          <t>X3</t>
        </is>
      </c>
      <c r="L135" s="2" t="inlineStr">
        <is>
          <t>Coating_Standard</t>
        </is>
      </c>
      <c r="M135" s="2" t="inlineStr">
        <is>
          <t>250psig</t>
        </is>
      </c>
      <c r="N135" s="1" t="n">
        <v>96864670</v>
      </c>
      <c r="O135" s="2" t="inlineStr">
        <is>
          <t>CASE,L,20709,250#,CI</t>
        </is>
      </c>
      <c r="P135" s="2" t="inlineStr">
        <is>
          <t>A102131</t>
        </is>
      </c>
      <c r="R135" t="inlineStr">
        <is>
          <t>Priced</t>
        </is>
      </c>
      <c r="S135" s="2" t="inlineStr">
        <is>
          <t>LT034</t>
        </is>
      </c>
      <c r="T135" t="n">
        <v>126</v>
      </c>
    </row>
    <row r="136">
      <c r="B136">
        <f>IF(AND(H136="C30",I136="not Bronze, ASTM-B584, C93200",L136="Coating_Standard"),"Y","N")</f>
        <v/>
      </c>
      <c r="C136" t="inlineStr">
        <is>
          <t>Price_BOM_LFE_Case_0131</t>
        </is>
      </c>
      <c r="D136">
        <f>IF(B136="Y",C136,"")</f>
        <v/>
      </c>
      <c r="E136" t="inlineStr">
        <is>
          <t>15951-4P-3HP-LFE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t="inlineStr">
        <is>
          <t>all</t>
        </is>
      </c>
      <c r="J136" s="2" t="inlineStr">
        <is>
          <t>NPS</t>
        </is>
      </c>
      <c r="K136" t="inlineStr">
        <is>
          <t>X3</t>
        </is>
      </c>
      <c r="L136" s="2" t="inlineStr">
        <is>
          <t>Coating_Standard</t>
        </is>
      </c>
      <c r="M136" s="2" t="inlineStr">
        <is>
          <t>175psig</t>
        </is>
      </c>
      <c r="N136" s="1" t="n">
        <v>96865680</v>
      </c>
      <c r="O136" s="2" t="inlineStr">
        <is>
          <t>CASE,L,1595,175#,CI NO WR</t>
        </is>
      </c>
      <c r="P136" t="inlineStr">
        <is>
          <t>A100057</t>
        </is>
      </c>
      <c r="Q136" s="58" t="n">
        <v>0</v>
      </c>
      <c r="R136" s="7" t="inlineStr">
        <is>
          <t>Display Blank</t>
        </is>
      </c>
      <c r="S136" s="2" t="inlineStr">
        <is>
          <t>LT027</t>
        </is>
      </c>
      <c r="T136" t="n">
        <v>0</v>
      </c>
    </row>
    <row r="137">
      <c r="B137">
        <f>IF(AND(H137="C30",I137="not Bronze, ASTM-B584, C93200",L137="Coating_Standard"),"Y","N")</f>
        <v/>
      </c>
      <c r="C137" t="inlineStr">
        <is>
          <t>Price_BOM_LFE_Case_0132</t>
        </is>
      </c>
      <c r="D137">
        <f>IF(B137="Y",C137,"")</f>
        <v/>
      </c>
      <c r="E137" t="inlineStr">
        <is>
          <t>15955-4P-3HP-LFE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t="inlineStr">
        <is>
          <t>all</t>
        </is>
      </c>
      <c r="J137" s="2" t="inlineStr">
        <is>
          <t>NPS</t>
        </is>
      </c>
      <c r="K137" t="inlineStr">
        <is>
          <t>X3</t>
        </is>
      </c>
      <c r="L137" s="2" t="inlineStr">
        <is>
          <t>Coating_Standard</t>
        </is>
      </c>
      <c r="M137" s="2" t="inlineStr">
        <is>
          <t>175psig</t>
        </is>
      </c>
      <c r="N137" s="1" t="n">
        <v>96865680</v>
      </c>
      <c r="O137" s="2" t="inlineStr">
        <is>
          <t>CASE,L,1595,175#,CI NO WR</t>
        </is>
      </c>
      <c r="P137" t="inlineStr">
        <is>
          <t>A100057</t>
        </is>
      </c>
      <c r="Q137" s="58" t="n">
        <v>0</v>
      </c>
      <c r="R137" s="7" t="inlineStr">
        <is>
          <t>Display Blank</t>
        </is>
      </c>
      <c r="S137" s="2" t="inlineStr">
        <is>
          <t>LT027</t>
        </is>
      </c>
      <c r="T137" t="n">
        <v>0</v>
      </c>
    </row>
    <row r="138">
      <c r="B138">
        <f>IF(AND(H138="C30",I138="not Bronze, ASTM-B584, C93200",L138="Coating_Standard"),"Y","N")</f>
        <v/>
      </c>
      <c r="C138" t="inlineStr">
        <is>
          <t>Price_BOM_LFE_Case_0133</t>
        </is>
      </c>
      <c r="D138">
        <f>IF(B138="Y",C138,"")</f>
        <v/>
      </c>
      <c r="E138" t="inlineStr">
        <is>
          <t>15955-4P-5HP-LFE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t="inlineStr">
        <is>
          <t>all</t>
        </is>
      </c>
      <c r="J138" s="2" t="inlineStr">
        <is>
          <t>NPS</t>
        </is>
      </c>
      <c r="K138" t="inlineStr">
        <is>
          <t>X3</t>
        </is>
      </c>
      <c r="L138" s="2" t="inlineStr">
        <is>
          <t>Coating_Standard</t>
        </is>
      </c>
      <c r="M138" s="2" t="inlineStr">
        <is>
          <t>175psig</t>
        </is>
      </c>
      <c r="N138" s="1" t="n">
        <v>96865680</v>
      </c>
      <c r="O138" s="2" t="inlineStr">
        <is>
          <t>CASE,L,1595,175#,CI NO WR</t>
        </is>
      </c>
      <c r="P138" t="inlineStr">
        <is>
          <t>A100057</t>
        </is>
      </c>
      <c r="Q138" s="58" t="n">
        <v>0</v>
      </c>
      <c r="R138" s="7" t="inlineStr">
        <is>
          <t>Display Blank</t>
        </is>
      </c>
      <c r="S138" s="2" t="inlineStr">
        <is>
          <t>LT027</t>
        </is>
      </c>
      <c r="T138" t="n">
        <v>0</v>
      </c>
    </row>
    <row r="139">
      <c r="B139">
        <f>IF(AND(H139="C30",I139="not Bronze, ASTM-B584, C93200",L139="Coating_Standard"),"Y","N")</f>
        <v/>
      </c>
      <c r="C139" t="inlineStr">
        <is>
          <t>Price_BOM_LFE_Case_0134</t>
        </is>
      </c>
      <c r="D139">
        <f>IF(B139="Y",C139,"")</f>
        <v/>
      </c>
      <c r="E139" t="inlineStr">
        <is>
          <t>15959-4P-3HP-LFE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t="inlineStr">
        <is>
          <t>all</t>
        </is>
      </c>
      <c r="J139" s="2" t="inlineStr">
        <is>
          <t>NPS</t>
        </is>
      </c>
      <c r="K139" t="inlineStr">
        <is>
          <t>X3</t>
        </is>
      </c>
      <c r="L139" s="2" t="inlineStr">
        <is>
          <t>Coating_Standard</t>
        </is>
      </c>
      <c r="M139" s="2" t="inlineStr">
        <is>
          <t>175psig</t>
        </is>
      </c>
      <c r="N139" s="1" t="n">
        <v>96865680</v>
      </c>
      <c r="O139" s="2" t="inlineStr">
        <is>
          <t>CASE,L,1595,175#,CI NO WR</t>
        </is>
      </c>
      <c r="P139" t="inlineStr">
        <is>
          <t>A100057</t>
        </is>
      </c>
      <c r="Q139" s="58" t="n">
        <v>0</v>
      </c>
      <c r="R139" s="7" t="inlineStr">
        <is>
          <t>Display Blank</t>
        </is>
      </c>
      <c r="S139" s="2" t="inlineStr">
        <is>
          <t>LT027</t>
        </is>
      </c>
      <c r="T139" t="n">
        <v>0</v>
      </c>
    </row>
    <row r="140">
      <c r="B140">
        <f>IF(AND(H140="C30",I140="not Bronze, ASTM-B584, C93200",L140="Coating_Standard"),"Y","N")</f>
        <v/>
      </c>
      <c r="C140" t="inlineStr">
        <is>
          <t>Price_BOM_LFE_Case_0135</t>
        </is>
      </c>
      <c r="D140">
        <f>IF(B140="Y",C140,"")</f>
        <v/>
      </c>
      <c r="E140" t="inlineStr">
        <is>
          <t>15959-4P-5HP-LFE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t="inlineStr">
        <is>
          <t>all</t>
        </is>
      </c>
      <c r="J140" s="2" t="inlineStr">
        <is>
          <t>NPS</t>
        </is>
      </c>
      <c r="K140" t="inlineStr">
        <is>
          <t>X3</t>
        </is>
      </c>
      <c r="L140" s="2" t="inlineStr">
        <is>
          <t>Coating_Standard</t>
        </is>
      </c>
      <c r="M140" s="2" t="inlineStr">
        <is>
          <t>175psig</t>
        </is>
      </c>
      <c r="N140" s="1" t="n">
        <v>96865680</v>
      </c>
      <c r="O140" s="2" t="inlineStr">
        <is>
          <t>CASE,L,1595,175#,CI NO WR</t>
        </is>
      </c>
      <c r="P140" t="inlineStr">
        <is>
          <t>A100057</t>
        </is>
      </c>
      <c r="Q140" s="58" t="n">
        <v>0</v>
      </c>
      <c r="R140" s="7" t="inlineStr">
        <is>
          <t>Display Blank</t>
        </is>
      </c>
      <c r="S140" s="2" t="inlineStr">
        <is>
          <t>LT027</t>
        </is>
      </c>
      <c r="T140" t="n">
        <v>0</v>
      </c>
    </row>
    <row r="141">
      <c r="B141">
        <f>IF(AND(H141="C30",I141="not Bronze, ASTM-B584, C93200",L141="Coating_Standard"),"Y","N")</f>
        <v/>
      </c>
      <c r="C141" t="inlineStr">
        <is>
          <t>Price_BOM_LFE_Case_0136</t>
        </is>
      </c>
      <c r="D141">
        <f>IF(B141="Y",C141,"")</f>
        <v/>
      </c>
      <c r="E141" t="inlineStr">
        <is>
          <t>15959-4P-7.5HP-LFE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t="inlineStr">
        <is>
          <t>all</t>
        </is>
      </c>
      <c r="J141" s="2" t="inlineStr">
        <is>
          <t>NPS</t>
        </is>
      </c>
      <c r="K141" t="inlineStr">
        <is>
          <t>X3</t>
        </is>
      </c>
      <c r="L141" s="2" t="inlineStr">
        <is>
          <t>Coating_Standard</t>
        </is>
      </c>
      <c r="M141" s="2" t="inlineStr">
        <is>
          <t>175psig</t>
        </is>
      </c>
      <c r="N141" s="1" t="n">
        <v>96865680</v>
      </c>
      <c r="O141" s="2" t="inlineStr">
        <is>
          <t>CASE,L,1595,175#,CI NO WR</t>
        </is>
      </c>
      <c r="P141" t="inlineStr">
        <is>
          <t>A100057</t>
        </is>
      </c>
      <c r="Q141" s="58" t="n">
        <v>0</v>
      </c>
      <c r="R141" s="7" t="inlineStr">
        <is>
          <t>Display Blank</t>
        </is>
      </c>
      <c r="S141" s="2" t="inlineStr">
        <is>
          <t>LT027</t>
        </is>
      </c>
      <c r="T141" t="n">
        <v>0</v>
      </c>
    </row>
    <row r="142">
      <c r="B142">
        <f>IF(AND(H142="C30",I142="not Bronze, ASTM-B584, C93200",L142="Coating_Standard"),"Y","N")</f>
        <v/>
      </c>
      <c r="C142" t="inlineStr">
        <is>
          <t>Price_BOM_LFE_Case_0137</t>
        </is>
      </c>
      <c r="D142">
        <f>IF(B142="Y",C142,"")</f>
        <v/>
      </c>
      <c r="E142" t="inlineStr">
        <is>
          <t>20709-4P-3HP-LFE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t="inlineStr">
        <is>
          <t>all</t>
        </is>
      </c>
      <c r="J142" s="2" t="inlineStr">
        <is>
          <t>NPS</t>
        </is>
      </c>
      <c r="K142" t="inlineStr">
        <is>
          <t>X3</t>
        </is>
      </c>
      <c r="L142" s="2" t="inlineStr">
        <is>
          <t>Coating_Standard</t>
        </is>
      </c>
      <c r="M142" s="2" t="inlineStr">
        <is>
          <t>175psig</t>
        </is>
      </c>
      <c r="N142" s="1" t="n">
        <v>96898152</v>
      </c>
      <c r="O142" s="2" t="inlineStr">
        <is>
          <t>CASE,L,20709,175#,CI</t>
        </is>
      </c>
      <c r="P142" t="inlineStr">
        <is>
          <t>A100057</t>
        </is>
      </c>
      <c r="Q142" s="58" t="n">
        <v>0</v>
      </c>
      <c r="R142" s="7" t="inlineStr">
        <is>
          <t>Display Blank</t>
        </is>
      </c>
      <c r="S142" s="2" t="inlineStr">
        <is>
          <t>LT027</t>
        </is>
      </c>
      <c r="T142" t="n">
        <v>0</v>
      </c>
    </row>
    <row r="143">
      <c r="B143">
        <f>IF(AND(H143="C30",I143="not Bronze, ASTM-B584, C93200",L143="Coating_Standard"),"Y","N")</f>
        <v/>
      </c>
      <c r="C143" t="inlineStr">
        <is>
          <t>Price_BOM_LFE_Case_0138</t>
        </is>
      </c>
      <c r="D143">
        <f>IF(B143="Y",C143,"")</f>
        <v/>
      </c>
      <c r="E143" t="inlineStr">
        <is>
          <t>20953-4P-3HP-LFE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t="inlineStr">
        <is>
          <t>all</t>
        </is>
      </c>
      <c r="J143" s="2" t="inlineStr">
        <is>
          <t>NPS</t>
        </is>
      </c>
      <c r="K143" t="inlineStr">
        <is>
          <t>X3</t>
        </is>
      </c>
      <c r="L143" s="2" t="inlineStr">
        <is>
          <t>Coating_Standard</t>
        </is>
      </c>
      <c r="M143" s="2" t="inlineStr">
        <is>
          <t>175psig</t>
        </is>
      </c>
      <c r="N143" s="1" t="n">
        <v>96865681</v>
      </c>
      <c r="O143" s="2" t="inlineStr">
        <is>
          <t>CASE,L,20953,175#,CI NO WR</t>
        </is>
      </c>
      <c r="P143" t="inlineStr">
        <is>
          <t>A100057</t>
        </is>
      </c>
      <c r="Q143" s="58" t="n">
        <v>0</v>
      </c>
      <c r="R143" s="7" t="inlineStr">
        <is>
          <t>Display Blank</t>
        </is>
      </c>
      <c r="S143" s="2" t="inlineStr">
        <is>
          <t>LT027</t>
        </is>
      </c>
      <c r="T143" t="n">
        <v>0</v>
      </c>
    </row>
    <row r="144">
      <c r="B144">
        <f>IF(AND(H144="C30",I144="not Bronze, ASTM-B584, C93200",L144="Coating_Standard"),"Y","N")</f>
        <v/>
      </c>
      <c r="C144" t="inlineStr">
        <is>
          <t>Price_BOM_LFE_Case_0139</t>
        </is>
      </c>
      <c r="D144">
        <f>IF(B144="Y",C144,"")</f>
        <v/>
      </c>
      <c r="E144" t="inlineStr">
        <is>
          <t>20953-4P-5HP-LFE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t="inlineStr">
        <is>
          <t>all</t>
        </is>
      </c>
      <c r="J144" s="2" t="inlineStr">
        <is>
          <t>NPS</t>
        </is>
      </c>
      <c r="K144" t="inlineStr">
        <is>
          <t>X3</t>
        </is>
      </c>
      <c r="L144" s="2" t="inlineStr">
        <is>
          <t>Coating_Standard</t>
        </is>
      </c>
      <c r="M144" s="2" t="inlineStr">
        <is>
          <t>175psig</t>
        </is>
      </c>
      <c r="N144" s="1" t="n">
        <v>96865681</v>
      </c>
      <c r="O144" s="2" t="inlineStr">
        <is>
          <t>CASE,L,20953,175#,CI NO WR</t>
        </is>
      </c>
      <c r="P144" t="inlineStr">
        <is>
          <t>A100057</t>
        </is>
      </c>
      <c r="Q144" s="58" t="n">
        <v>0</v>
      </c>
      <c r="R144" s="7" t="inlineStr">
        <is>
          <t>Display Blank</t>
        </is>
      </c>
      <c r="S144" s="2" t="inlineStr">
        <is>
          <t>LT027</t>
        </is>
      </c>
      <c r="T144" t="n">
        <v>0</v>
      </c>
    </row>
    <row r="145">
      <c r="B145">
        <f>IF(AND(H145="C30",I145="not Bronze, ASTM-B584, C93200",L145="Coating_Standard"),"Y","N")</f>
        <v/>
      </c>
      <c r="C145" t="inlineStr">
        <is>
          <t>Price_BOM_LFE_Case_0140</t>
        </is>
      </c>
      <c r="D145">
        <f>IF(B145="Y",C145,"")</f>
        <v/>
      </c>
      <c r="E145" t="inlineStr">
        <is>
          <t>20953-4P-7.5HP-LFE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t="inlineStr">
        <is>
          <t>all</t>
        </is>
      </c>
      <c r="J145" s="2" t="inlineStr">
        <is>
          <t>NPS</t>
        </is>
      </c>
      <c r="K145" t="inlineStr">
        <is>
          <t>X3</t>
        </is>
      </c>
      <c r="L145" s="2" t="inlineStr">
        <is>
          <t>Coating_Standard</t>
        </is>
      </c>
      <c r="M145" s="2" t="inlineStr">
        <is>
          <t>175psig</t>
        </is>
      </c>
      <c r="N145" s="1" t="n">
        <v>96865681</v>
      </c>
      <c r="O145" s="2" t="inlineStr">
        <is>
          <t>CASE,L,20953,175#,CI NO WR</t>
        </is>
      </c>
      <c r="P145" t="inlineStr">
        <is>
          <t>A100057</t>
        </is>
      </c>
      <c r="Q145" s="58" t="n">
        <v>0</v>
      </c>
      <c r="R145" s="7" t="inlineStr">
        <is>
          <t>Display Blank</t>
        </is>
      </c>
      <c r="S145" s="2" t="inlineStr">
        <is>
          <t>LT027</t>
        </is>
      </c>
      <c r="T145" t="n">
        <v>0</v>
      </c>
    </row>
    <row r="146">
      <c r="B146">
        <f>IF(AND(H146="C30",I146="not Bronze, ASTM-B584, C93200",L146="Coating_Standard"),"Y","N")</f>
        <v/>
      </c>
      <c r="C146" t="inlineStr">
        <is>
          <t>Price_BOM_LFE_Case_0141</t>
        </is>
      </c>
      <c r="D146">
        <f>IF(B146="Y",C146,"")</f>
        <v/>
      </c>
      <c r="E146" t="inlineStr">
        <is>
          <t>20121-4P-7.5HP-LFE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t="inlineStr">
        <is>
          <t>all</t>
        </is>
      </c>
      <c r="J146" s="2" t="inlineStr">
        <is>
          <t>NPS</t>
        </is>
      </c>
      <c r="K146" s="2" t="inlineStr">
        <is>
          <t>X3</t>
        </is>
      </c>
      <c r="L146" s="2" t="inlineStr">
        <is>
          <t>Coating_Standard</t>
        </is>
      </c>
      <c r="M146" s="2" t="inlineStr">
        <is>
          <t>175psig</t>
        </is>
      </c>
      <c r="N146" s="1" t="inlineStr">
        <is>
          <t>96699243</t>
        </is>
      </c>
      <c r="O146" t="inlineStr">
        <is>
          <t>CASE,L,20121,175#,CI</t>
        </is>
      </c>
      <c r="P146" t="inlineStr">
        <is>
          <t>A100057</t>
        </is>
      </c>
      <c r="Q146" s="58" t="n">
        <v>0</v>
      </c>
      <c r="R146" s="7" t="inlineStr">
        <is>
          <t>Display Blank</t>
        </is>
      </c>
      <c r="S146" s="2" t="inlineStr">
        <is>
          <t>LT027</t>
        </is>
      </c>
      <c r="T146" t="n">
        <v>0</v>
      </c>
    </row>
    <row r="147">
      <c r="B147">
        <f>IF(AND(H147="C30",I147="not Bronze, ASTM-B584, C93200",L147="Coating_Standard"),"Y","N")</f>
        <v/>
      </c>
      <c r="C147" t="inlineStr">
        <is>
          <t>Price_BOM_LFE_Case_0142</t>
        </is>
      </c>
      <c r="D147">
        <f>IF(B147="Y",C147,"")</f>
        <v/>
      </c>
      <c r="E147" t="inlineStr">
        <is>
          <t>20121-4P-10HP-LFE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t="inlineStr">
        <is>
          <t>all</t>
        </is>
      </c>
      <c r="J147" s="2" t="inlineStr">
        <is>
          <t>NPS</t>
        </is>
      </c>
      <c r="K147" s="2" t="inlineStr">
        <is>
          <t>X3</t>
        </is>
      </c>
      <c r="L147" s="2" t="inlineStr">
        <is>
          <t>Coating_Standard</t>
        </is>
      </c>
      <c r="M147" s="2" t="inlineStr">
        <is>
          <t>175psig</t>
        </is>
      </c>
      <c r="N147" s="1" t="inlineStr">
        <is>
          <t>96699243</t>
        </is>
      </c>
      <c r="O147" t="inlineStr">
        <is>
          <t>CASE,L,20121,175#,CI</t>
        </is>
      </c>
      <c r="P147" t="inlineStr">
        <is>
          <t>A100057</t>
        </is>
      </c>
      <c r="Q147" s="58" t="n">
        <v>0</v>
      </c>
      <c r="R147" s="7" t="inlineStr">
        <is>
          <t>Display Blank</t>
        </is>
      </c>
      <c r="S147" s="2" t="inlineStr">
        <is>
          <t>LT027</t>
        </is>
      </c>
      <c r="T147" t="n">
        <v>0</v>
      </c>
    </row>
    <row r="148">
      <c r="B148">
        <f>IF(AND(H148="C30",I148="not Bronze, ASTM-B584, C93200",L148="Coating_Standard"),"Y","N")</f>
        <v/>
      </c>
      <c r="C148" t="inlineStr">
        <is>
          <t>Price_BOM_LFE_Case_0143</t>
        </is>
      </c>
      <c r="D148">
        <f>IF(B148="Y",C148,"")</f>
        <v/>
      </c>
      <c r="E148" t="inlineStr">
        <is>
          <t>20121-4P-15HP-LFE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t="inlineStr">
        <is>
          <t>all</t>
        </is>
      </c>
      <c r="J148" s="2" t="inlineStr">
        <is>
          <t>NPS</t>
        </is>
      </c>
      <c r="K148" s="2" t="inlineStr">
        <is>
          <t>X3</t>
        </is>
      </c>
      <c r="L148" s="2" t="inlineStr">
        <is>
          <t>Coating_Standard</t>
        </is>
      </c>
      <c r="M148" s="2" t="inlineStr">
        <is>
          <t>175psig</t>
        </is>
      </c>
      <c r="N148" s="1" t="inlineStr">
        <is>
          <t>96699243</t>
        </is>
      </c>
      <c r="O148" t="inlineStr">
        <is>
          <t>CASE,L,20121,175#,CI</t>
        </is>
      </c>
      <c r="P148" t="inlineStr">
        <is>
          <t>A100057</t>
        </is>
      </c>
      <c r="Q148" s="58" t="n">
        <v>0</v>
      </c>
      <c r="R148" s="7" t="inlineStr">
        <is>
          <t>Display Blank</t>
        </is>
      </c>
      <c r="S148" s="2" t="inlineStr">
        <is>
          <t>LT027</t>
        </is>
      </c>
      <c r="T148" t="n">
        <v>0</v>
      </c>
    </row>
    <row r="149">
      <c r="B149">
        <f>IF(AND(H149="C30",I149="not Bronze, ASTM-B584, C93200",L149="Coating_Standard"),"Y","N")</f>
        <v/>
      </c>
      <c r="C149" t="inlineStr">
        <is>
          <t>Price_BOM_LFE_Case_0144</t>
        </is>
      </c>
      <c r="D149">
        <f>IF(B149="Y",C149,"")</f>
        <v/>
      </c>
      <c r="E149" t="inlineStr">
        <is>
          <t>25707-4P-3HP-LFE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t="inlineStr">
        <is>
          <t>all</t>
        </is>
      </c>
      <c r="J149" s="2" t="inlineStr">
        <is>
          <t>125# ANSI Flange</t>
        </is>
      </c>
      <c r="K149" t="inlineStr">
        <is>
          <t>X3</t>
        </is>
      </c>
      <c r="L149" s="2" t="inlineStr">
        <is>
          <t>Coating_Standard</t>
        </is>
      </c>
      <c r="M149" s="2" t="inlineStr">
        <is>
          <t>175psig</t>
        </is>
      </c>
      <c r="N149" s="1" t="n">
        <v>96864669</v>
      </c>
      <c r="O149" s="2" t="inlineStr">
        <is>
          <t>CASE,L,25707,175#,CI</t>
        </is>
      </c>
      <c r="P149" t="inlineStr">
        <is>
          <t>A100057</t>
        </is>
      </c>
      <c r="Q149" s="58" t="n">
        <v>0</v>
      </c>
      <c r="R149" s="7" t="inlineStr">
        <is>
          <t>Display Blank</t>
        </is>
      </c>
      <c r="S149" s="2" t="inlineStr">
        <is>
          <t>LT027</t>
        </is>
      </c>
      <c r="T149" t="n">
        <v>0</v>
      </c>
    </row>
    <row r="150">
      <c r="B150">
        <f>IF(AND(H150="C30",I150="not Bronze, ASTM-B584, C93200",L150="Coating_Standard"),"Y","N")</f>
        <v/>
      </c>
      <c r="C150" t="inlineStr">
        <is>
          <t>Price_BOM_LFE_Case_0145</t>
        </is>
      </c>
      <c r="D150">
        <f>IF(B150="Y",C150,"")</f>
        <v/>
      </c>
      <c r="E150" t="inlineStr">
        <is>
          <t>25707-4P-5HP-LFE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t="inlineStr">
        <is>
          <t>all</t>
        </is>
      </c>
      <c r="J150" s="2" t="inlineStr">
        <is>
          <t>125# ANSI Flange</t>
        </is>
      </c>
      <c r="K150" t="inlineStr">
        <is>
          <t>X3</t>
        </is>
      </c>
      <c r="L150" s="2" t="inlineStr">
        <is>
          <t>Coating_Standard</t>
        </is>
      </c>
      <c r="M150" s="2" t="inlineStr">
        <is>
          <t>175psig</t>
        </is>
      </c>
      <c r="N150" s="1" t="n">
        <v>96864669</v>
      </c>
      <c r="O150" s="2" t="inlineStr">
        <is>
          <t>CASE,L,25707,175#,CI</t>
        </is>
      </c>
      <c r="P150" t="inlineStr">
        <is>
          <t>A100057</t>
        </is>
      </c>
      <c r="Q150" s="58" t="n">
        <v>0</v>
      </c>
      <c r="R150" s="7" t="inlineStr">
        <is>
          <t>Display Blank</t>
        </is>
      </c>
      <c r="S150" s="2" t="inlineStr">
        <is>
          <t>LT027</t>
        </is>
      </c>
      <c r="T150" t="n">
        <v>0</v>
      </c>
    </row>
    <row r="151">
      <c r="B151">
        <f>IF(AND(H151="C30",I151="not Bronze, ASTM-B584, C93200",L151="Coating_Standard"),"Y","N")</f>
        <v/>
      </c>
      <c r="C151" t="inlineStr">
        <is>
          <t>Price_BOM_LFE_Case_0146</t>
        </is>
      </c>
      <c r="D151">
        <f>IF(B151="Y",C151,"")</f>
        <v/>
      </c>
      <c r="E151" t="inlineStr">
        <is>
          <t>25957-4P-3HP-LFE</t>
        </is>
      </c>
      <c r="F151" s="2" t="inlineStr">
        <is>
          <t>Cast Iron, ASTM-A48, CL 30</t>
        </is>
      </c>
      <c r="G151" t="inlineStr">
        <is>
          <t>CaseMatl_Cast_Iron_ASTM-A48_CL30</t>
        </is>
      </c>
      <c r="H151" s="2" t="inlineStr">
        <is>
          <t>C30</t>
        </is>
      </c>
      <c r="I151" t="inlineStr">
        <is>
          <t>all</t>
        </is>
      </c>
      <c r="J151" s="2" t="inlineStr">
        <is>
          <t>125# ANSI Flange</t>
        </is>
      </c>
      <c r="K151" t="inlineStr">
        <is>
          <t>X3</t>
        </is>
      </c>
      <c r="L151" s="2" t="inlineStr">
        <is>
          <t>Coating_Standard</t>
        </is>
      </c>
      <c r="M151" s="2" t="inlineStr">
        <is>
          <t>175psig</t>
        </is>
      </c>
      <c r="N151" s="1" t="n">
        <v>96865692</v>
      </c>
      <c r="O151" s="2" t="inlineStr">
        <is>
          <t>CASE,L,25957,175#,CI NO WR</t>
        </is>
      </c>
      <c r="P151" t="inlineStr">
        <is>
          <t>A100057</t>
        </is>
      </c>
      <c r="Q151" s="58" t="n">
        <v>0</v>
      </c>
      <c r="R151" s="7" t="inlineStr">
        <is>
          <t>Display Blank</t>
        </is>
      </c>
      <c r="S151" s="2" t="inlineStr">
        <is>
          <t>LT027</t>
        </is>
      </c>
      <c r="T151" t="n">
        <v>0</v>
      </c>
    </row>
    <row r="152">
      <c r="B152">
        <f>IF(AND(H152="C30",I152="not Bronze, ASTM-B584, C93200",L152="Coating_Standard"),"Y","N")</f>
        <v/>
      </c>
      <c r="C152" t="inlineStr">
        <is>
          <t>Price_BOM_LFE_Case_0147</t>
        </is>
      </c>
      <c r="D152">
        <f>IF(B152="Y",C152,"")</f>
        <v/>
      </c>
      <c r="E152" t="inlineStr">
        <is>
          <t>25957-4P-5HP-LFE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t="inlineStr">
        <is>
          <t>all</t>
        </is>
      </c>
      <c r="J152" s="2" t="inlineStr">
        <is>
          <t>125# ANSI Flange</t>
        </is>
      </c>
      <c r="K152" t="inlineStr">
        <is>
          <t>X3</t>
        </is>
      </c>
      <c r="L152" s="2" t="inlineStr">
        <is>
          <t>Coating_Standard</t>
        </is>
      </c>
      <c r="M152" s="2" t="inlineStr">
        <is>
          <t>175psig</t>
        </is>
      </c>
      <c r="N152" s="1" t="n">
        <v>96865692</v>
      </c>
      <c r="O152" s="2" t="inlineStr">
        <is>
          <t>CASE,L,25957,175#,CI NO WR</t>
        </is>
      </c>
      <c r="P152" t="inlineStr">
        <is>
          <t>A100057</t>
        </is>
      </c>
      <c r="Q152" s="58" t="n">
        <v>0</v>
      </c>
      <c r="R152" s="7" t="inlineStr">
        <is>
          <t>Display Blank</t>
        </is>
      </c>
      <c r="S152" s="2" t="inlineStr">
        <is>
          <t>LT027</t>
        </is>
      </c>
      <c r="T152" t="n">
        <v>0</v>
      </c>
    </row>
    <row r="153">
      <c r="B153">
        <f>IF(AND(H153="C30",I153="not Bronze, ASTM-B584, C93200",L153="Coating_Standard"),"Y","N")</f>
        <v/>
      </c>
      <c r="C153" t="inlineStr">
        <is>
          <t>Price_BOM_LFE_Case_0148</t>
        </is>
      </c>
      <c r="D153">
        <f>IF(B153="Y",C153,"")</f>
        <v/>
      </c>
      <c r="E153" t="inlineStr">
        <is>
          <t>25957-4P-7.5HP-LFE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t="inlineStr">
        <is>
          <t>all</t>
        </is>
      </c>
      <c r="J153" s="2" t="inlineStr">
        <is>
          <t>125# ANSI Flange</t>
        </is>
      </c>
      <c r="K153" t="inlineStr">
        <is>
          <t>X3</t>
        </is>
      </c>
      <c r="L153" s="2" t="inlineStr">
        <is>
          <t>Coating_Standard</t>
        </is>
      </c>
      <c r="M153" s="2" t="inlineStr">
        <is>
          <t>175psig</t>
        </is>
      </c>
      <c r="N153" s="1" t="n">
        <v>96865692</v>
      </c>
      <c r="O153" s="2" t="inlineStr">
        <is>
          <t>CASE,L,25957,175#,CI NO WR</t>
        </is>
      </c>
      <c r="P153" t="inlineStr">
        <is>
          <t>A100057</t>
        </is>
      </c>
      <c r="Q153" s="58" t="n">
        <v>0</v>
      </c>
      <c r="R153" s="7" t="inlineStr">
        <is>
          <t>Display Blank</t>
        </is>
      </c>
      <c r="S153" s="2" t="inlineStr">
        <is>
          <t>LT027</t>
        </is>
      </c>
      <c r="T153" t="n">
        <v>0</v>
      </c>
    </row>
    <row r="154">
      <c r="B154">
        <f>IF(AND(H154="C30",I154="not Bronze, ASTM-B584, C93200",L154="Coating_Standard"),"Y","N")</f>
        <v/>
      </c>
      <c r="C154" t="inlineStr">
        <is>
          <t>Price_BOM_LFE_Case_0149</t>
        </is>
      </c>
      <c r="D154">
        <f>IF(B154="Y",C154,"")</f>
        <v/>
      </c>
      <c r="E154" t="inlineStr">
        <is>
          <t>25957-4P-10HP-LFE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t="inlineStr">
        <is>
          <t>all</t>
        </is>
      </c>
      <c r="J154" s="2" t="inlineStr">
        <is>
          <t>125# ANSI Flange</t>
        </is>
      </c>
      <c r="K154" t="inlineStr">
        <is>
          <t>X3</t>
        </is>
      </c>
      <c r="L154" s="2" t="inlineStr">
        <is>
          <t>Coating_Standard</t>
        </is>
      </c>
      <c r="M154" s="2" t="inlineStr">
        <is>
          <t>175psig</t>
        </is>
      </c>
      <c r="N154" s="1" t="n">
        <v>96865692</v>
      </c>
      <c r="O154" s="2" t="inlineStr">
        <is>
          <t>CASE,L,25957,175#,CI NO WR</t>
        </is>
      </c>
      <c r="P154" t="inlineStr">
        <is>
          <t>A100057</t>
        </is>
      </c>
      <c r="Q154" s="58" t="n">
        <v>0</v>
      </c>
      <c r="R154" s="7" t="inlineStr">
        <is>
          <t>Display Blank</t>
        </is>
      </c>
      <c r="S154" s="2" t="inlineStr">
        <is>
          <t>LT027</t>
        </is>
      </c>
      <c r="T154" t="n">
        <v>0</v>
      </c>
    </row>
    <row r="155">
      <c r="B155">
        <f>IF(AND(H155="C30",I155="not Bronze, ASTM-B584, C93200",L155="Coating_Standard"),"Y","N")</f>
        <v/>
      </c>
      <c r="C155" t="inlineStr">
        <is>
          <t>Price_BOM_LFE_Case_0150</t>
        </is>
      </c>
      <c r="D155">
        <f>IF(B155="Y",C155,"")</f>
        <v/>
      </c>
      <c r="E155" t="inlineStr">
        <is>
          <t>25123-4P-7.5HP-LFE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t="inlineStr">
        <is>
          <t>all</t>
        </is>
      </c>
      <c r="J155" s="2" t="inlineStr">
        <is>
          <t>125# ANSI Flange</t>
        </is>
      </c>
      <c r="K155" t="inlineStr">
        <is>
          <t>X3</t>
        </is>
      </c>
      <c r="L155" s="2" t="inlineStr">
        <is>
          <t>Coating_Standard</t>
        </is>
      </c>
      <c r="M155" s="2" t="inlineStr">
        <is>
          <t>175psig</t>
        </is>
      </c>
      <c r="N155" t="n">
        <v>96699248</v>
      </c>
      <c r="O155" t="inlineStr">
        <is>
          <t>CASE,L,25123,175#,CI</t>
        </is>
      </c>
      <c r="P155" t="inlineStr">
        <is>
          <t>A100057</t>
        </is>
      </c>
      <c r="Q155" s="58" t="n">
        <v>0</v>
      </c>
      <c r="R155" s="7" t="inlineStr">
        <is>
          <t>Display Blank</t>
        </is>
      </c>
      <c r="S155" s="2" t="inlineStr">
        <is>
          <t>LT027</t>
        </is>
      </c>
      <c r="T155" t="n">
        <v>0</v>
      </c>
    </row>
    <row r="156">
      <c r="B156">
        <f>IF(AND(H156="C30",I156="not Bronze, ASTM-B584, C93200",L156="Coating_Standard"),"Y","N")</f>
        <v/>
      </c>
      <c r="C156" t="inlineStr">
        <is>
          <t>Price_BOM_LFE_Case_0151</t>
        </is>
      </c>
      <c r="D156">
        <f>IF(B156="Y",C156,"")</f>
        <v/>
      </c>
      <c r="E156" t="inlineStr">
        <is>
          <t>25123-4P-10HP-LFE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t="inlineStr">
        <is>
          <t>all</t>
        </is>
      </c>
      <c r="J156" s="2" t="inlineStr">
        <is>
          <t>125# ANSI Flange</t>
        </is>
      </c>
      <c r="K156" t="inlineStr">
        <is>
          <t>X3</t>
        </is>
      </c>
      <c r="L156" s="2" t="inlineStr">
        <is>
          <t>Coating_Standard</t>
        </is>
      </c>
      <c r="M156" s="2" t="inlineStr">
        <is>
          <t>175psig</t>
        </is>
      </c>
      <c r="N156" t="n">
        <v>96699248</v>
      </c>
      <c r="O156" t="inlineStr">
        <is>
          <t>CASE,L,25123,175#,CI</t>
        </is>
      </c>
      <c r="P156" t="inlineStr">
        <is>
          <t>A100057</t>
        </is>
      </c>
      <c r="Q156" s="58" t="n">
        <v>0</v>
      </c>
      <c r="R156" s="7" t="inlineStr">
        <is>
          <t>Display Blank</t>
        </is>
      </c>
      <c r="S156" s="2" t="inlineStr">
        <is>
          <t>LT027</t>
        </is>
      </c>
      <c r="T156" t="n">
        <v>0</v>
      </c>
    </row>
    <row r="157">
      <c r="B157">
        <f>IF(AND(H157="C30",I157="not Bronze, ASTM-B584, C93200",L157="Coating_Standard"),"Y","N")</f>
        <v/>
      </c>
      <c r="C157" t="inlineStr">
        <is>
          <t>Price_BOM_LFE_Case_0152</t>
        </is>
      </c>
      <c r="D157">
        <f>IF(B157="Y",C157,"")</f>
        <v/>
      </c>
      <c r="E157" t="inlineStr">
        <is>
          <t>25123-4P-15HP-LFE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t="inlineStr">
        <is>
          <t>all</t>
        </is>
      </c>
      <c r="J157" s="2" t="inlineStr">
        <is>
          <t>125# ANSI Flange</t>
        </is>
      </c>
      <c r="K157" t="inlineStr">
        <is>
          <t>X3</t>
        </is>
      </c>
      <c r="L157" s="2" t="inlineStr">
        <is>
          <t>Coating_Standard</t>
        </is>
      </c>
      <c r="M157" s="2" t="inlineStr">
        <is>
          <t>175psig</t>
        </is>
      </c>
      <c r="N157" t="n">
        <v>96699248</v>
      </c>
      <c r="O157" t="inlineStr">
        <is>
          <t>CASE,L,25123,175#,CI</t>
        </is>
      </c>
      <c r="P157" t="inlineStr">
        <is>
          <t>A100057</t>
        </is>
      </c>
      <c r="Q157" s="58" t="n">
        <v>0</v>
      </c>
      <c r="R157" s="7" t="inlineStr">
        <is>
          <t>Display Blank</t>
        </is>
      </c>
      <c r="S157" s="2" t="inlineStr">
        <is>
          <t>LT027</t>
        </is>
      </c>
      <c r="T157" t="n">
        <v>0</v>
      </c>
    </row>
    <row r="158">
      <c r="B158">
        <f>IF(AND(H158="C30",I158="not Bronze, ASTM-B584, C93200",L158="Coating_Standard"),"Y","N")</f>
        <v/>
      </c>
      <c r="C158" t="inlineStr">
        <is>
          <t>Price_BOM_LFE_Case_0153</t>
        </is>
      </c>
      <c r="D158">
        <f>IF(B158="Y",C158,"")</f>
        <v/>
      </c>
      <c r="E158" t="inlineStr">
        <is>
          <t>25123-4P-20HP-LFE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t="inlineStr">
        <is>
          <t>all</t>
        </is>
      </c>
      <c r="J158" s="2" t="inlineStr">
        <is>
          <t>125# ANSI Flange</t>
        </is>
      </c>
      <c r="K158" s="2" t="inlineStr">
        <is>
          <t>XA</t>
        </is>
      </c>
      <c r="L158" s="2" t="inlineStr">
        <is>
          <t>Coating_Standard</t>
        </is>
      </c>
      <c r="M158" s="2" t="inlineStr">
        <is>
          <t>175psig</t>
        </is>
      </c>
      <c r="N158" t="n">
        <v>96699248</v>
      </c>
      <c r="O158" t="inlineStr">
        <is>
          <t>CASE,L,25123,175#,CI</t>
        </is>
      </c>
      <c r="P158" t="inlineStr">
        <is>
          <t>A100057</t>
        </is>
      </c>
      <c r="Q158" s="58" t="n">
        <v>0</v>
      </c>
      <c r="R158" s="7" t="inlineStr">
        <is>
          <t>Display Blank</t>
        </is>
      </c>
      <c r="S158" s="2" t="inlineStr">
        <is>
          <t>LT027</t>
        </is>
      </c>
      <c r="T158" t="n">
        <v>0</v>
      </c>
    </row>
    <row r="159">
      <c r="B159">
        <f>IF(AND(H159="C30",I159="not Bronze, ASTM-B584, C93200",L159="Coating_Standard"),"Y","N")</f>
        <v/>
      </c>
      <c r="C159" t="inlineStr">
        <is>
          <t>Price_BOM_LFE_Case_0154</t>
        </is>
      </c>
      <c r="D159">
        <f>IF(B159="Y",C159,"")</f>
        <v/>
      </c>
      <c r="E159" t="inlineStr">
        <is>
          <t>30707-4P-3HP-LFE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t="inlineStr">
        <is>
          <t>all</t>
        </is>
      </c>
      <c r="J159" s="2" t="inlineStr">
        <is>
          <t>125# ANSI Flange</t>
        </is>
      </c>
      <c r="K159" t="inlineStr">
        <is>
          <t>X3</t>
        </is>
      </c>
      <c r="L159" s="2" t="inlineStr">
        <is>
          <t>Coating_Standard</t>
        </is>
      </c>
      <c r="M159" s="2" t="inlineStr">
        <is>
          <t>175psig</t>
        </is>
      </c>
      <c r="N159" s="1" t="n">
        <v>96699487</v>
      </c>
      <c r="O159" s="2" t="inlineStr">
        <is>
          <t>CASE,L,30707,175#,CI</t>
        </is>
      </c>
      <c r="P159" t="inlineStr">
        <is>
          <t>A100057</t>
        </is>
      </c>
      <c r="Q159" s="58" t="n">
        <v>0</v>
      </c>
      <c r="R159" s="7" t="inlineStr">
        <is>
          <t>Display Blank</t>
        </is>
      </c>
      <c r="S159" s="2" t="inlineStr">
        <is>
          <t>LT027</t>
        </is>
      </c>
      <c r="T159" t="n">
        <v>0</v>
      </c>
    </row>
    <row r="160">
      <c r="B160">
        <f>IF(AND(H160="C30",I160="not Bronze, ASTM-B584, C93200",L160="Coating_Standard"),"Y","N")</f>
        <v/>
      </c>
      <c r="C160" t="inlineStr">
        <is>
          <t>Price_BOM_LFE_Case_0155</t>
        </is>
      </c>
      <c r="D160">
        <f>IF(B160="Y",C160,"")</f>
        <v/>
      </c>
      <c r="E160" t="inlineStr">
        <is>
          <t>30707-4P-5HP-LFE</t>
        </is>
      </c>
      <c r="F160" s="2" t="inlineStr">
        <is>
          <t>Cast Iron, ASTM-A48, CL 30</t>
        </is>
      </c>
      <c r="G160" t="inlineStr">
        <is>
          <t>CaseMatl_Cast_Iron_ASTM-A48_CL30</t>
        </is>
      </c>
      <c r="H160" s="2" t="inlineStr">
        <is>
          <t>C30</t>
        </is>
      </c>
      <c r="I160" t="inlineStr">
        <is>
          <t>all</t>
        </is>
      </c>
      <c r="J160" s="2" t="inlineStr">
        <is>
          <t>125# ANSI Flange</t>
        </is>
      </c>
      <c r="K160" t="inlineStr">
        <is>
          <t>X3</t>
        </is>
      </c>
      <c r="L160" s="2" t="inlineStr">
        <is>
          <t>Coating_Standard</t>
        </is>
      </c>
      <c r="M160" s="2" t="inlineStr">
        <is>
          <t>175psig</t>
        </is>
      </c>
      <c r="N160" s="1" t="n">
        <v>96699487</v>
      </c>
      <c r="O160" s="2" t="inlineStr">
        <is>
          <t>CASE,L,30707,175#,CI</t>
        </is>
      </c>
      <c r="P160" t="inlineStr">
        <is>
          <t>A100057</t>
        </is>
      </c>
      <c r="Q160" s="58" t="n">
        <v>0</v>
      </c>
      <c r="R160" s="7" t="inlineStr">
        <is>
          <t>Display Blank</t>
        </is>
      </c>
      <c r="S160" s="2" t="inlineStr">
        <is>
          <t>LT027</t>
        </is>
      </c>
      <c r="T160" t="n">
        <v>0</v>
      </c>
    </row>
    <row r="161">
      <c r="B161">
        <f>IF(AND(H161="C30",I161="not Bronze, ASTM-B584, C93200",L161="Coating_Standard"),"Y","N")</f>
        <v/>
      </c>
      <c r="C161" t="inlineStr">
        <is>
          <t>Price_BOM_LFE_Case_0156</t>
        </is>
      </c>
      <c r="D161">
        <f>IF(B161="Y",C161,"")</f>
        <v/>
      </c>
      <c r="E161" t="inlineStr">
        <is>
          <t>30707-4P-7.5HP-LFE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t="inlineStr">
        <is>
          <t>all</t>
        </is>
      </c>
      <c r="J161" s="2" t="inlineStr">
        <is>
          <t>125# ANSI Flange</t>
        </is>
      </c>
      <c r="K161" t="inlineStr">
        <is>
          <t>X3</t>
        </is>
      </c>
      <c r="L161" s="2" t="inlineStr">
        <is>
          <t>Coating_Standard</t>
        </is>
      </c>
      <c r="M161" s="2" t="inlineStr">
        <is>
          <t>175psig</t>
        </is>
      </c>
      <c r="N161" s="1" t="n">
        <v>96699487</v>
      </c>
      <c r="O161" s="2" t="inlineStr">
        <is>
          <t>CASE,L,30707,175#,CI</t>
        </is>
      </c>
      <c r="P161" t="inlineStr">
        <is>
          <t>A100057</t>
        </is>
      </c>
      <c r="Q161" s="58" t="n">
        <v>0</v>
      </c>
      <c r="R161" s="7" t="inlineStr">
        <is>
          <t>Display Blank</t>
        </is>
      </c>
      <c r="S161" s="2" t="inlineStr">
        <is>
          <t>LT027</t>
        </is>
      </c>
      <c r="T161" t="n">
        <v>0</v>
      </c>
    </row>
    <row r="162">
      <c r="B162">
        <f>IF(AND(H162="C30",I162="not Bronze, ASTM-B584, C93200",L162="Coating_Standard"),"Y","N")</f>
        <v/>
      </c>
      <c r="C162" t="inlineStr">
        <is>
          <t>Price_BOM_LFE_Case_0157</t>
        </is>
      </c>
      <c r="D162">
        <f>IF(B162="Y",C162,"")</f>
        <v/>
      </c>
      <c r="E162" t="inlineStr">
        <is>
          <t>30957-4P-5HP-LFE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t="inlineStr">
        <is>
          <t>all</t>
        </is>
      </c>
      <c r="J162" s="2" t="inlineStr">
        <is>
          <t>125# ANSI Flange</t>
        </is>
      </c>
      <c r="K162" t="inlineStr">
        <is>
          <t>X3</t>
        </is>
      </c>
      <c r="L162" s="2" t="inlineStr">
        <is>
          <t>Coating_Standard</t>
        </is>
      </c>
      <c r="M162" s="2" t="inlineStr">
        <is>
          <t>175psig</t>
        </is>
      </c>
      <c r="N162" s="2" t="n">
        <v>96865693</v>
      </c>
      <c r="P162" t="inlineStr">
        <is>
          <t>A100057</t>
        </is>
      </c>
      <c r="Q162" s="58" t="n">
        <v>0</v>
      </c>
      <c r="R162" s="7" t="inlineStr">
        <is>
          <t>Display Blank</t>
        </is>
      </c>
      <c r="S162" s="2" t="inlineStr">
        <is>
          <t>LT027</t>
        </is>
      </c>
      <c r="T162" t="n">
        <v>0</v>
      </c>
    </row>
    <row r="163">
      <c r="B163">
        <f>IF(AND(H163="C30",I163="not Bronze, ASTM-B584, C93200",L163="Coating_Standard"),"Y","N")</f>
        <v/>
      </c>
      <c r="C163" t="inlineStr">
        <is>
          <t>Price_BOM_LFE_Case_0158</t>
        </is>
      </c>
      <c r="D163">
        <f>IF(B163="Y",C163,"")</f>
        <v/>
      </c>
      <c r="E163" t="inlineStr">
        <is>
          <t>30957-4P-7.5HP-LFE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t="inlineStr">
        <is>
          <t>all</t>
        </is>
      </c>
      <c r="J163" s="2" t="inlineStr">
        <is>
          <t>125# ANSI Flange</t>
        </is>
      </c>
      <c r="K163" t="inlineStr">
        <is>
          <t>X3</t>
        </is>
      </c>
      <c r="L163" s="2" t="inlineStr">
        <is>
          <t>Coating_Standard</t>
        </is>
      </c>
      <c r="M163" s="2" t="inlineStr">
        <is>
          <t>175psig</t>
        </is>
      </c>
      <c r="N163" s="2" t="n">
        <v>96865693</v>
      </c>
      <c r="P163" t="inlineStr">
        <is>
          <t>A100057</t>
        </is>
      </c>
      <c r="Q163" s="58" t="n">
        <v>0</v>
      </c>
      <c r="R163" s="7" t="inlineStr">
        <is>
          <t>Display Blank</t>
        </is>
      </c>
      <c r="S163" s="2" t="inlineStr">
        <is>
          <t>LT027</t>
        </is>
      </c>
      <c r="T163" t="n">
        <v>0</v>
      </c>
    </row>
    <row r="164">
      <c r="B164">
        <f>IF(AND(H164="C30",I164="not Bronze, ASTM-B584, C93200",L164="Coating_Standard"),"Y","N")</f>
        <v/>
      </c>
      <c r="C164" t="inlineStr">
        <is>
          <t>Price_BOM_LFE_Case_0159</t>
        </is>
      </c>
      <c r="D164">
        <f>IF(B164="Y",C164,"")</f>
        <v/>
      </c>
      <c r="E164" t="inlineStr">
        <is>
          <t>30957-4P-10HP-LFE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t="inlineStr">
        <is>
          <t>all</t>
        </is>
      </c>
      <c r="J164" s="2" t="inlineStr">
        <is>
          <t>125# ANSI Flange</t>
        </is>
      </c>
      <c r="K164" t="inlineStr">
        <is>
          <t>X3</t>
        </is>
      </c>
      <c r="L164" s="2" t="inlineStr">
        <is>
          <t>Coating_Standard</t>
        </is>
      </c>
      <c r="M164" s="2" t="inlineStr">
        <is>
          <t>175psig</t>
        </is>
      </c>
      <c r="N164" s="2" t="n">
        <v>96865693</v>
      </c>
      <c r="P164" t="inlineStr">
        <is>
          <t>A100057</t>
        </is>
      </c>
      <c r="Q164" s="58" t="n">
        <v>0</v>
      </c>
      <c r="R164" s="7" t="inlineStr">
        <is>
          <t>Display Blank</t>
        </is>
      </c>
      <c r="S164" s="2" t="inlineStr">
        <is>
          <t>LT027</t>
        </is>
      </c>
      <c r="T164" t="n">
        <v>0</v>
      </c>
    </row>
    <row r="165">
      <c r="B165">
        <f>IF(AND(H165="C30",I165="not Bronze, ASTM-B584, C93200",L165="Coating_Standard"),"Y","N")</f>
        <v/>
      </c>
      <c r="C165" t="inlineStr">
        <is>
          <t>Price_BOM_LFE_Case_0160</t>
        </is>
      </c>
      <c r="D165">
        <f>IF(B165="Y",C165,"")</f>
        <v/>
      </c>
      <c r="E165" t="inlineStr">
        <is>
          <t>30957-4P-15HP-LFE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t="inlineStr">
        <is>
          <t>all</t>
        </is>
      </c>
      <c r="J165" s="2" t="inlineStr">
        <is>
          <t>125# ANSI Flange</t>
        </is>
      </c>
      <c r="K165" t="inlineStr">
        <is>
          <t>X3</t>
        </is>
      </c>
      <c r="L165" s="2" t="inlineStr">
        <is>
          <t>Coating_Standard</t>
        </is>
      </c>
      <c r="M165" s="2" t="inlineStr">
        <is>
          <t>175psig</t>
        </is>
      </c>
      <c r="N165" s="2" t="n">
        <v>96865693</v>
      </c>
      <c r="P165" t="inlineStr">
        <is>
          <t>A100057</t>
        </is>
      </c>
      <c r="Q165" s="58" t="n">
        <v>0</v>
      </c>
      <c r="R165" s="7" t="inlineStr">
        <is>
          <t>Display Blank</t>
        </is>
      </c>
      <c r="S165" s="2" t="inlineStr">
        <is>
          <t>LT027</t>
        </is>
      </c>
      <c r="T165" t="n">
        <v>0</v>
      </c>
    </row>
    <row r="166">
      <c r="B166">
        <f>IF(AND(H166="C30",I166="not Bronze, ASTM-B584, C93200",L166="Coating_Standard"),"Y","N")</f>
        <v/>
      </c>
      <c r="C166" t="inlineStr">
        <is>
          <t>Price_BOM_LFE_Case_0161</t>
        </is>
      </c>
      <c r="D166">
        <f>IF(B166="Y",C166,"")</f>
        <v/>
      </c>
      <c r="E166" t="inlineStr">
        <is>
          <t>30121-4P-15HP-LFE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t="inlineStr">
        <is>
          <t>all</t>
        </is>
      </c>
      <c r="J166" s="2" t="inlineStr">
        <is>
          <t>125# ANSI Flange</t>
        </is>
      </c>
      <c r="K166" t="inlineStr">
        <is>
          <t>XA</t>
        </is>
      </c>
      <c r="L166" s="2" t="inlineStr">
        <is>
          <t>Coating_Standard</t>
        </is>
      </c>
      <c r="M166" s="2" t="inlineStr">
        <is>
          <t>175psig</t>
        </is>
      </c>
      <c r="N166" t="n">
        <v>96699255</v>
      </c>
      <c r="O166" t="inlineStr">
        <is>
          <t>CASE,L,3012,175#,CI</t>
        </is>
      </c>
      <c r="P166" t="inlineStr">
        <is>
          <t>A100057</t>
        </is>
      </c>
      <c r="Q166" s="58" t="n">
        <v>0</v>
      </c>
      <c r="R166" s="7" t="inlineStr">
        <is>
          <t>Display Blank</t>
        </is>
      </c>
      <c r="S166" s="2" t="inlineStr">
        <is>
          <t>LT027</t>
        </is>
      </c>
      <c r="T166" t="n">
        <v>0</v>
      </c>
    </row>
    <row r="167">
      <c r="B167">
        <f>IF(AND(H167="C30",I167="not Bronze, ASTM-B584, C93200",L167="Coating_Standard"),"Y","N")</f>
        <v/>
      </c>
      <c r="C167" t="inlineStr">
        <is>
          <t>Price_BOM_LFE_Case_0162</t>
        </is>
      </c>
      <c r="D167">
        <f>IF(B167="Y",C167,"")</f>
        <v/>
      </c>
      <c r="E167" t="inlineStr">
        <is>
          <t>30121-4P-20HP-LFE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all</t>
        </is>
      </c>
      <c r="J167" s="2" t="inlineStr">
        <is>
          <t>125# ANSI Flange</t>
        </is>
      </c>
      <c r="K167" t="inlineStr">
        <is>
          <t>XA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58" t="n">
        <v>0</v>
      </c>
      <c r="R167" s="7" t="inlineStr">
        <is>
          <t>Display Blank</t>
        </is>
      </c>
      <c r="S167" s="2" t="inlineStr">
        <is>
          <t>LT027</t>
        </is>
      </c>
      <c r="T167" t="n">
        <v>0</v>
      </c>
    </row>
    <row r="168">
      <c r="B168">
        <f>IF(AND(H168="C30",I168="not Bronze, ASTM-B584, C93200",L168="Coating_Standard"),"Y","N")</f>
        <v/>
      </c>
      <c r="C168" t="inlineStr">
        <is>
          <t>Price_BOM_LFE_Case_0163</t>
        </is>
      </c>
      <c r="D168">
        <f>IF(B168="Y",C168,"")</f>
        <v/>
      </c>
      <c r="E168" t="inlineStr">
        <is>
          <t>30121-4P-25HP-LFE</t>
        </is>
      </c>
      <c r="F168" s="2" t="inlineStr">
        <is>
          <t>Cast Iron, ASTM-A48, CL 30</t>
        </is>
      </c>
      <c r="G168" t="inlineStr">
        <is>
          <t>CaseMatl_Cast_Iron_ASTM-A48_CL30</t>
        </is>
      </c>
      <c r="H168" s="2" t="inlineStr">
        <is>
          <t>C30</t>
        </is>
      </c>
      <c r="I168" t="inlineStr">
        <is>
          <t>all</t>
        </is>
      </c>
      <c r="J168" s="2" t="inlineStr">
        <is>
          <t>125# ANSI Flange</t>
        </is>
      </c>
      <c r="K168" t="inlineStr">
        <is>
          <t>XA</t>
        </is>
      </c>
      <c r="L168" s="2" t="inlineStr">
        <is>
          <t>Coating_Standard</t>
        </is>
      </c>
      <c r="M168" s="2" t="inlineStr">
        <is>
          <t>175psig</t>
        </is>
      </c>
      <c r="N168" t="n">
        <v>96699255</v>
      </c>
      <c r="O168" t="inlineStr">
        <is>
          <t>CASE,L,3012,175#,CI</t>
        </is>
      </c>
      <c r="P168" t="inlineStr">
        <is>
          <t>A100057</t>
        </is>
      </c>
      <c r="Q168" s="58" t="n">
        <v>0</v>
      </c>
      <c r="R168" s="7" t="inlineStr">
        <is>
          <t>Display Blank</t>
        </is>
      </c>
      <c r="S168" s="2" t="inlineStr">
        <is>
          <t>LT027</t>
        </is>
      </c>
      <c r="T168" t="n">
        <v>0</v>
      </c>
    </row>
    <row r="169">
      <c r="B169">
        <f>IF(AND(H169="C30",I169="not Bronze, ASTM-B584, C93200",L169="Coating_Standard"),"Y","N")</f>
        <v/>
      </c>
      <c r="C169" t="inlineStr">
        <is>
          <t>Price_BOM_LFE_Case_0164</t>
        </is>
      </c>
      <c r="D169">
        <f>IF(B169="Y",C169,"")</f>
        <v/>
      </c>
      <c r="E169" t="inlineStr">
        <is>
          <t>30127-4P-15HP-LFE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all</t>
        </is>
      </c>
      <c r="J169" s="2" t="inlineStr">
        <is>
          <t>125# ANSI Flange</t>
        </is>
      </c>
      <c r="K169" t="inlineStr">
        <is>
          <t>XA</t>
        </is>
      </c>
      <c r="L169" s="2" t="inlineStr">
        <is>
          <t>Coating_Standard</t>
        </is>
      </c>
      <c r="M169" s="2" t="inlineStr">
        <is>
          <t>175psig</t>
        </is>
      </c>
      <c r="N169" t="n">
        <v>96699255</v>
      </c>
      <c r="O169" t="inlineStr">
        <is>
          <t>CASE,L,3012,175#,CI</t>
        </is>
      </c>
      <c r="P169" t="inlineStr">
        <is>
          <t>A100057</t>
        </is>
      </c>
      <c r="Q169" s="58" t="n">
        <v>0</v>
      </c>
      <c r="R169" s="7" t="inlineStr">
        <is>
          <t>Display Blank</t>
        </is>
      </c>
      <c r="S169" s="2" t="inlineStr">
        <is>
          <t>LT027</t>
        </is>
      </c>
      <c r="T169" t="n">
        <v>0</v>
      </c>
    </row>
    <row r="170">
      <c r="B170">
        <f>IF(AND(H170="C30",I170="not Bronze, ASTM-B584, C93200",L170="Coating_Standard"),"Y","N")</f>
        <v/>
      </c>
      <c r="C170" t="inlineStr">
        <is>
          <t>Price_BOM_LFE_Case_0165</t>
        </is>
      </c>
      <c r="D170">
        <f>IF(B170="Y",C170,"")</f>
        <v/>
      </c>
      <c r="E170" t="inlineStr">
        <is>
          <t>30127-4P-20HP-LFE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all</t>
        </is>
      </c>
      <c r="J170" s="2" t="inlineStr">
        <is>
          <t>125# ANSI Flange</t>
        </is>
      </c>
      <c r="K170" t="inlineStr">
        <is>
          <t>XA</t>
        </is>
      </c>
      <c r="L170" s="2" t="inlineStr">
        <is>
          <t>Coating_Standard</t>
        </is>
      </c>
      <c r="M170" s="2" t="inlineStr">
        <is>
          <t>175psig</t>
        </is>
      </c>
      <c r="N170" t="n">
        <v>96699255</v>
      </c>
      <c r="O170" t="inlineStr">
        <is>
          <t>CASE,L,3012,175#,CI</t>
        </is>
      </c>
      <c r="P170" t="inlineStr">
        <is>
          <t>A100057</t>
        </is>
      </c>
      <c r="Q170" s="58" t="n">
        <v>0</v>
      </c>
      <c r="R170" s="7" t="inlineStr">
        <is>
          <t>Display Blank</t>
        </is>
      </c>
      <c r="S170" s="2" t="inlineStr">
        <is>
          <t>LT027</t>
        </is>
      </c>
      <c r="T170" t="n">
        <v>0</v>
      </c>
    </row>
    <row r="171">
      <c r="B171">
        <f>IF(AND(H171="C30",I171="not Bronze, ASTM-B584, C93200",L171="Coating_Standard"),"Y","N")</f>
        <v/>
      </c>
      <c r="C171" t="inlineStr">
        <is>
          <t>Price_BOM_LFE_Case_0166</t>
        </is>
      </c>
      <c r="D171">
        <f>IF(B171="Y",C171,"")</f>
        <v/>
      </c>
      <c r="E171" t="inlineStr">
        <is>
          <t>30127-4P-25HP-LFE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all</t>
        </is>
      </c>
      <c r="J171" s="2" t="inlineStr">
        <is>
          <t>125# ANSI Flange</t>
        </is>
      </c>
      <c r="K171" t="inlineStr">
        <is>
          <t>XA</t>
        </is>
      </c>
      <c r="L171" s="2" t="inlineStr">
        <is>
          <t>Coating_Standard</t>
        </is>
      </c>
      <c r="M171" s="2" t="inlineStr">
        <is>
          <t>175psig</t>
        </is>
      </c>
      <c r="N171" t="n">
        <v>96699255</v>
      </c>
      <c r="O171" t="inlineStr">
        <is>
          <t>CASE,L,3012,175#,CI</t>
        </is>
      </c>
      <c r="P171" t="inlineStr">
        <is>
          <t>A100057</t>
        </is>
      </c>
      <c r="Q171" s="58" t="n">
        <v>0</v>
      </c>
      <c r="R171" s="7" t="inlineStr">
        <is>
          <t>Display Blank</t>
        </is>
      </c>
      <c r="S171" s="2" t="inlineStr">
        <is>
          <t>LT027</t>
        </is>
      </c>
      <c r="T171" t="n">
        <v>0</v>
      </c>
    </row>
    <row r="172">
      <c r="B172">
        <f>IF(AND(H172="C30",I172="not Bronze, ASTM-B584, C93200",L172="Coating_Standard"),"Y","N")</f>
        <v/>
      </c>
      <c r="C172" t="inlineStr">
        <is>
          <t>Price_BOM_LFE_Case_0167</t>
        </is>
      </c>
      <c r="D172">
        <f>IF(B172="Y",C172,"")</f>
        <v/>
      </c>
      <c r="E172" t="inlineStr">
        <is>
          <t>40707-4P-3HP-LFE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all</t>
        </is>
      </c>
      <c r="J172" s="2" t="inlineStr">
        <is>
          <t>125# ANSI Flange</t>
        </is>
      </c>
      <c r="K172" t="inlineStr">
        <is>
          <t>X3</t>
        </is>
      </c>
      <c r="L172" s="2" t="inlineStr">
        <is>
          <t>Coating_Standard</t>
        </is>
      </c>
      <c r="M172" s="2" t="inlineStr">
        <is>
          <t>175psig</t>
        </is>
      </c>
      <c r="N172" s="1" t="n">
        <v>96778103</v>
      </c>
      <c r="O172" s="2" t="inlineStr">
        <is>
          <t>CASE,L,40707,175#,CI NO WR</t>
        </is>
      </c>
      <c r="P172" t="inlineStr">
        <is>
          <t>A100057</t>
        </is>
      </c>
      <c r="Q172" s="58" t="n">
        <v>0</v>
      </c>
      <c r="R172" s="7" t="inlineStr">
        <is>
          <t>Display Blank</t>
        </is>
      </c>
      <c r="S172" s="2" t="inlineStr">
        <is>
          <t>LT027</t>
        </is>
      </c>
      <c r="T172" t="n">
        <v>0</v>
      </c>
    </row>
    <row r="173">
      <c r="B173">
        <f>IF(AND(H173="C30",I173="not Bronze, ASTM-B584, C93200",L173="Coating_Standard"),"Y","N")</f>
        <v/>
      </c>
      <c r="C173" t="inlineStr">
        <is>
          <t>Price_BOM_LFE_Case_0168</t>
        </is>
      </c>
      <c r="D173">
        <f>IF(B173="Y",C173,"")</f>
        <v/>
      </c>
      <c r="E173" t="inlineStr">
        <is>
          <t>40707-4P-5HP-LFE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all</t>
        </is>
      </c>
      <c r="J173" s="2" t="inlineStr">
        <is>
          <t>125# ANSI Flange</t>
        </is>
      </c>
      <c r="K173" t="inlineStr">
        <is>
          <t>X3</t>
        </is>
      </c>
      <c r="L173" s="2" t="inlineStr">
        <is>
          <t>Coating_Standard</t>
        </is>
      </c>
      <c r="M173" s="2" t="inlineStr">
        <is>
          <t>175psig</t>
        </is>
      </c>
      <c r="N173" s="1" t="n">
        <v>96778103</v>
      </c>
      <c r="O173" s="2" t="inlineStr">
        <is>
          <t>CASE,L,40707,175#,CI NO WR</t>
        </is>
      </c>
      <c r="P173" t="inlineStr">
        <is>
          <t>A100057</t>
        </is>
      </c>
      <c r="Q173" s="58" t="n">
        <v>0</v>
      </c>
      <c r="R173" s="7" t="inlineStr">
        <is>
          <t>Display Blank</t>
        </is>
      </c>
      <c r="S173" s="2" t="inlineStr">
        <is>
          <t>LT027</t>
        </is>
      </c>
      <c r="T173" t="n">
        <v>0</v>
      </c>
    </row>
    <row r="174">
      <c r="B174">
        <f>IF(AND(H174="C30",I174="not Bronze, ASTM-B584, C93200",L174="Coating_Standard"),"Y","N")</f>
        <v/>
      </c>
      <c r="C174" t="inlineStr">
        <is>
          <t>Price_BOM_LFE_Case_0169</t>
        </is>
      </c>
      <c r="D174">
        <f>IF(B174="Y",C174,"")</f>
        <v/>
      </c>
      <c r="E174" t="inlineStr">
        <is>
          <t>40707-4P-7.5HP-LFE</t>
        </is>
      </c>
      <c r="F174" s="2" t="inlineStr">
        <is>
          <t>Cast Iron, ASTM-A48, CL 30</t>
        </is>
      </c>
      <c r="G174" t="inlineStr">
        <is>
          <t>CaseMatl_Cast_Iron_ASTM-A48_CL30</t>
        </is>
      </c>
      <c r="H174" s="2" t="inlineStr">
        <is>
          <t>C30</t>
        </is>
      </c>
      <c r="I174" t="inlineStr">
        <is>
          <t>all</t>
        </is>
      </c>
      <c r="J174" s="2" t="inlineStr">
        <is>
          <t>125# ANSI Flange</t>
        </is>
      </c>
      <c r="K174" t="inlineStr">
        <is>
          <t>X3</t>
        </is>
      </c>
      <c r="L174" s="2" t="inlineStr">
        <is>
          <t>Coating_Standard</t>
        </is>
      </c>
      <c r="M174" s="2" t="inlineStr">
        <is>
          <t>175psig</t>
        </is>
      </c>
      <c r="N174" s="1" t="n">
        <v>96778103</v>
      </c>
      <c r="O174" s="2" t="inlineStr">
        <is>
          <t>CASE,L,40707,175#,CI NO WR</t>
        </is>
      </c>
      <c r="P174" t="inlineStr">
        <is>
          <t>A100057</t>
        </is>
      </c>
      <c r="Q174" s="58" t="n">
        <v>0</v>
      </c>
      <c r="R174" s="7" t="inlineStr">
        <is>
          <t>Display Blank</t>
        </is>
      </c>
      <c r="S174" s="2" t="inlineStr">
        <is>
          <t>LT027</t>
        </is>
      </c>
      <c r="T174" t="n">
        <v>0</v>
      </c>
    </row>
    <row r="175">
      <c r="B175">
        <f>IF(AND(H175="C30",I175="not Bronze, ASTM-B584, C93200",L175="Coating_Standard"),"Y","N")</f>
        <v/>
      </c>
      <c r="C175" t="inlineStr">
        <is>
          <t>Price_BOM_LFE_Case_0170</t>
        </is>
      </c>
      <c r="D175">
        <f>IF(B175="Y",C175,"")</f>
        <v/>
      </c>
      <c r="E175" t="inlineStr">
        <is>
          <t>40957-4P-10HP-LFE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all</t>
        </is>
      </c>
      <c r="J175" s="2" t="inlineStr">
        <is>
          <t>125# ANSI Flange</t>
        </is>
      </c>
      <c r="K175" t="inlineStr">
        <is>
          <t>X3</t>
        </is>
      </c>
      <c r="L175" s="2" t="inlineStr">
        <is>
          <t>Coating_Standard</t>
        </is>
      </c>
      <c r="M175" s="2" t="inlineStr">
        <is>
          <t>175psig</t>
        </is>
      </c>
      <c r="N175" s="2" t="n">
        <v>96865694</v>
      </c>
      <c r="P175" t="inlineStr">
        <is>
          <t>A100057</t>
        </is>
      </c>
      <c r="Q175" s="58" t="n">
        <v>0</v>
      </c>
      <c r="R175" s="7" t="inlineStr">
        <is>
          <t>Display Blank</t>
        </is>
      </c>
      <c r="S175" s="2" t="inlineStr">
        <is>
          <t>LT027</t>
        </is>
      </c>
      <c r="T175" t="n">
        <v>0</v>
      </c>
    </row>
    <row r="176">
      <c r="B176">
        <f>IF(AND(H176="C30",I176="not Bronze, ASTM-B584, C93200",L176="Coating_Standard"),"Y","N")</f>
        <v/>
      </c>
      <c r="C176" t="inlineStr">
        <is>
          <t>Price_BOM_LFE_Case_0171</t>
        </is>
      </c>
      <c r="D176">
        <f>IF(B176="Y",C176,"")</f>
        <v/>
      </c>
      <c r="E176" t="inlineStr">
        <is>
          <t>40957-4P-15HP-LFE</t>
        </is>
      </c>
      <c r="F176" s="2" t="inlineStr">
        <is>
          <t>Cast Iron, ASTM-A48, CL 30</t>
        </is>
      </c>
      <c r="G176" t="inlineStr">
        <is>
          <t>CaseMatl_Cast_Iron_ASTM-A48_CL30</t>
        </is>
      </c>
      <c r="H176" s="2" t="inlineStr">
        <is>
          <t>C30</t>
        </is>
      </c>
      <c r="I176" t="inlineStr">
        <is>
          <t>all</t>
        </is>
      </c>
      <c r="J176" s="2" t="inlineStr">
        <is>
          <t>125# ANSI Flange</t>
        </is>
      </c>
      <c r="K176" t="inlineStr">
        <is>
          <t>X3</t>
        </is>
      </c>
      <c r="L176" s="2" t="inlineStr">
        <is>
          <t>Coating_Standard</t>
        </is>
      </c>
      <c r="M176" s="2" t="inlineStr">
        <is>
          <t>175psig</t>
        </is>
      </c>
      <c r="N176" s="2" t="n">
        <v>96865694</v>
      </c>
      <c r="P176" t="inlineStr">
        <is>
          <t>A100057</t>
        </is>
      </c>
      <c r="Q176" s="58" t="n">
        <v>0</v>
      </c>
      <c r="R176" s="7" t="inlineStr">
        <is>
          <t>Display Blank</t>
        </is>
      </c>
      <c r="S176" s="2" t="inlineStr">
        <is>
          <t>LT027</t>
        </is>
      </c>
      <c r="T176" t="n">
        <v>0</v>
      </c>
    </row>
    <row r="177">
      <c r="B177">
        <f>IF(AND(H177="C30",I177="not Bronze, ASTM-B584, C93200",L177="Coating_Standard"),"Y","N")</f>
        <v/>
      </c>
      <c r="C177" t="inlineStr">
        <is>
          <t>Price_BOM_LFE_Case_0172</t>
        </is>
      </c>
      <c r="D177">
        <f>IF(B177="Y",C177,"")</f>
        <v/>
      </c>
      <c r="E177" t="inlineStr">
        <is>
          <t>40957-4P-20HP-LFE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all</t>
        </is>
      </c>
      <c r="J177" s="2" t="inlineStr">
        <is>
          <t>125# ANSI Flange</t>
        </is>
      </c>
      <c r="K177" t="inlineStr">
        <is>
          <t>X4</t>
        </is>
      </c>
      <c r="L177" s="2" t="inlineStr">
        <is>
          <t>Coating_Standard</t>
        </is>
      </c>
      <c r="M177" s="2" t="inlineStr">
        <is>
          <t>175psig</t>
        </is>
      </c>
      <c r="N177" s="2" t="n">
        <v>96865694</v>
      </c>
      <c r="P177" t="inlineStr">
        <is>
          <t>A100057</t>
        </is>
      </c>
      <c r="Q177" s="58" t="n">
        <v>0</v>
      </c>
      <c r="R177" s="7" t="inlineStr">
        <is>
          <t>Display Blank</t>
        </is>
      </c>
      <c r="S177" s="2" t="inlineStr">
        <is>
          <t>LT027</t>
        </is>
      </c>
      <c r="T177" t="n">
        <v>0</v>
      </c>
    </row>
    <row r="178">
      <c r="B178">
        <f>IF(AND(H178="C30",I178="not Bronze, ASTM-B584, C93200",L178="Coating_Standard"),"Y","N")</f>
        <v/>
      </c>
      <c r="C178" t="inlineStr">
        <is>
          <t>Price_BOM_LFE_Case_0173</t>
        </is>
      </c>
      <c r="D178">
        <f>IF(B178="Y",C178,"")</f>
        <v/>
      </c>
      <c r="E178" t="inlineStr">
        <is>
          <t>40129-4P-15HP-LFE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all</t>
        </is>
      </c>
      <c r="J178" s="2" t="inlineStr">
        <is>
          <t>125# ANSI Flange</t>
        </is>
      </c>
      <c r="K178" t="inlineStr">
        <is>
          <t>XA</t>
        </is>
      </c>
      <c r="L178" s="2" t="inlineStr">
        <is>
          <t>Coating_Standard</t>
        </is>
      </c>
      <c r="M178" s="2" t="inlineStr">
        <is>
          <t>175psig</t>
        </is>
      </c>
      <c r="N178" s="2" t="n">
        <v>96699263</v>
      </c>
      <c r="O178" t="inlineStr">
        <is>
          <t>CASE,L,4012,175#,CI</t>
        </is>
      </c>
      <c r="P178" t="inlineStr">
        <is>
          <t>A100057</t>
        </is>
      </c>
      <c r="Q178" s="58" t="n">
        <v>0</v>
      </c>
      <c r="R178" s="7" t="inlineStr">
        <is>
          <t>Display Blank</t>
        </is>
      </c>
      <c r="S178" s="2" t="inlineStr">
        <is>
          <t>LT027</t>
        </is>
      </c>
      <c r="T178" t="n">
        <v>0</v>
      </c>
    </row>
    <row r="179">
      <c r="B179">
        <f>IF(AND(H179="C30",I179="not Bronze, ASTM-B584, C93200",L179="Coating_Standard"),"Y","N")</f>
        <v/>
      </c>
      <c r="C179" t="inlineStr">
        <is>
          <t>Price_BOM_LFE_Case_0174</t>
        </is>
      </c>
      <c r="D179">
        <f>IF(B179="Y",C179,"")</f>
        <v/>
      </c>
      <c r="E179" t="inlineStr">
        <is>
          <t>40129-4P-20HP-LFE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all</t>
        </is>
      </c>
      <c r="J179" s="2" t="inlineStr">
        <is>
          <t>125# ANSI Flange</t>
        </is>
      </c>
      <c r="K179" t="inlineStr">
        <is>
          <t>XA</t>
        </is>
      </c>
      <c r="L179" s="2" t="inlineStr">
        <is>
          <t>Coating_Standard</t>
        </is>
      </c>
      <c r="M179" s="2" t="inlineStr">
        <is>
          <t>175psig</t>
        </is>
      </c>
      <c r="N179" s="2" t="n">
        <v>96699263</v>
      </c>
      <c r="O179" t="inlineStr">
        <is>
          <t>CASE,L,4012,175#,CI</t>
        </is>
      </c>
      <c r="P179" t="inlineStr">
        <is>
          <t>A100057</t>
        </is>
      </c>
      <c r="Q179" s="58" t="n">
        <v>0</v>
      </c>
      <c r="R179" s="7" t="inlineStr">
        <is>
          <t>Display Blank</t>
        </is>
      </c>
      <c r="S179" s="2" t="inlineStr">
        <is>
          <t>LT027</t>
        </is>
      </c>
      <c r="T179" t="n">
        <v>0</v>
      </c>
    </row>
    <row r="180">
      <c r="B180">
        <f>IF(AND(H180="C30",I180="not Bronze, ASTM-B584, C93200",L180="Coating_Standard"),"Y","N")</f>
        <v/>
      </c>
      <c r="C180" t="inlineStr">
        <is>
          <t>Price_BOM_LFE_Case_0175</t>
        </is>
      </c>
      <c r="D180">
        <f>IF(B180="Y",C180,"")</f>
        <v/>
      </c>
      <c r="E180" t="inlineStr">
        <is>
          <t>40129-4P-25HP-LFE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all</t>
        </is>
      </c>
      <c r="J180" s="2" t="inlineStr">
        <is>
          <t>125# ANSI Flange</t>
        </is>
      </c>
      <c r="K180" t="inlineStr">
        <is>
          <t>XA</t>
        </is>
      </c>
      <c r="L180" s="2" t="inlineStr">
        <is>
          <t>Coating_Standard</t>
        </is>
      </c>
      <c r="M180" s="2" t="inlineStr">
        <is>
          <t>175psig</t>
        </is>
      </c>
      <c r="N180" s="2" t="n">
        <v>96699263</v>
      </c>
      <c r="O180" t="inlineStr">
        <is>
          <t>CASE,L,4012,175#,CI</t>
        </is>
      </c>
      <c r="P180" t="inlineStr">
        <is>
          <t>A100057</t>
        </is>
      </c>
      <c r="Q180" s="58" t="n">
        <v>0</v>
      </c>
      <c r="R180" s="7" t="inlineStr">
        <is>
          <t>Display Blank</t>
        </is>
      </c>
      <c r="S180" s="2" t="inlineStr">
        <is>
          <t>LT027</t>
        </is>
      </c>
      <c r="T180" t="n">
        <v>0</v>
      </c>
    </row>
    <row r="181">
      <c r="B181">
        <f>IF(AND(H181="C30",I181="not Bronze, ASTM-B584, C93200",L181="Coating_Standard"),"Y","N")</f>
        <v/>
      </c>
      <c r="C181" t="inlineStr">
        <is>
          <t>Price_BOM_LFE_Case_0176</t>
        </is>
      </c>
      <c r="D181">
        <f>IF(B181="Y",C181,"")</f>
        <v/>
      </c>
      <c r="E181" t="inlineStr">
        <is>
          <t>4012A-4P-15HP-LFE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all</t>
        </is>
      </c>
      <c r="J181" s="2" t="inlineStr">
        <is>
          <t>125# ANSI Flange</t>
        </is>
      </c>
      <c r="K181" t="inlineStr">
        <is>
          <t>XA</t>
        </is>
      </c>
      <c r="L181" s="2" t="inlineStr">
        <is>
          <t>Coating_Standard</t>
        </is>
      </c>
      <c r="M181" s="2" t="inlineStr">
        <is>
          <t>175psig</t>
        </is>
      </c>
      <c r="N181" s="2" t="n">
        <v>96699263</v>
      </c>
      <c r="O181" t="inlineStr">
        <is>
          <t>CASE,L,4012,175#,CI</t>
        </is>
      </c>
      <c r="P181" t="inlineStr">
        <is>
          <t>A100057</t>
        </is>
      </c>
      <c r="Q181" s="58" t="n">
        <v>0</v>
      </c>
      <c r="R181" s="7" t="inlineStr">
        <is>
          <t>Display Blank</t>
        </is>
      </c>
      <c r="S181" s="2" t="inlineStr">
        <is>
          <t>LT027</t>
        </is>
      </c>
      <c r="T181" t="n">
        <v>0</v>
      </c>
    </row>
    <row r="182">
      <c r="B182">
        <f>IF(AND(H182="C30",I182="not Bronze, ASTM-B584, C93200",L182="Coating_Standard"),"Y","N")</f>
        <v/>
      </c>
      <c r="C182" t="inlineStr">
        <is>
          <t>Price_BOM_LFE_Case_0177</t>
        </is>
      </c>
      <c r="D182">
        <f>IF(B182="Y",C182,"")</f>
        <v/>
      </c>
      <c r="E182" t="inlineStr">
        <is>
          <t>4012A-4P-20HP-LFE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t="inlineStr">
        <is>
          <t>all</t>
        </is>
      </c>
      <c r="J182" s="2" t="inlineStr">
        <is>
          <t>125# ANSI Flange</t>
        </is>
      </c>
      <c r="K182" t="inlineStr">
        <is>
          <t>XA</t>
        </is>
      </c>
      <c r="L182" s="2" t="inlineStr">
        <is>
          <t>Coating_Standard</t>
        </is>
      </c>
      <c r="M182" s="2" t="inlineStr">
        <is>
          <t>175psig</t>
        </is>
      </c>
      <c r="N182" s="2" t="n">
        <v>96699263</v>
      </c>
      <c r="O182" t="inlineStr">
        <is>
          <t>CASE,L,4012,175#,CI</t>
        </is>
      </c>
      <c r="P182" t="inlineStr">
        <is>
          <t>A100057</t>
        </is>
      </c>
      <c r="Q182" s="58" t="n">
        <v>0</v>
      </c>
      <c r="R182" s="7" t="inlineStr">
        <is>
          <t>Display Blank</t>
        </is>
      </c>
      <c r="S182" s="2" t="inlineStr">
        <is>
          <t>LT027</t>
        </is>
      </c>
      <c r="T182" t="n">
        <v>0</v>
      </c>
    </row>
    <row r="183">
      <c r="B183">
        <f>IF(AND(H183="C30",I183="not Bronze, ASTM-B584, C93200",L183="Coating_Standard"),"Y","N")</f>
        <v/>
      </c>
      <c r="C183" t="inlineStr">
        <is>
          <t>Price_BOM_LFE_Case_0178</t>
        </is>
      </c>
      <c r="D183">
        <f>IF(B183="Y",C183,"")</f>
        <v/>
      </c>
      <c r="E183" t="inlineStr">
        <is>
          <t>4012A-4P-25HP-LFE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t="inlineStr">
        <is>
          <t>all</t>
        </is>
      </c>
      <c r="J183" s="2" t="inlineStr">
        <is>
          <t>125# ANSI Flange</t>
        </is>
      </c>
      <c r="K183" t="inlineStr">
        <is>
          <t>XA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96699263</v>
      </c>
      <c r="O183" t="inlineStr">
        <is>
          <t>CASE,L,4012,175#,CI</t>
        </is>
      </c>
      <c r="P183" t="inlineStr">
        <is>
          <t>A100057</t>
        </is>
      </c>
      <c r="Q183" s="58" t="n">
        <v>0</v>
      </c>
      <c r="R183" s="7" t="inlineStr">
        <is>
          <t>Display Blank</t>
        </is>
      </c>
      <c r="S183" s="2" t="inlineStr">
        <is>
          <t>LT027</t>
        </is>
      </c>
      <c r="T183" t="n">
        <v>0</v>
      </c>
    </row>
    <row r="184">
      <c r="B184">
        <f>IF(AND(H184="C30",I184="not Bronze, ASTM-B584, C93200",L184="Coating_Standard"),"Y","N")</f>
        <v/>
      </c>
      <c r="C184" t="inlineStr">
        <is>
          <t>Price_BOM_LFE_Case_0179</t>
        </is>
      </c>
      <c r="D184">
        <f>IF(B184="Y",C184,"")</f>
        <v/>
      </c>
      <c r="E184" t="inlineStr">
        <is>
          <t>50957-4P-15HP-LFE</t>
        </is>
      </c>
      <c r="F184" s="2" t="inlineStr">
        <is>
          <t>Cast Iron, ASTM-A48, CL 30</t>
        </is>
      </c>
      <c r="G184" t="inlineStr">
        <is>
          <t>CaseMatl_Cast_Iron_ASTM-A48_CL30</t>
        </is>
      </c>
      <c r="H184" s="2" t="inlineStr">
        <is>
          <t>C30</t>
        </is>
      </c>
      <c r="I184" t="inlineStr">
        <is>
          <t>all</t>
        </is>
      </c>
      <c r="J184" s="2" t="inlineStr">
        <is>
          <t>125# ANSI Flange</t>
        </is>
      </c>
      <c r="K184" t="inlineStr">
        <is>
          <t>X4</t>
        </is>
      </c>
      <c r="L184" s="2" t="inlineStr">
        <is>
          <t>Coating_Standard</t>
        </is>
      </c>
      <c r="M184" s="2" t="inlineStr">
        <is>
          <t>175psig</t>
        </is>
      </c>
      <c r="N184" s="2" t="n">
        <v>96865695</v>
      </c>
      <c r="P184" t="inlineStr">
        <is>
          <t>A100057</t>
        </is>
      </c>
      <c r="Q184" s="58" t="n">
        <v>0</v>
      </c>
      <c r="R184" s="7" t="inlineStr">
        <is>
          <t>Display Blank</t>
        </is>
      </c>
      <c r="S184" s="2" t="inlineStr">
        <is>
          <t>LT027</t>
        </is>
      </c>
      <c r="T184" t="n">
        <v>0</v>
      </c>
    </row>
    <row r="185">
      <c r="B185">
        <f>IF(AND(H185="C30",I185="not Bronze, ASTM-B584, C93200",L185="Coating_Standard"),"Y","N")</f>
        <v/>
      </c>
      <c r="C185" t="inlineStr">
        <is>
          <t>Price_BOM_LFE_Case_0180</t>
        </is>
      </c>
      <c r="D185">
        <f>IF(B185="Y",C185,"")</f>
        <v/>
      </c>
      <c r="E185" t="inlineStr">
        <is>
          <t>50957-4P-20HP-LFE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all</t>
        </is>
      </c>
      <c r="J185" s="2" t="inlineStr">
        <is>
          <t>125# ANSI Flange</t>
        </is>
      </c>
      <c r="K185" t="inlineStr">
        <is>
          <t>X4</t>
        </is>
      </c>
      <c r="L185" s="2" t="inlineStr">
        <is>
          <t>Coating_Standard</t>
        </is>
      </c>
      <c r="M185" s="2" t="inlineStr">
        <is>
          <t>175psig</t>
        </is>
      </c>
      <c r="N185" s="2" t="n">
        <v>96865695</v>
      </c>
      <c r="P185" t="inlineStr">
        <is>
          <t>A100057</t>
        </is>
      </c>
      <c r="Q185" s="58" t="n">
        <v>0</v>
      </c>
      <c r="R185" s="7" t="inlineStr">
        <is>
          <t>Display Blank</t>
        </is>
      </c>
      <c r="S185" s="2" t="inlineStr">
        <is>
          <t>LT027</t>
        </is>
      </c>
      <c r="T185" t="n">
        <v>0</v>
      </c>
    </row>
    <row r="186">
      <c r="B186">
        <f>IF(AND(H186="C30",I186="not Bronze, ASTM-B584, C93200",L186="Coating_Standard"),"Y","N")</f>
        <v/>
      </c>
      <c r="C186" t="inlineStr">
        <is>
          <t>Price_BOM_LFE_Case_0181</t>
        </is>
      </c>
      <c r="D186">
        <f>IF(B186="Y",C186,"")</f>
        <v/>
      </c>
      <c r="E186" t="inlineStr">
        <is>
          <t>50957-4P-25HP-LFE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all</t>
        </is>
      </c>
      <c r="J186" s="2" t="inlineStr">
        <is>
          <t>125# ANSI Flange</t>
        </is>
      </c>
      <c r="K186" t="inlineStr">
        <is>
          <t>X4</t>
        </is>
      </c>
      <c r="L186" s="2" t="inlineStr">
        <is>
          <t>Coating_Standard</t>
        </is>
      </c>
      <c r="M186" s="2" t="inlineStr">
        <is>
          <t>175psig</t>
        </is>
      </c>
      <c r="N186" s="2" t="n">
        <v>96865695</v>
      </c>
      <c r="P186" t="inlineStr">
        <is>
          <t>A100057</t>
        </is>
      </c>
      <c r="Q186" s="58" t="n">
        <v>0</v>
      </c>
      <c r="R186" s="7" t="inlineStr">
        <is>
          <t>Display Blank</t>
        </is>
      </c>
      <c r="S186" s="2" t="inlineStr">
        <is>
          <t>LT027</t>
        </is>
      </c>
      <c r="T186" t="n">
        <v>0</v>
      </c>
    </row>
    <row r="187">
      <c r="B187">
        <f>IF(AND(H187="C30",I187="not Bronze, ASTM-B584, C93200",L187="Coating_Standard"),"Y","N")</f>
        <v/>
      </c>
      <c r="C187" t="inlineStr">
        <is>
          <t>Price_BOM_LFE_Case_0182</t>
        </is>
      </c>
      <c r="D187">
        <f>IF(B187="Y",C187,"")</f>
        <v/>
      </c>
      <c r="E187" t="inlineStr">
        <is>
          <t>50123-4P-25HP-LFE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all</t>
        </is>
      </c>
      <c r="J187" s="2" t="inlineStr">
        <is>
          <t>125# ANSI Flange</t>
        </is>
      </c>
      <c r="K187" t="inlineStr">
        <is>
          <t>XA</t>
        </is>
      </c>
      <c r="L187" s="2" t="inlineStr">
        <is>
          <t>Coating_Standard</t>
        </is>
      </c>
      <c r="M187" s="2" t="inlineStr">
        <is>
          <t>175psig</t>
        </is>
      </c>
      <c r="N187" s="2" t="n">
        <v>96865696</v>
      </c>
      <c r="P187" t="inlineStr">
        <is>
          <t>A100057</t>
        </is>
      </c>
      <c r="Q187" s="58" t="n">
        <v>0</v>
      </c>
      <c r="R187" s="7" t="inlineStr">
        <is>
          <t>Display Blank</t>
        </is>
      </c>
      <c r="S187" s="2" t="inlineStr">
        <is>
          <t>LT027</t>
        </is>
      </c>
      <c r="T187" t="n">
        <v>0</v>
      </c>
    </row>
    <row r="188">
      <c r="B188">
        <f>IF(AND(H188="C30",I188="not Bronze, ASTM-B584, C93200",L188="Coating_Standard"),"Y","N")</f>
        <v/>
      </c>
      <c r="C188" t="inlineStr">
        <is>
          <t>Price_BOM_LFE_Case_0183</t>
        </is>
      </c>
      <c r="D188">
        <f>IF(B188="Y",C188,"")</f>
        <v/>
      </c>
      <c r="E188" t="inlineStr">
        <is>
          <t>60951-4P-20HP-LFE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all</t>
        </is>
      </c>
      <c r="J188" s="2" t="inlineStr">
        <is>
          <t>125# ANSI Flange</t>
        </is>
      </c>
      <c r="K188" t="inlineStr">
        <is>
          <t>XA</t>
        </is>
      </c>
      <c r="L188" s="2" t="inlineStr">
        <is>
          <t>Coating_Standard</t>
        </is>
      </c>
      <c r="M188" s="2" t="inlineStr">
        <is>
          <t>175psig</t>
        </is>
      </c>
      <c r="N188" s="2" t="n">
        <v>96865701</v>
      </c>
      <c r="P188" t="inlineStr">
        <is>
          <t>A100057</t>
        </is>
      </c>
      <c r="Q188" s="58" t="n">
        <v>0</v>
      </c>
      <c r="R188" s="7" t="inlineStr">
        <is>
          <t>Display Blank</t>
        </is>
      </c>
      <c r="S188" s="2" t="inlineStr">
        <is>
          <t>LT027</t>
        </is>
      </c>
      <c r="T188" t="n">
        <v>0</v>
      </c>
    </row>
    <row r="189">
      <c r="B189">
        <f>IF(AND(H189="C30",I189="not Bronze, ASTM-B584, C93200",L189="Coating_Standard"),"Y","N")</f>
        <v/>
      </c>
      <c r="C189" t="inlineStr">
        <is>
          <t>Price_BOM_LFE_Case_0184</t>
        </is>
      </c>
      <c r="D189">
        <f>IF(B189="Y",C189,"")</f>
        <v/>
      </c>
      <c r="E189" t="inlineStr">
        <is>
          <t>60951-4P-25HP-LFE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all</t>
        </is>
      </c>
      <c r="J189" s="2" t="inlineStr">
        <is>
          <t>125# ANSI Flange</t>
        </is>
      </c>
      <c r="K189" t="inlineStr">
        <is>
          <t>XA</t>
        </is>
      </c>
      <c r="L189" s="2" t="inlineStr">
        <is>
          <t>Coating_Standard</t>
        </is>
      </c>
      <c r="M189" s="2" t="inlineStr">
        <is>
          <t>175psig</t>
        </is>
      </c>
      <c r="N189" s="2" t="n">
        <v>96865701</v>
      </c>
      <c r="P189" t="inlineStr">
        <is>
          <t>A100057</t>
        </is>
      </c>
      <c r="Q189" s="58" t="n">
        <v>0</v>
      </c>
      <c r="R189" s="7" t="inlineStr">
        <is>
          <t>Display Blank</t>
        </is>
      </c>
      <c r="S189" s="2" t="inlineStr">
        <is>
          <t>LT027</t>
        </is>
      </c>
      <c r="T189" t="n">
        <v>0</v>
      </c>
    </row>
    <row r="190">
      <c r="B190">
        <f>IF(AND(H190="C30",I190="not Bronze, ASTM-B584, C93200",L190="Coating_Standard"),"Y","N")</f>
        <v/>
      </c>
      <c r="C190" t="inlineStr">
        <is>
          <t>Price_BOM_LFE_Case_0185</t>
        </is>
      </c>
      <c r="D190">
        <f>IF(B190="Y",C190,"")</f>
        <v/>
      </c>
      <c r="E190" t="inlineStr">
        <is>
          <t>15955-4P-3HP-LFE</t>
        </is>
      </c>
      <c r="F190" s="2" t="inlineStr">
        <is>
          <t>Ductile Iron, ASTM-A536-80</t>
        </is>
      </c>
      <c r="G190" t="inlineStr">
        <is>
          <t>CaseMatl_Ductile_Iron_ASTM-A536-80</t>
        </is>
      </c>
      <c r="H190" s="2" t="inlineStr">
        <is>
          <t>J</t>
        </is>
      </c>
      <c r="I190" t="inlineStr">
        <is>
          <t>all</t>
        </is>
      </c>
      <c r="J190" s="2" t="inlineStr">
        <is>
          <t>NPT</t>
        </is>
      </c>
      <c r="K190" s="2" t="inlineStr">
        <is>
          <t>X3</t>
        </is>
      </c>
      <c r="L190" s="2" t="inlineStr">
        <is>
          <t>Coating_Standard</t>
        </is>
      </c>
      <c r="M190" s="2" t="inlineStr">
        <is>
          <t>300psig</t>
        </is>
      </c>
      <c r="N190" s="1" t="n">
        <v>96699237</v>
      </c>
      <c r="O190" s="2" t="inlineStr">
        <is>
          <t>CASE,L,1595,300#,DI</t>
        </is>
      </c>
      <c r="P190" t="inlineStr">
        <is>
          <t>A100063</t>
        </is>
      </c>
      <c r="Q190" s="56" t="n">
        <v>1790</v>
      </c>
      <c r="R190" s="7" t="inlineStr">
        <is>
          <t>Priced</t>
        </is>
      </c>
      <c r="S190" s="2" t="inlineStr">
        <is>
          <t>LT034</t>
        </is>
      </c>
      <c r="T190" t="n">
        <v>126</v>
      </c>
    </row>
    <row r="191">
      <c r="B191">
        <f>IF(AND(H191="C30",I191="not Bronze, ASTM-B584, C93200",L191="Coating_Standard"),"Y","N")</f>
        <v/>
      </c>
      <c r="C191" t="inlineStr">
        <is>
          <t>Price_BOM_LFE_Case_0186</t>
        </is>
      </c>
      <c r="D191">
        <f>IF(B191="Y",C191,"")</f>
        <v/>
      </c>
      <c r="E191" t="inlineStr">
        <is>
          <t>15955-4P-5HP-LFE</t>
        </is>
      </c>
      <c r="F191" s="2" t="inlineStr">
        <is>
          <t>Ductile Iron, ASTM-A536-80</t>
        </is>
      </c>
      <c r="G191" t="inlineStr">
        <is>
          <t>CaseMatl_Ductile_Iron_ASTM-A536-80</t>
        </is>
      </c>
      <c r="H191" s="2" t="inlineStr">
        <is>
          <t>J</t>
        </is>
      </c>
      <c r="I191" t="inlineStr">
        <is>
          <t>all</t>
        </is>
      </c>
      <c r="J191" s="2" t="inlineStr">
        <is>
          <t>NPT</t>
        </is>
      </c>
      <c r="K191" s="2" t="inlineStr">
        <is>
          <t>X3</t>
        </is>
      </c>
      <c r="L191" s="2" t="inlineStr">
        <is>
          <t>Coating_Standard</t>
        </is>
      </c>
      <c r="M191" s="2" t="inlineStr">
        <is>
          <t>300psig</t>
        </is>
      </c>
      <c r="N191" s="1" t="n">
        <v>96699237</v>
      </c>
      <c r="O191" s="2" t="inlineStr">
        <is>
          <t>CASE,L,1595,300#,DI</t>
        </is>
      </c>
      <c r="P191" t="inlineStr">
        <is>
          <t>A100063</t>
        </is>
      </c>
      <c r="Q191" s="56" t="n">
        <v>1790</v>
      </c>
      <c r="R191" s="7" t="inlineStr">
        <is>
          <t>Priced</t>
        </is>
      </c>
      <c r="S191" s="2" t="inlineStr">
        <is>
          <t>LT034</t>
        </is>
      </c>
      <c r="T191" t="n">
        <v>126</v>
      </c>
    </row>
    <row r="192">
      <c r="B192">
        <f>IF(AND(H192="C30",I192="not Bronze, ASTM-B584, C93200",L192="Coating_Standard"),"Y","N")</f>
        <v/>
      </c>
      <c r="C192" t="inlineStr">
        <is>
          <t>Price_BOM_LFE_Case_0187</t>
        </is>
      </c>
      <c r="D192">
        <f>IF(B192="Y",C192,"")</f>
        <v/>
      </c>
      <c r="E192" t="inlineStr">
        <is>
          <t>15951-4P-3HP-LFE</t>
        </is>
      </c>
      <c r="F192" s="2" t="inlineStr">
        <is>
          <t>Ductile Iron, ASTM-A536-80</t>
        </is>
      </c>
      <c r="G192" t="inlineStr">
        <is>
          <t>CaseMatl_Ductile_Iron_ASTM-A536-80</t>
        </is>
      </c>
      <c r="H192" s="2" t="inlineStr">
        <is>
          <t>J</t>
        </is>
      </c>
      <c r="I192" t="inlineStr">
        <is>
          <t>all</t>
        </is>
      </c>
      <c r="J192" s="2" t="inlineStr">
        <is>
          <t>NPT</t>
        </is>
      </c>
      <c r="K192" s="2" t="inlineStr">
        <is>
          <t>X3</t>
        </is>
      </c>
      <c r="L192" s="2" t="inlineStr">
        <is>
          <t>Coating_Standard</t>
        </is>
      </c>
      <c r="M192" s="2" t="inlineStr">
        <is>
          <t>300psig</t>
        </is>
      </c>
      <c r="N192" s="1" t="n">
        <v>96699237</v>
      </c>
      <c r="O192" s="2" t="inlineStr">
        <is>
          <t>CASE,L,1595,300#,DI</t>
        </is>
      </c>
      <c r="P192" t="inlineStr">
        <is>
          <t>A100063</t>
        </is>
      </c>
      <c r="Q192" s="56" t="n">
        <v>1790</v>
      </c>
      <c r="R192" s="7" t="inlineStr">
        <is>
          <t>Priced</t>
        </is>
      </c>
      <c r="S192" s="2" t="inlineStr">
        <is>
          <t>LT034</t>
        </is>
      </c>
      <c r="T192" t="n">
        <v>126</v>
      </c>
    </row>
    <row r="193">
      <c r="B193">
        <f>IF(AND(H193="C30",I193="not Bronze, ASTM-B584, C93200",L193="Coating_Standard"),"Y","N")</f>
        <v/>
      </c>
      <c r="C193" t="inlineStr">
        <is>
          <t>Price_BOM_LFE_Case_0188</t>
        </is>
      </c>
      <c r="D193">
        <f>IF(B193="Y",C193,"")</f>
        <v/>
      </c>
      <c r="E193" t="inlineStr">
        <is>
          <t>15959-4P-3HP-LFE</t>
        </is>
      </c>
      <c r="F193" s="2" t="inlineStr">
        <is>
          <t>Ductile Iron, ASTM-A536-80</t>
        </is>
      </c>
      <c r="G193" t="inlineStr">
        <is>
          <t>CaseMatl_Ductile_Iron_ASTM-A536-80</t>
        </is>
      </c>
      <c r="H193" s="2" t="inlineStr">
        <is>
          <t>J</t>
        </is>
      </c>
      <c r="I193" t="inlineStr">
        <is>
          <t>all</t>
        </is>
      </c>
      <c r="J193" s="2" t="inlineStr">
        <is>
          <t>NPT</t>
        </is>
      </c>
      <c r="K193" s="2" t="inlineStr">
        <is>
          <t>X3</t>
        </is>
      </c>
      <c r="L193" s="2" t="inlineStr">
        <is>
          <t>Coating_Standard</t>
        </is>
      </c>
      <c r="M193" s="2" t="inlineStr">
        <is>
          <t>300psig</t>
        </is>
      </c>
      <c r="N193" s="1" t="n">
        <v>96699237</v>
      </c>
      <c r="O193" s="2" t="inlineStr">
        <is>
          <t>CASE,L,1595,300#,DI</t>
        </is>
      </c>
      <c r="P193" t="inlineStr">
        <is>
          <t>A100063</t>
        </is>
      </c>
      <c r="Q193" s="56" t="n">
        <v>1790</v>
      </c>
      <c r="R193" s="7" t="inlineStr">
        <is>
          <t>Priced</t>
        </is>
      </c>
      <c r="S193" s="2" t="inlineStr">
        <is>
          <t>LT034</t>
        </is>
      </c>
      <c r="T193" t="n">
        <v>126</v>
      </c>
    </row>
    <row r="194">
      <c r="B194">
        <f>IF(AND(H194="C30",I194="not Bronze, ASTM-B584, C93200",L194="Coating_Standard"),"Y","N")</f>
        <v/>
      </c>
      <c r="C194" t="inlineStr">
        <is>
          <t>Price_BOM_LFE_Case_0189</t>
        </is>
      </c>
      <c r="D194">
        <f>IF(B194="Y",C194,"")</f>
        <v/>
      </c>
      <c r="E194" t="inlineStr">
        <is>
          <t>15959-4P-5HP-LFE</t>
        </is>
      </c>
      <c r="F194" s="2" t="inlineStr">
        <is>
          <t>Ductile Iron, ASTM-A536-80</t>
        </is>
      </c>
      <c r="G194" t="inlineStr">
        <is>
          <t>CaseMatl_Ductile_Iron_ASTM-A536-80</t>
        </is>
      </c>
      <c r="H194" s="2" t="inlineStr">
        <is>
          <t>J</t>
        </is>
      </c>
      <c r="I194" t="inlineStr">
        <is>
          <t>all</t>
        </is>
      </c>
      <c r="J194" s="2" t="inlineStr">
        <is>
          <t>NPT</t>
        </is>
      </c>
      <c r="K194" s="2" t="inlineStr">
        <is>
          <t>X3</t>
        </is>
      </c>
      <c r="L194" s="2" t="inlineStr">
        <is>
          <t>Coating_Standard</t>
        </is>
      </c>
      <c r="M194" s="2" t="inlineStr">
        <is>
          <t>300psig</t>
        </is>
      </c>
      <c r="N194" s="1" t="n">
        <v>96699237</v>
      </c>
      <c r="O194" s="2" t="inlineStr">
        <is>
          <t>CASE,L,1595,300#,DI</t>
        </is>
      </c>
      <c r="P194" t="inlineStr">
        <is>
          <t>A100063</t>
        </is>
      </c>
      <c r="Q194" s="56" t="n">
        <v>1790</v>
      </c>
      <c r="R194" s="7" t="inlineStr">
        <is>
          <t>Priced</t>
        </is>
      </c>
      <c r="S194" s="2" t="inlineStr">
        <is>
          <t>LT034</t>
        </is>
      </c>
      <c r="T194" t="n">
        <v>126</v>
      </c>
    </row>
    <row r="195">
      <c r="B195">
        <f>IF(AND(H195="C30",I195="not Bronze, ASTM-B584, C93200",L195="Coating_Standard"),"Y","N")</f>
        <v/>
      </c>
      <c r="C195" t="inlineStr">
        <is>
          <t>Price_BOM_LFE_Case_0190</t>
        </is>
      </c>
      <c r="D195">
        <f>IF(B195="Y",C195,"")</f>
        <v/>
      </c>
      <c r="E195" t="inlineStr">
        <is>
          <t>15959-4P-7.5HP-LFE</t>
        </is>
      </c>
      <c r="F195" s="2" t="inlineStr">
        <is>
          <t>Ductile Iron, ASTM-A536-80</t>
        </is>
      </c>
      <c r="G195" t="inlineStr">
        <is>
          <t>CaseMatl_Ductile_Iron_ASTM-A536-80</t>
        </is>
      </c>
      <c r="H195" s="2" t="inlineStr">
        <is>
          <t>J</t>
        </is>
      </c>
      <c r="I195" t="inlineStr">
        <is>
          <t>all</t>
        </is>
      </c>
      <c r="J195" s="2" t="inlineStr">
        <is>
          <t>NPT</t>
        </is>
      </c>
      <c r="K195" s="2" t="inlineStr">
        <is>
          <t>X3</t>
        </is>
      </c>
      <c r="L195" s="2" t="inlineStr">
        <is>
          <t>Coating_Standard</t>
        </is>
      </c>
      <c r="M195" s="2" t="inlineStr">
        <is>
          <t>300psig</t>
        </is>
      </c>
      <c r="N195" s="1" t="n">
        <v>96699237</v>
      </c>
      <c r="O195" s="2" t="inlineStr">
        <is>
          <t>CASE,L,1595,300#,DI</t>
        </is>
      </c>
      <c r="P195" t="inlineStr">
        <is>
          <t>A100063</t>
        </is>
      </c>
      <c r="Q195" s="56" t="n">
        <v>1790</v>
      </c>
      <c r="R195" s="7" t="inlineStr">
        <is>
          <t>Priced</t>
        </is>
      </c>
      <c r="S195" s="2" t="inlineStr">
        <is>
          <t>LT034</t>
        </is>
      </c>
      <c r="T195" t="n">
        <v>126</v>
      </c>
    </row>
    <row r="196">
      <c r="B196">
        <f>IF(AND(H196="C30",I196="not Bronze, ASTM-B584, C93200",L196="Coating_Standard"),"Y","N")</f>
        <v/>
      </c>
      <c r="C196" t="inlineStr">
        <is>
          <t>Price_BOM_LFE_Case_0191</t>
        </is>
      </c>
      <c r="D196">
        <f>IF(B196="Y",C196,"")</f>
        <v/>
      </c>
      <c r="E196" t="inlineStr">
        <is>
          <t>20709-4P-3HP-LFE</t>
        </is>
      </c>
      <c r="F196" s="2" t="inlineStr">
        <is>
          <t>Ductile Iron, ASTM-A536-80</t>
        </is>
      </c>
      <c r="G196" t="inlineStr">
        <is>
          <t>CaseMatl_Ductile_Iron_ASTM-A536-80</t>
        </is>
      </c>
      <c r="H196" s="2" t="inlineStr">
        <is>
          <t>J</t>
        </is>
      </c>
      <c r="I196" t="inlineStr">
        <is>
          <t>all</t>
        </is>
      </c>
      <c r="J196" s="2" t="inlineStr">
        <is>
          <t>NPT</t>
        </is>
      </c>
      <c r="K196" s="2" t="inlineStr">
        <is>
          <t>X3</t>
        </is>
      </c>
      <c r="L196" s="2" t="inlineStr">
        <is>
          <t>Coating_Standard</t>
        </is>
      </c>
      <c r="M196" s="2" t="inlineStr">
        <is>
          <t>300psig</t>
        </is>
      </c>
      <c r="N196" s="1" t="n">
        <v>96699240</v>
      </c>
      <c r="O196" s="2" t="inlineStr">
        <is>
          <t>CASE,L,20709,300#,DI</t>
        </is>
      </c>
      <c r="P196" t="inlineStr">
        <is>
          <t>A100065</t>
        </is>
      </c>
      <c r="Q196" s="56" t="n">
        <v>2170</v>
      </c>
      <c r="R196" s="7" t="inlineStr">
        <is>
          <t>Priced</t>
        </is>
      </c>
      <c r="S196" s="2" t="inlineStr">
        <is>
          <t>LT034</t>
        </is>
      </c>
      <c r="T196" t="n">
        <v>126</v>
      </c>
    </row>
    <row r="197">
      <c r="B197">
        <f>IF(AND(H197="C30",I197="not Bronze, ASTM-B584, C93200",L197="Coating_Standard"),"Y","N")</f>
        <v/>
      </c>
      <c r="C197" t="inlineStr">
        <is>
          <t>Price_BOM_LFE_Case_0192</t>
        </is>
      </c>
      <c r="D197">
        <f>IF(B197="Y",C197,"")</f>
        <v/>
      </c>
      <c r="E197" t="inlineStr">
        <is>
          <t>20709-4P-3HP-LFE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t="inlineStr">
        <is>
          <t>all</t>
        </is>
      </c>
      <c r="J197" s="2" t="inlineStr">
        <is>
          <t>NPT</t>
        </is>
      </c>
      <c r="K197" s="2" t="inlineStr">
        <is>
          <t>X3</t>
        </is>
      </c>
      <c r="L197" s="2" t="inlineStr">
        <is>
          <t>Coating_Standard</t>
        </is>
      </c>
      <c r="M197" s="2" t="inlineStr">
        <is>
          <t>250psig</t>
        </is>
      </c>
      <c r="N197" s="1" t="n">
        <v>96864670</v>
      </c>
      <c r="O197" s="2" t="inlineStr">
        <is>
          <t>CASE,L,20709,250#,CI</t>
        </is>
      </c>
      <c r="P197" s="2" t="inlineStr">
        <is>
          <t>A102131</t>
        </is>
      </c>
      <c r="R197" t="inlineStr">
        <is>
          <t>Priced</t>
        </is>
      </c>
      <c r="S197" s="2" t="inlineStr">
        <is>
          <t>LT034</t>
        </is>
      </c>
      <c r="T197" t="n">
        <v>126</v>
      </c>
    </row>
    <row r="198">
      <c r="B198">
        <f>IF(AND(H198="C30",I198="not Bronze, ASTM-B584, C93200",L198="Coating_Standard"),"Y","N")</f>
        <v/>
      </c>
      <c r="C198" t="inlineStr">
        <is>
          <t>Price_BOM_LFE_Case_0193</t>
        </is>
      </c>
      <c r="D198">
        <f>IF(B198="Y",C198,"")</f>
        <v/>
      </c>
      <c r="E198" t="inlineStr">
        <is>
          <t>20953-4P-3HP-LFE</t>
        </is>
      </c>
      <c r="F198" s="2" t="inlineStr">
        <is>
          <t>Ductile Iron, ASTM-A536-80</t>
        </is>
      </c>
      <c r="G198" t="inlineStr">
        <is>
          <t>CaseMatl_Ductile_Iron_ASTM-A536-80</t>
        </is>
      </c>
      <c r="H198" s="2" t="inlineStr">
        <is>
          <t>J</t>
        </is>
      </c>
      <c r="I198" t="inlineStr">
        <is>
          <t>all</t>
        </is>
      </c>
      <c r="J198" s="2" t="inlineStr">
        <is>
          <t>NPT</t>
        </is>
      </c>
      <c r="K198" s="2" t="inlineStr">
        <is>
          <t>X3</t>
        </is>
      </c>
      <c r="L198" s="2" t="inlineStr">
        <is>
          <t>Coating_Standard</t>
        </is>
      </c>
      <c r="M198" s="2" t="inlineStr">
        <is>
          <t>300psig</t>
        </is>
      </c>
      <c r="N198" s="1" t="n">
        <v>96699242</v>
      </c>
      <c r="O198" s="2" t="inlineStr">
        <is>
          <t>CASE,L,20953,300#,DI</t>
        </is>
      </c>
      <c r="P198" t="inlineStr">
        <is>
          <t>A100066</t>
        </is>
      </c>
      <c r="Q198" s="56" t="n">
        <v>2240</v>
      </c>
      <c r="R198" s="7" t="inlineStr">
        <is>
          <t>Priced</t>
        </is>
      </c>
      <c r="S198" s="2" t="inlineStr">
        <is>
          <t>LT034</t>
        </is>
      </c>
      <c r="T198" t="n">
        <v>126</v>
      </c>
    </row>
    <row r="199">
      <c r="B199">
        <f>IF(AND(H199="C30",I199="not Bronze, ASTM-B584, C93200",L199="Coating_Standard"),"Y","N")</f>
        <v/>
      </c>
      <c r="C199" t="inlineStr">
        <is>
          <t>Price_BOM_LFE_Case_0194</t>
        </is>
      </c>
      <c r="D199">
        <f>IF(B199="Y",C199,"")</f>
        <v/>
      </c>
      <c r="E199" t="inlineStr">
        <is>
          <t>20953-4P-5HP-LFE</t>
        </is>
      </c>
      <c r="F199" s="2" t="inlineStr">
        <is>
          <t>Ductile Iron, ASTM-A536-80</t>
        </is>
      </c>
      <c r="G199" t="inlineStr">
        <is>
          <t>CaseMatl_Ductile_Iron_ASTM-A536-80</t>
        </is>
      </c>
      <c r="H199" s="2" t="inlineStr">
        <is>
          <t>J</t>
        </is>
      </c>
      <c r="I199" t="inlineStr">
        <is>
          <t>all</t>
        </is>
      </c>
      <c r="J199" s="2" t="inlineStr">
        <is>
          <t>NPT</t>
        </is>
      </c>
      <c r="K199" s="2" t="inlineStr">
        <is>
          <t>X3</t>
        </is>
      </c>
      <c r="L199" s="2" t="inlineStr">
        <is>
          <t>Coating_Standard</t>
        </is>
      </c>
      <c r="M199" s="2" t="inlineStr">
        <is>
          <t>300psig</t>
        </is>
      </c>
      <c r="N199" s="1" t="n">
        <v>96699242</v>
      </c>
      <c r="O199" s="2" t="inlineStr">
        <is>
          <t>CASE,L,20953,300#,DI</t>
        </is>
      </c>
      <c r="P199" t="inlineStr">
        <is>
          <t>A100066</t>
        </is>
      </c>
      <c r="Q199" s="56" t="n">
        <v>2240</v>
      </c>
      <c r="R199" s="7" t="inlineStr">
        <is>
          <t>Priced</t>
        </is>
      </c>
      <c r="S199" s="2" t="inlineStr">
        <is>
          <t>LT034</t>
        </is>
      </c>
      <c r="T199" t="n">
        <v>126</v>
      </c>
    </row>
    <row r="200">
      <c r="B200">
        <f>IF(AND(H200="C30",I200="not Bronze, ASTM-B584, C93200",L200="Coating_Standard"),"Y","N")</f>
        <v/>
      </c>
      <c r="C200" t="inlineStr">
        <is>
          <t>Price_BOM_LFE_Case_0195</t>
        </is>
      </c>
      <c r="D200">
        <f>IF(B200="Y",C200,"")</f>
        <v/>
      </c>
      <c r="E200" t="inlineStr">
        <is>
          <t>20953-4P-7.5HP-LFE</t>
        </is>
      </c>
      <c r="F200" s="2" t="inlineStr">
        <is>
          <t>Ductile Iron, ASTM-A536-80</t>
        </is>
      </c>
      <c r="G200" t="inlineStr">
        <is>
          <t>CaseMatl_Ductile_Iron_ASTM-A536-80</t>
        </is>
      </c>
      <c r="H200" s="2" t="inlineStr">
        <is>
          <t>J</t>
        </is>
      </c>
      <c r="I200" t="inlineStr">
        <is>
          <t>all</t>
        </is>
      </c>
      <c r="J200" s="2" t="inlineStr">
        <is>
          <t>NPT</t>
        </is>
      </c>
      <c r="K200" s="2" t="inlineStr">
        <is>
          <t>X3</t>
        </is>
      </c>
      <c r="L200" s="2" t="inlineStr">
        <is>
          <t>Coating_Standard</t>
        </is>
      </c>
      <c r="M200" s="2" t="inlineStr">
        <is>
          <t>300psig</t>
        </is>
      </c>
      <c r="N200" s="1" t="n">
        <v>96699242</v>
      </c>
      <c r="O200" s="2" t="inlineStr">
        <is>
          <t>CASE,L,20953,300#,DI</t>
        </is>
      </c>
      <c r="P200" t="inlineStr">
        <is>
          <t>A100066</t>
        </is>
      </c>
      <c r="Q200" s="56" t="n">
        <v>2240</v>
      </c>
      <c r="R200" s="7" t="inlineStr">
        <is>
          <t>Priced</t>
        </is>
      </c>
      <c r="S200" s="2" t="inlineStr">
        <is>
          <t>LT034</t>
        </is>
      </c>
      <c r="T200" t="n">
        <v>126</v>
      </c>
    </row>
    <row r="201">
      <c r="B201">
        <f>IF(AND(H201="C30",I201="not Bronze, ASTM-B584, C93200",L201="Coating_Standard"),"Y","N")</f>
        <v/>
      </c>
      <c r="C201" t="inlineStr">
        <is>
          <t>Price_BOM_LFE_Case_0196</t>
        </is>
      </c>
      <c r="D201">
        <f>IF(B201="Y",C201,"")</f>
        <v/>
      </c>
      <c r="E201" t="inlineStr">
        <is>
          <t>20121-4P-7.5HP-LFE</t>
        </is>
      </c>
      <c r="F201" s="2" t="inlineStr">
        <is>
          <t>Ductile Iron, ASTM-A536-80</t>
        </is>
      </c>
      <c r="G201" t="inlineStr">
        <is>
          <t>CaseMatl_Ductile_Iron_ASTM-A536-80</t>
        </is>
      </c>
      <c r="H201" s="2" t="inlineStr">
        <is>
          <t>J</t>
        </is>
      </c>
      <c r="I201" t="inlineStr">
        <is>
          <t>all</t>
        </is>
      </c>
      <c r="J201" s="2" t="inlineStr">
        <is>
          <t>NPT</t>
        </is>
      </c>
      <c r="K201" s="2" t="inlineStr">
        <is>
          <t>X3</t>
        </is>
      </c>
      <c r="L201" s="2" t="inlineStr">
        <is>
          <t>Coating_Standard</t>
        </is>
      </c>
      <c r="M201" s="2" t="inlineStr">
        <is>
          <t>250psig</t>
        </is>
      </c>
      <c r="N201" t="n">
        <v>96769291</v>
      </c>
      <c r="P201" t="inlineStr">
        <is>
          <t>A100067</t>
        </is>
      </c>
      <c r="Q201" s="56" t="n">
        <v>2270</v>
      </c>
      <c r="R201" s="7" t="inlineStr">
        <is>
          <t>Priced</t>
        </is>
      </c>
      <c r="S201" s="2" t="inlineStr">
        <is>
          <t>LT034</t>
        </is>
      </c>
      <c r="T201" t="n">
        <v>126</v>
      </c>
    </row>
    <row r="202">
      <c r="B202">
        <f>IF(AND(H202="C30",I202="not Bronze, ASTM-B584, C93200",L202="Coating_Standard"),"Y","N")</f>
        <v/>
      </c>
      <c r="C202" t="inlineStr">
        <is>
          <t>Price_BOM_LFE_Case_0197</t>
        </is>
      </c>
      <c r="D202">
        <f>IF(B202="Y",C202,"")</f>
        <v/>
      </c>
      <c r="E202" t="inlineStr">
        <is>
          <t>20121-4P-10HP-LFE</t>
        </is>
      </c>
      <c r="F202" s="2" t="inlineStr">
        <is>
          <t>Ductile Iron, ASTM-A536-80</t>
        </is>
      </c>
      <c r="G202" t="inlineStr">
        <is>
          <t>CaseMatl_Ductile_Iron_ASTM-A536-80</t>
        </is>
      </c>
      <c r="H202" s="2" t="inlineStr">
        <is>
          <t>J</t>
        </is>
      </c>
      <c r="I202" t="inlineStr">
        <is>
          <t>all</t>
        </is>
      </c>
      <c r="J202" s="2" t="inlineStr">
        <is>
          <t>NPT</t>
        </is>
      </c>
      <c r="K202" s="2" t="inlineStr">
        <is>
          <t>X3</t>
        </is>
      </c>
      <c r="L202" s="2" t="inlineStr">
        <is>
          <t>Coating_Standard</t>
        </is>
      </c>
      <c r="M202" s="2" t="inlineStr">
        <is>
          <t>250psig</t>
        </is>
      </c>
      <c r="N202" t="n">
        <v>96769291</v>
      </c>
      <c r="P202" t="inlineStr">
        <is>
          <t>A100067</t>
        </is>
      </c>
      <c r="Q202" s="56" t="n">
        <v>2270</v>
      </c>
      <c r="R202" s="7" t="inlineStr">
        <is>
          <t>Priced</t>
        </is>
      </c>
      <c r="S202" s="2" t="inlineStr">
        <is>
          <t>LT034</t>
        </is>
      </c>
      <c r="T202" t="n">
        <v>126</v>
      </c>
    </row>
    <row r="203">
      <c r="B203">
        <f>IF(AND(H203="C30",I203="not Bronze, ASTM-B584, C93200",L203="Coating_Standard"),"Y","N")</f>
        <v/>
      </c>
      <c r="C203" t="inlineStr">
        <is>
          <t>Price_BOM_LFE_Case_0198</t>
        </is>
      </c>
      <c r="D203">
        <f>IF(B203="Y",C203,"")</f>
        <v/>
      </c>
      <c r="E203" t="inlineStr">
        <is>
          <t>20121-4P-15HP-LFE</t>
        </is>
      </c>
      <c r="F203" s="2" t="inlineStr">
        <is>
          <t>Ductile Iron, ASTM-A536-80</t>
        </is>
      </c>
      <c r="G203" t="inlineStr">
        <is>
          <t>CaseMatl_Ductile_Iron_ASTM-A536-80</t>
        </is>
      </c>
      <c r="H203" s="2" t="inlineStr">
        <is>
          <t>J</t>
        </is>
      </c>
      <c r="I203" t="inlineStr">
        <is>
          <t>all</t>
        </is>
      </c>
      <c r="J203" s="2" t="inlineStr">
        <is>
          <t>NPT</t>
        </is>
      </c>
      <c r="K203" s="2" t="inlineStr">
        <is>
          <t>X3</t>
        </is>
      </c>
      <c r="L203" s="2" t="inlineStr">
        <is>
          <t>Coating_Standard</t>
        </is>
      </c>
      <c r="M203" s="2" t="inlineStr">
        <is>
          <t>250psig</t>
        </is>
      </c>
      <c r="N203" t="n">
        <v>96769291</v>
      </c>
      <c r="P203" t="inlineStr">
        <is>
          <t>A100067</t>
        </is>
      </c>
      <c r="Q203" s="56" t="n">
        <v>2270</v>
      </c>
      <c r="R203" s="7" t="inlineStr">
        <is>
          <t>Priced</t>
        </is>
      </c>
      <c r="S203" s="2" t="inlineStr">
        <is>
          <t>LT034</t>
        </is>
      </c>
      <c r="T203" t="n">
        <v>126</v>
      </c>
    </row>
    <row r="204">
      <c r="B204">
        <f>IF(AND(H204="C30",I204="not Bronze, ASTM-B584, C93200",L204="Coating_Standard"),"Y","N")</f>
        <v/>
      </c>
      <c r="C204" t="inlineStr">
        <is>
          <t>Price_BOM_LFE_Case_0199</t>
        </is>
      </c>
      <c r="D204">
        <f>IF(B204="Y",C204,"")</f>
        <v/>
      </c>
      <c r="E204" t="inlineStr">
        <is>
          <t>25707-4P-3HP-LFE</t>
        </is>
      </c>
      <c r="F204" s="2" t="inlineStr">
        <is>
          <t>Ductile Iron, ASTM-A536-80</t>
        </is>
      </c>
      <c r="G204" t="inlineStr">
        <is>
          <t>CaseMatl_Ductile_Iron_ASTM-A536-80</t>
        </is>
      </c>
      <c r="H204" s="2" t="inlineStr">
        <is>
          <t>J</t>
        </is>
      </c>
      <c r="I204" t="inlineStr">
        <is>
          <t>all</t>
        </is>
      </c>
      <c r="J204" s="2" t="inlineStr">
        <is>
          <t>250# ANSI Flange</t>
        </is>
      </c>
      <c r="K204" s="2" t="inlineStr">
        <is>
          <t>X4</t>
        </is>
      </c>
      <c r="L204" s="2" t="inlineStr">
        <is>
          <t>Coating_Standard</t>
        </is>
      </c>
      <c r="M204" s="2" t="inlineStr">
        <is>
          <t>250psig</t>
        </is>
      </c>
      <c r="N204" s="1" t="n">
        <v>96699245</v>
      </c>
      <c r="O204" s="2" t="inlineStr">
        <is>
          <t>CASE,L,25707,250#,DI</t>
        </is>
      </c>
      <c r="P204" t="inlineStr">
        <is>
          <t>A100068</t>
        </is>
      </c>
      <c r="Q204" s="56" t="n">
        <v>2620</v>
      </c>
      <c r="R204" s="7" t="inlineStr">
        <is>
          <t>Priced</t>
        </is>
      </c>
      <c r="S204" s="2" t="inlineStr">
        <is>
          <t>LT034</t>
        </is>
      </c>
      <c r="T204" t="n">
        <v>126</v>
      </c>
    </row>
    <row r="205">
      <c r="B205">
        <f>IF(AND(H205="C30",I205="not Bronze, ASTM-B584, C93200",L205="Coating_Standard"),"Y","N")</f>
        <v/>
      </c>
      <c r="C205" t="inlineStr">
        <is>
          <t>Price_BOM_LFE_Case_0200</t>
        </is>
      </c>
      <c r="D205">
        <f>IF(B205="Y",C205,"")</f>
        <v/>
      </c>
      <c r="E205" t="inlineStr">
        <is>
          <t>25707-4P-5HP-LFE</t>
        </is>
      </c>
      <c r="F205" s="2" t="inlineStr">
        <is>
          <t>Ductile Iron, ASTM-A536-80</t>
        </is>
      </c>
      <c r="G205" t="inlineStr">
        <is>
          <t>CaseMatl_Ductile_Iron_ASTM-A536-80</t>
        </is>
      </c>
      <c r="H205" s="2" t="inlineStr">
        <is>
          <t>J</t>
        </is>
      </c>
      <c r="I205" t="inlineStr">
        <is>
          <t>all</t>
        </is>
      </c>
      <c r="J205" s="2" t="inlineStr">
        <is>
          <t>250# ANSI Flange</t>
        </is>
      </c>
      <c r="K205" s="2" t="inlineStr">
        <is>
          <t>X4</t>
        </is>
      </c>
      <c r="L205" s="2" t="inlineStr">
        <is>
          <t>Coating_Standard</t>
        </is>
      </c>
      <c r="M205" s="2" t="inlineStr">
        <is>
          <t>250psig</t>
        </is>
      </c>
      <c r="N205" s="1" t="n">
        <v>96699245</v>
      </c>
      <c r="O205" s="2" t="inlineStr">
        <is>
          <t>CASE,L,25707,250#,DI</t>
        </is>
      </c>
      <c r="P205" t="inlineStr">
        <is>
          <t>A100068</t>
        </is>
      </c>
      <c r="Q205" s="56" t="n">
        <v>2620</v>
      </c>
      <c r="R205" s="7" t="inlineStr">
        <is>
          <t>Priced</t>
        </is>
      </c>
      <c r="S205" s="2" t="inlineStr">
        <is>
          <t>LT034</t>
        </is>
      </c>
      <c r="T205" t="n">
        <v>126</v>
      </c>
    </row>
    <row r="206">
      <c r="B206">
        <f>IF(AND(H206="C30",I206="not Bronze, ASTM-B584, C93200",L206="Coating_Standard"),"Y","N")</f>
        <v/>
      </c>
      <c r="C206" t="inlineStr">
        <is>
          <t>Price_BOM_LFE_Case_0201</t>
        </is>
      </c>
      <c r="D206">
        <f>IF(B206="Y",C206,"")</f>
        <v/>
      </c>
      <c r="E206" t="inlineStr">
        <is>
          <t>25957-4P-3HP-LFE</t>
        </is>
      </c>
      <c r="F206" s="2" t="inlineStr">
        <is>
          <t>Ductile Iron, ASTM-A536-80</t>
        </is>
      </c>
      <c r="G206" t="inlineStr">
        <is>
          <t>CaseMatl_Ductile_Iron_ASTM-A536-80</t>
        </is>
      </c>
      <c r="H206" s="2" t="inlineStr">
        <is>
          <t>J</t>
        </is>
      </c>
      <c r="I206" t="inlineStr">
        <is>
          <t>all</t>
        </is>
      </c>
      <c r="J206" s="2" t="inlineStr">
        <is>
          <t>250# ANSI Flange</t>
        </is>
      </c>
      <c r="K206" s="2" t="inlineStr">
        <is>
          <t>X4</t>
        </is>
      </c>
      <c r="L206" s="2" t="inlineStr">
        <is>
          <t>Coating_Standard</t>
        </is>
      </c>
      <c r="M206" s="2" t="inlineStr">
        <is>
          <t>250psig</t>
        </is>
      </c>
      <c r="N206" s="1" t="n">
        <v>96699247</v>
      </c>
      <c r="O206" s="2" t="inlineStr">
        <is>
          <t>CASE,L,25957,250#,DI</t>
        </is>
      </c>
      <c r="P206" t="inlineStr">
        <is>
          <t>A100069</t>
        </is>
      </c>
      <c r="Q206" s="56" t="n">
        <v>3790</v>
      </c>
      <c r="R206" s="7" t="inlineStr">
        <is>
          <t>Priced</t>
        </is>
      </c>
      <c r="S206" s="2" t="inlineStr">
        <is>
          <t>LT034</t>
        </is>
      </c>
      <c r="T206" t="n">
        <v>126</v>
      </c>
    </row>
    <row r="207">
      <c r="B207">
        <f>IF(AND(H207="C30",I207="not Bronze, ASTM-B584, C93200",L207="Coating_Standard"),"Y","N")</f>
        <v/>
      </c>
      <c r="C207" t="inlineStr">
        <is>
          <t>Price_BOM_LFE_Case_0202</t>
        </is>
      </c>
      <c r="D207">
        <f>IF(B207="Y",C207,"")</f>
        <v/>
      </c>
      <c r="E207" t="inlineStr">
        <is>
          <t>25957-4P-5HP-LFE</t>
        </is>
      </c>
      <c r="F207" s="2" t="inlineStr">
        <is>
          <t>Ductile Iron, ASTM-A536-80</t>
        </is>
      </c>
      <c r="G207" t="inlineStr">
        <is>
          <t>CaseMatl_Ductile_Iron_ASTM-A536-80</t>
        </is>
      </c>
      <c r="H207" s="2" t="inlineStr">
        <is>
          <t>J</t>
        </is>
      </c>
      <c r="I207" t="inlineStr">
        <is>
          <t>all</t>
        </is>
      </c>
      <c r="J207" s="2" t="inlineStr">
        <is>
          <t>250# ANSI Flange</t>
        </is>
      </c>
      <c r="K207" s="2" t="inlineStr">
        <is>
          <t>X4</t>
        </is>
      </c>
      <c r="L207" s="2" t="inlineStr">
        <is>
          <t>Coating_Standard</t>
        </is>
      </c>
      <c r="M207" s="2" t="inlineStr">
        <is>
          <t>250psig</t>
        </is>
      </c>
      <c r="N207" s="1" t="n">
        <v>96699247</v>
      </c>
      <c r="O207" s="2" t="inlineStr">
        <is>
          <t>CASE,L,25957,250#,DI</t>
        </is>
      </c>
      <c r="P207" t="inlineStr">
        <is>
          <t>A100069</t>
        </is>
      </c>
      <c r="Q207" s="56" t="n">
        <v>3790</v>
      </c>
      <c r="R207" s="7" t="inlineStr">
        <is>
          <t>Priced</t>
        </is>
      </c>
      <c r="S207" s="2" t="inlineStr">
        <is>
          <t>LT034</t>
        </is>
      </c>
      <c r="T207" t="n">
        <v>126</v>
      </c>
    </row>
    <row r="208">
      <c r="B208">
        <f>IF(AND(H208="C30",I208="not Bronze, ASTM-B584, C93200",L208="Coating_Standard"),"Y","N")</f>
        <v/>
      </c>
      <c r="C208" t="inlineStr">
        <is>
          <t>Price_BOM_LFE_Case_0203</t>
        </is>
      </c>
      <c r="D208">
        <f>IF(B208="Y",C208,"")</f>
        <v/>
      </c>
      <c r="E208" t="inlineStr">
        <is>
          <t>25957-4P-7.5HP-LFE</t>
        </is>
      </c>
      <c r="F208" s="2" t="inlineStr">
        <is>
          <t>Ductile Iron, ASTM-A536-80</t>
        </is>
      </c>
      <c r="G208" t="inlineStr">
        <is>
          <t>CaseMatl_Ductile_Iron_ASTM-A536-80</t>
        </is>
      </c>
      <c r="H208" s="2" t="inlineStr">
        <is>
          <t>J</t>
        </is>
      </c>
      <c r="I208" t="inlineStr">
        <is>
          <t>all</t>
        </is>
      </c>
      <c r="J208" s="2" t="inlineStr">
        <is>
          <t>250# ANSI Flange</t>
        </is>
      </c>
      <c r="K208" s="2" t="inlineStr">
        <is>
          <t>X4</t>
        </is>
      </c>
      <c r="L208" s="2" t="inlineStr">
        <is>
          <t>Coating_Standard</t>
        </is>
      </c>
      <c r="M208" s="2" t="inlineStr">
        <is>
          <t>250psig</t>
        </is>
      </c>
      <c r="N208" s="1" t="n">
        <v>96699247</v>
      </c>
      <c r="O208" s="2" t="inlineStr">
        <is>
          <t>CASE,L,25957,250#,DI</t>
        </is>
      </c>
      <c r="P208" t="inlineStr">
        <is>
          <t>A100069</t>
        </is>
      </c>
      <c r="Q208" s="56" t="n">
        <v>3790</v>
      </c>
      <c r="R208" s="7" t="inlineStr">
        <is>
          <t>Priced</t>
        </is>
      </c>
      <c r="S208" s="2" t="inlineStr">
        <is>
          <t>LT034</t>
        </is>
      </c>
      <c r="T208" t="n">
        <v>126</v>
      </c>
    </row>
    <row r="209">
      <c r="B209">
        <f>IF(AND(H209="C30",I209="not Bronze, ASTM-B584, C93200",L209="Coating_Standard"),"Y","N")</f>
        <v/>
      </c>
      <c r="C209" t="inlineStr">
        <is>
          <t>Price_BOM_LFE_Case_0204</t>
        </is>
      </c>
      <c r="D209">
        <f>IF(B209="Y",C209,"")</f>
        <v/>
      </c>
      <c r="E209" t="inlineStr">
        <is>
          <t>25957-4P-10HP-LFE</t>
        </is>
      </c>
      <c r="F209" s="2" t="inlineStr">
        <is>
          <t>Ductile Iron, ASTM-A536-80</t>
        </is>
      </c>
      <c r="G209" t="inlineStr">
        <is>
          <t>CaseMatl_Ductile_Iron_ASTM-A536-80</t>
        </is>
      </c>
      <c r="H209" s="2" t="inlineStr">
        <is>
          <t>J</t>
        </is>
      </c>
      <c r="I209" t="inlineStr">
        <is>
          <t>all</t>
        </is>
      </c>
      <c r="J209" s="2" t="inlineStr">
        <is>
          <t>250# ANSI Flange</t>
        </is>
      </c>
      <c r="K209" s="2" t="inlineStr">
        <is>
          <t>X4</t>
        </is>
      </c>
      <c r="L209" s="2" t="inlineStr">
        <is>
          <t>Coating_Standard</t>
        </is>
      </c>
      <c r="M209" s="2" t="inlineStr">
        <is>
          <t>250psig</t>
        </is>
      </c>
      <c r="N209" s="1" t="n">
        <v>96699247</v>
      </c>
      <c r="O209" s="2" t="inlineStr">
        <is>
          <t>CASE,L,25957,250#,DI</t>
        </is>
      </c>
      <c r="P209" t="inlineStr">
        <is>
          <t>A100069</t>
        </is>
      </c>
      <c r="Q209" s="56" t="n">
        <v>3790</v>
      </c>
      <c r="R209" s="7" t="inlineStr">
        <is>
          <t>Priced</t>
        </is>
      </c>
      <c r="S209" s="2" t="inlineStr">
        <is>
          <t>LT034</t>
        </is>
      </c>
      <c r="T209" t="n">
        <v>126</v>
      </c>
    </row>
    <row r="210">
      <c r="B210">
        <f>IF(AND(H210="C30",I210="not Bronze, ASTM-B584, C93200",L210="Coating_Standard"),"Y","N")</f>
        <v/>
      </c>
      <c r="C210" t="inlineStr">
        <is>
          <t>Price_BOM_LFE_Case_0205</t>
        </is>
      </c>
      <c r="D210">
        <f>IF(B210="Y",C210,"")</f>
        <v/>
      </c>
      <c r="E210" t="inlineStr">
        <is>
          <t>25123-4P-7.5HP-LFE</t>
        </is>
      </c>
      <c r="F210" s="2" t="inlineStr">
        <is>
          <t>Ductile Iron, ASTM-A536-80</t>
        </is>
      </c>
      <c r="G210" t="inlineStr">
        <is>
          <t>CaseMatl_Ductile_Iron_ASTM-A536-80</t>
        </is>
      </c>
      <c r="H210" s="2" t="inlineStr">
        <is>
          <t>J</t>
        </is>
      </c>
      <c r="I210" t="inlineStr">
        <is>
          <t>all</t>
        </is>
      </c>
      <c r="J210" s="2" t="inlineStr">
        <is>
          <t>250# ANSI Flange</t>
        </is>
      </c>
      <c r="K210" s="2" t="inlineStr">
        <is>
          <t>X3</t>
        </is>
      </c>
      <c r="L210" s="2" t="inlineStr">
        <is>
          <t>Coating_Standard</t>
        </is>
      </c>
      <c r="M210" s="2" t="inlineStr">
        <is>
          <t>250psig</t>
        </is>
      </c>
      <c r="N210" t="n">
        <v>96699249</v>
      </c>
      <c r="O210" t="inlineStr">
        <is>
          <t>CASE,L,25123,250#,DI</t>
        </is>
      </c>
      <c r="P210" t="inlineStr">
        <is>
          <t>A100070</t>
        </is>
      </c>
      <c r="Q210" s="56" t="n">
        <v>2270</v>
      </c>
      <c r="R210" s="7" t="inlineStr">
        <is>
          <t>Priced</t>
        </is>
      </c>
      <c r="S210" s="2" t="inlineStr">
        <is>
          <t>LT034</t>
        </is>
      </c>
      <c r="T210" t="n">
        <v>126</v>
      </c>
    </row>
    <row r="211">
      <c r="B211">
        <f>IF(AND(H211="C30",I211="not Bronze, ASTM-B584, C93200",L211="Coating_Standard"),"Y","N")</f>
        <v/>
      </c>
      <c r="C211" t="inlineStr">
        <is>
          <t>Price_BOM_LFE_Case_0206</t>
        </is>
      </c>
      <c r="D211">
        <f>IF(B211="Y",C211,"")</f>
        <v/>
      </c>
      <c r="E211" t="inlineStr">
        <is>
          <t>25123-4P-10HP-LFE</t>
        </is>
      </c>
      <c r="F211" s="2" t="inlineStr">
        <is>
          <t>Ductile Iron, ASTM-A536-80</t>
        </is>
      </c>
      <c r="G211" t="inlineStr">
        <is>
          <t>CaseMatl_Ductile_Iron_ASTM-A536-80</t>
        </is>
      </c>
      <c r="H211" s="2" t="inlineStr">
        <is>
          <t>J</t>
        </is>
      </c>
      <c r="I211" t="inlineStr">
        <is>
          <t>all</t>
        </is>
      </c>
      <c r="J211" s="2" t="inlineStr">
        <is>
          <t>250# ANSI Flange</t>
        </is>
      </c>
      <c r="K211" s="2" t="inlineStr">
        <is>
          <t>X3</t>
        </is>
      </c>
      <c r="L211" s="2" t="inlineStr">
        <is>
          <t>Coating_Standard</t>
        </is>
      </c>
      <c r="M211" s="2" t="inlineStr">
        <is>
          <t>250psig</t>
        </is>
      </c>
      <c r="N211" t="n">
        <v>96699249</v>
      </c>
      <c r="O211" t="inlineStr">
        <is>
          <t>CASE,L,25123,250#,DI</t>
        </is>
      </c>
      <c r="P211" t="inlineStr">
        <is>
          <t>A100070</t>
        </is>
      </c>
      <c r="Q211" s="56" t="n">
        <v>2270</v>
      </c>
      <c r="R211" s="7" t="inlineStr">
        <is>
          <t>Priced</t>
        </is>
      </c>
      <c r="S211" s="2" t="inlineStr">
        <is>
          <t>LT034</t>
        </is>
      </c>
      <c r="T211" t="n">
        <v>126</v>
      </c>
    </row>
    <row r="212">
      <c r="B212">
        <f>IF(AND(H212="C30",I212="not Bronze, ASTM-B584, C93200",L212="Coating_Standard"),"Y","N")</f>
        <v/>
      </c>
      <c r="C212" t="inlineStr">
        <is>
          <t>Price_BOM_LFE_Case_0207</t>
        </is>
      </c>
      <c r="D212">
        <f>IF(B212="Y",C212,"")</f>
        <v/>
      </c>
      <c r="E212" t="inlineStr">
        <is>
          <t>25123-4P-15HP-LFE</t>
        </is>
      </c>
      <c r="F212" s="2" t="inlineStr">
        <is>
          <t>Ductile Iron, ASTM-A536-80</t>
        </is>
      </c>
      <c r="G212" t="inlineStr">
        <is>
          <t>CaseMatl_Ductile_Iron_ASTM-A536-80</t>
        </is>
      </c>
      <c r="H212" s="2" t="inlineStr">
        <is>
          <t>J</t>
        </is>
      </c>
      <c r="I212" t="inlineStr">
        <is>
          <t>all</t>
        </is>
      </c>
      <c r="J212" s="2" t="inlineStr">
        <is>
          <t>250# ANSI Flange</t>
        </is>
      </c>
      <c r="K212" s="2" t="inlineStr">
        <is>
          <t>X3</t>
        </is>
      </c>
      <c r="L212" s="2" t="inlineStr">
        <is>
          <t>Coating_Standard</t>
        </is>
      </c>
      <c r="M212" s="2" t="inlineStr">
        <is>
          <t>250psig</t>
        </is>
      </c>
      <c r="N212" t="n">
        <v>96699249</v>
      </c>
      <c r="O212" t="inlineStr">
        <is>
          <t>CASE,L,25123,250#,DI</t>
        </is>
      </c>
      <c r="P212" t="inlineStr">
        <is>
          <t>A100070</t>
        </is>
      </c>
      <c r="Q212" s="56" t="n">
        <v>2270</v>
      </c>
      <c r="R212" s="7" t="inlineStr">
        <is>
          <t>Priced</t>
        </is>
      </c>
      <c r="S212" s="2" t="inlineStr">
        <is>
          <t>LT034</t>
        </is>
      </c>
      <c r="T212" t="n">
        <v>126</v>
      </c>
    </row>
    <row r="213">
      <c r="B213">
        <f>IF(AND(H213="C30",I213="not Bronze, ASTM-B584, C93200",L213="Coating_Standard"),"Y","N")</f>
        <v/>
      </c>
      <c r="C213" t="inlineStr">
        <is>
          <t>Price_BOM_LFE_Case_0208</t>
        </is>
      </c>
      <c r="D213">
        <f>IF(B213="Y",C213,"")</f>
        <v/>
      </c>
      <c r="E213" t="inlineStr">
        <is>
          <t>25123-4P-20HP-LFE</t>
        </is>
      </c>
      <c r="F213" s="2" t="inlineStr">
        <is>
          <t>Ductile Iron, ASTM-A536-80</t>
        </is>
      </c>
      <c r="G213" t="inlineStr">
        <is>
          <t>CaseMatl_Ductile_Iron_ASTM-A536-80</t>
        </is>
      </c>
      <c r="H213" s="2" t="inlineStr">
        <is>
          <t>J</t>
        </is>
      </c>
      <c r="I213" t="inlineStr">
        <is>
          <t>all</t>
        </is>
      </c>
      <c r="J213" s="2" t="inlineStr">
        <is>
          <t>250# ANSI Flange</t>
        </is>
      </c>
      <c r="K213" s="2" t="inlineStr">
        <is>
          <t>XA</t>
        </is>
      </c>
      <c r="L213" s="2" t="inlineStr">
        <is>
          <t>Coating_Standard</t>
        </is>
      </c>
      <c r="M213" s="2" t="inlineStr">
        <is>
          <t>250psig</t>
        </is>
      </c>
      <c r="N213" t="n">
        <v>96699249</v>
      </c>
      <c r="O213" t="inlineStr">
        <is>
          <t>CASE,L,25123,250#,DI</t>
        </is>
      </c>
      <c r="P213" t="inlineStr">
        <is>
          <t>A100070</t>
        </is>
      </c>
      <c r="Q213" s="56" t="n">
        <v>2270</v>
      </c>
      <c r="R213" s="7" t="inlineStr">
        <is>
          <t>Priced</t>
        </is>
      </c>
      <c r="S213" s="2" t="inlineStr">
        <is>
          <t>LT034</t>
        </is>
      </c>
      <c r="T213" t="n">
        <v>126</v>
      </c>
    </row>
    <row r="214">
      <c r="B214">
        <f>IF(AND(H214="C30",I214="not Bronze, ASTM-B584, C93200",L214="Coating_Standard"),"Y","N")</f>
        <v/>
      </c>
      <c r="C214" t="inlineStr">
        <is>
          <t>Price_BOM_LFE_Case_0209</t>
        </is>
      </c>
      <c r="D214">
        <f>IF(B214="Y",C214,"")</f>
        <v/>
      </c>
      <c r="E214" t="inlineStr">
        <is>
          <t>30707-4P-3HP-LFE</t>
        </is>
      </c>
      <c r="F214" s="2" t="inlineStr">
        <is>
          <t>Ductile Iron, ASTM-A536-80</t>
        </is>
      </c>
      <c r="G214" t="inlineStr">
        <is>
          <t>CaseMatl_Ductile_Iron_ASTM-A536-80</t>
        </is>
      </c>
      <c r="H214" s="2" t="inlineStr">
        <is>
          <t>J</t>
        </is>
      </c>
      <c r="I214" t="inlineStr">
        <is>
          <t>all</t>
        </is>
      </c>
      <c r="J214" s="2" t="inlineStr">
        <is>
          <t>250# ANSI Flange</t>
        </is>
      </c>
      <c r="K214" s="2" t="inlineStr">
        <is>
          <t>X3</t>
        </is>
      </c>
      <c r="L214" s="2" t="inlineStr">
        <is>
          <t>Coating_Standard</t>
        </is>
      </c>
      <c r="M214" s="2" t="inlineStr">
        <is>
          <t>250psig</t>
        </is>
      </c>
      <c r="N214" s="1" t="n">
        <v>96699252</v>
      </c>
      <c r="O214" s="2" t="inlineStr">
        <is>
          <t>CASE,L,30707,250#,DI</t>
        </is>
      </c>
      <c r="P214" t="inlineStr">
        <is>
          <t>A100072</t>
        </is>
      </c>
      <c r="Q214" s="56" t="n">
        <v>2230</v>
      </c>
      <c r="R214" s="7" t="inlineStr">
        <is>
          <t>Priced</t>
        </is>
      </c>
      <c r="S214" s="2" t="inlineStr">
        <is>
          <t>LT034</t>
        </is>
      </c>
      <c r="T214" t="n">
        <v>126</v>
      </c>
    </row>
    <row r="215">
      <c r="B215">
        <f>IF(AND(H215="C30",I215="not Bronze, ASTM-B584, C93200",L215="Coating_Standard"),"Y","N")</f>
        <v/>
      </c>
      <c r="C215" t="inlineStr">
        <is>
          <t>Price_BOM_LFE_Case_0210</t>
        </is>
      </c>
      <c r="D215">
        <f>IF(B215="Y",C215,"")</f>
        <v/>
      </c>
      <c r="E215" t="inlineStr">
        <is>
          <t>30707-4P-5HP-LFE</t>
        </is>
      </c>
      <c r="F215" s="2" t="inlineStr">
        <is>
          <t>Ductile Iron, ASTM-A536-80</t>
        </is>
      </c>
      <c r="G215" t="inlineStr">
        <is>
          <t>CaseMatl_Ductile_Iron_ASTM-A536-80</t>
        </is>
      </c>
      <c r="H215" s="2" t="inlineStr">
        <is>
          <t>J</t>
        </is>
      </c>
      <c r="I215" t="inlineStr">
        <is>
          <t>all</t>
        </is>
      </c>
      <c r="J215" s="2" t="inlineStr">
        <is>
          <t>250# ANSI Flange</t>
        </is>
      </c>
      <c r="K215" s="2" t="inlineStr">
        <is>
          <t>X3</t>
        </is>
      </c>
      <c r="L215" s="2" t="inlineStr">
        <is>
          <t>Coating_Standard</t>
        </is>
      </c>
      <c r="M215" s="2" t="inlineStr">
        <is>
          <t>250psig</t>
        </is>
      </c>
      <c r="N215" s="1" t="n">
        <v>96699252</v>
      </c>
      <c r="O215" s="2" t="inlineStr">
        <is>
          <t>CASE,L,30707,250#,DI</t>
        </is>
      </c>
      <c r="P215" t="inlineStr">
        <is>
          <t>A100072</t>
        </is>
      </c>
      <c r="Q215" s="56" t="n">
        <v>2230</v>
      </c>
      <c r="R215" s="7" t="inlineStr">
        <is>
          <t>Priced</t>
        </is>
      </c>
      <c r="S215" s="2" t="inlineStr">
        <is>
          <t>LT034</t>
        </is>
      </c>
      <c r="T215" t="n">
        <v>126</v>
      </c>
    </row>
    <row r="216">
      <c r="B216">
        <f>IF(AND(H216="C30",I216="not Bronze, ASTM-B584, C93200",L216="Coating_Standard"),"Y","N")</f>
        <v/>
      </c>
      <c r="C216" t="inlineStr">
        <is>
          <t>Price_BOM_LFE_Case_0211</t>
        </is>
      </c>
      <c r="D216">
        <f>IF(B216="Y",C216,"")</f>
        <v/>
      </c>
      <c r="E216" t="inlineStr">
        <is>
          <t>30707-4P-7.5HP-LFE</t>
        </is>
      </c>
      <c r="F216" s="2" t="inlineStr">
        <is>
          <t>Ductile Iron, ASTM-A536-80</t>
        </is>
      </c>
      <c r="G216" t="inlineStr">
        <is>
          <t>CaseMatl_Ductile_Iron_ASTM-A536-80</t>
        </is>
      </c>
      <c r="H216" s="2" t="inlineStr">
        <is>
          <t>J</t>
        </is>
      </c>
      <c r="I216" t="inlineStr">
        <is>
          <t>all</t>
        </is>
      </c>
      <c r="J216" s="2" t="inlineStr">
        <is>
          <t>250# ANSI Flange</t>
        </is>
      </c>
      <c r="K216" s="2" t="inlineStr">
        <is>
          <t>X3</t>
        </is>
      </c>
      <c r="L216" s="2" t="inlineStr">
        <is>
          <t>Coating_Standard</t>
        </is>
      </c>
      <c r="M216" s="2" t="inlineStr">
        <is>
          <t>250psig</t>
        </is>
      </c>
      <c r="N216" s="1" t="n">
        <v>96699252</v>
      </c>
      <c r="O216" s="2" t="inlineStr">
        <is>
          <t>CASE,L,30707,250#,DI</t>
        </is>
      </c>
      <c r="P216" t="inlineStr">
        <is>
          <t>A100072</t>
        </is>
      </c>
      <c r="Q216" s="56" t="n">
        <v>2230</v>
      </c>
      <c r="R216" s="7" t="inlineStr">
        <is>
          <t>Priced</t>
        </is>
      </c>
      <c r="S216" s="2" t="inlineStr">
        <is>
          <t>LT034</t>
        </is>
      </c>
      <c r="T216" t="n">
        <v>126</v>
      </c>
    </row>
    <row r="217">
      <c r="B217">
        <f>IF(AND(H217="C30",I217="not Bronze, ASTM-B584, C93200",L217="Coating_Standard"),"Y","N")</f>
        <v/>
      </c>
      <c r="C217" t="inlineStr">
        <is>
          <t>Price_BOM_LFE_Case_0212</t>
        </is>
      </c>
      <c r="D217">
        <f>IF(B217="Y",C217,"")</f>
        <v/>
      </c>
      <c r="E217" t="inlineStr">
        <is>
          <t>30957-4P-5HP-LFE</t>
        </is>
      </c>
      <c r="F217" s="2" t="inlineStr">
        <is>
          <t>Ductile Iron, ASTM-A536-80</t>
        </is>
      </c>
      <c r="G217" t="inlineStr">
        <is>
          <t>CaseMatl_Ductile_Iron_ASTM-A536-80</t>
        </is>
      </c>
      <c r="H217" s="2" t="inlineStr">
        <is>
          <t>J</t>
        </is>
      </c>
      <c r="I217" t="inlineStr">
        <is>
          <t>all</t>
        </is>
      </c>
      <c r="J217" s="2" t="inlineStr">
        <is>
          <t>250# ANSI Flange</t>
        </is>
      </c>
      <c r="K217" t="inlineStr">
        <is>
          <t>X3</t>
        </is>
      </c>
      <c r="L217" s="2" t="inlineStr">
        <is>
          <t>Coating_Standard</t>
        </is>
      </c>
      <c r="M217" s="2" t="inlineStr">
        <is>
          <t>250psig</t>
        </is>
      </c>
      <c r="N217" t="n">
        <v>96699254</v>
      </c>
      <c r="O217" t="inlineStr">
        <is>
          <t>CASE,L,30957,250#,DI</t>
        </is>
      </c>
      <c r="P217" t="inlineStr">
        <is>
          <t>A100073</t>
        </is>
      </c>
      <c r="Q217" s="56" t="n">
        <v>2360</v>
      </c>
      <c r="R217" s="7" t="inlineStr">
        <is>
          <t>Priced</t>
        </is>
      </c>
      <c r="S217" s="2" t="inlineStr">
        <is>
          <t>LT034</t>
        </is>
      </c>
      <c r="T217" t="n">
        <v>126</v>
      </c>
    </row>
    <row r="218">
      <c r="B218">
        <f>IF(AND(H218="C30",I218="not Bronze, ASTM-B584, C93200",L218="Coating_Standard"),"Y","N")</f>
        <v/>
      </c>
      <c r="C218" t="inlineStr">
        <is>
          <t>Price_BOM_LFE_Case_0213</t>
        </is>
      </c>
      <c r="D218">
        <f>IF(B218="Y",C218,"")</f>
        <v/>
      </c>
      <c r="E218" t="inlineStr">
        <is>
          <t>30957-4P-7.5HP-LFE</t>
        </is>
      </c>
      <c r="F218" s="2" t="inlineStr">
        <is>
          <t>Ductile Iron, ASTM-A536-80</t>
        </is>
      </c>
      <c r="G218" t="inlineStr">
        <is>
          <t>CaseMatl_Ductile_Iron_ASTM-A536-80</t>
        </is>
      </c>
      <c r="H218" s="2" t="inlineStr">
        <is>
          <t>J</t>
        </is>
      </c>
      <c r="I218" t="inlineStr">
        <is>
          <t>all</t>
        </is>
      </c>
      <c r="J218" s="2" t="inlineStr">
        <is>
          <t>250# ANSI Flange</t>
        </is>
      </c>
      <c r="K218" t="inlineStr">
        <is>
          <t>X3</t>
        </is>
      </c>
      <c r="L218" s="2" t="inlineStr">
        <is>
          <t>Coating_Standard</t>
        </is>
      </c>
      <c r="M218" s="2" t="inlineStr">
        <is>
          <t>250psig</t>
        </is>
      </c>
      <c r="N218" t="n">
        <v>96699254</v>
      </c>
      <c r="O218" t="inlineStr">
        <is>
          <t>CASE,L,30957,250#,DI</t>
        </is>
      </c>
      <c r="P218" t="inlineStr">
        <is>
          <t>A100073</t>
        </is>
      </c>
      <c r="Q218" s="56" t="n">
        <v>2360</v>
      </c>
      <c r="R218" s="7" t="inlineStr">
        <is>
          <t>Priced</t>
        </is>
      </c>
      <c r="S218" s="2" t="inlineStr">
        <is>
          <t>LT034</t>
        </is>
      </c>
      <c r="T218" t="n">
        <v>126</v>
      </c>
    </row>
    <row r="219">
      <c r="B219">
        <f>IF(AND(H219="C30",I219="not Bronze, ASTM-B584, C93200",L219="Coating_Standard"),"Y","N")</f>
        <v/>
      </c>
      <c r="C219" t="inlineStr">
        <is>
          <t>Price_BOM_LFE_Case_0214</t>
        </is>
      </c>
      <c r="D219">
        <f>IF(B219="Y",C219,"")</f>
        <v/>
      </c>
      <c r="E219" t="inlineStr">
        <is>
          <t>30957-4P-10HP-LFE</t>
        </is>
      </c>
      <c r="F219" s="2" t="inlineStr">
        <is>
          <t>Ductile Iron, ASTM-A536-80</t>
        </is>
      </c>
      <c r="G219" t="inlineStr">
        <is>
          <t>CaseMatl_Ductile_Iron_ASTM-A536-80</t>
        </is>
      </c>
      <c r="H219" s="2" t="inlineStr">
        <is>
          <t>J</t>
        </is>
      </c>
      <c r="I219" t="inlineStr">
        <is>
          <t>all</t>
        </is>
      </c>
      <c r="J219" s="2" t="inlineStr">
        <is>
          <t>250# ANSI Flange</t>
        </is>
      </c>
      <c r="K219" t="inlineStr">
        <is>
          <t>X3</t>
        </is>
      </c>
      <c r="L219" s="2" t="inlineStr">
        <is>
          <t>Coating_Standard</t>
        </is>
      </c>
      <c r="M219" s="2" t="inlineStr">
        <is>
          <t>250psig</t>
        </is>
      </c>
      <c r="N219" t="n">
        <v>96699254</v>
      </c>
      <c r="O219" t="inlineStr">
        <is>
          <t>CASE,L,30957,250#,DI</t>
        </is>
      </c>
      <c r="P219" t="inlineStr">
        <is>
          <t>A100073</t>
        </is>
      </c>
      <c r="Q219" s="56" t="n">
        <v>2360</v>
      </c>
      <c r="R219" s="7" t="inlineStr">
        <is>
          <t>Priced</t>
        </is>
      </c>
      <c r="S219" s="2" t="inlineStr">
        <is>
          <t>LT034</t>
        </is>
      </c>
      <c r="T219" t="n">
        <v>126</v>
      </c>
      <c r="U219" s="114" t="n"/>
    </row>
    <row r="220">
      <c r="B220">
        <f>IF(AND(H220="C30",I220="not Bronze, ASTM-B584, C93200",L220="Coating_Standard"),"Y","N")</f>
        <v/>
      </c>
      <c r="C220" t="inlineStr">
        <is>
          <t>Price_BOM_LFE_Case_0215</t>
        </is>
      </c>
      <c r="D220">
        <f>IF(B220="Y",C220,"")</f>
        <v/>
      </c>
      <c r="E220" t="inlineStr">
        <is>
          <t>30957-4P-15HP-LFE</t>
        </is>
      </c>
      <c r="F220" s="2" t="inlineStr">
        <is>
          <t>Ductile Iron, ASTM-A536-80</t>
        </is>
      </c>
      <c r="G220" t="inlineStr">
        <is>
          <t>CaseMatl_Ductile_Iron_ASTM-A536-80</t>
        </is>
      </c>
      <c r="H220" s="2" t="inlineStr">
        <is>
          <t>J</t>
        </is>
      </c>
      <c r="I220" t="inlineStr">
        <is>
          <t>all</t>
        </is>
      </c>
      <c r="J220" s="2" t="inlineStr">
        <is>
          <t>250# ANSI Flange</t>
        </is>
      </c>
      <c r="K220" t="inlineStr">
        <is>
          <t>X3</t>
        </is>
      </c>
      <c r="L220" s="2" t="inlineStr">
        <is>
          <t>Coating_Standard</t>
        </is>
      </c>
      <c r="M220" s="2" t="inlineStr">
        <is>
          <t>250psig</t>
        </is>
      </c>
      <c r="N220" t="n">
        <v>96699254</v>
      </c>
      <c r="O220" t="inlineStr">
        <is>
          <t>CASE,L,30957,250#,DI</t>
        </is>
      </c>
      <c r="P220" t="inlineStr">
        <is>
          <t>A100073</t>
        </is>
      </c>
      <c r="Q220" s="56" t="n">
        <v>2360</v>
      </c>
      <c r="R220" s="7" t="inlineStr">
        <is>
          <t>Priced</t>
        </is>
      </c>
      <c r="S220" s="2" t="inlineStr">
        <is>
          <t>LT034</t>
        </is>
      </c>
      <c r="T220" t="n">
        <v>126</v>
      </c>
    </row>
    <row r="221">
      <c r="B221">
        <f>IF(AND(H221="C30",I221="not Bronze, ASTM-B584, C93200",L221="Coating_Standard"),"Y","N")</f>
        <v/>
      </c>
      <c r="C221" t="inlineStr">
        <is>
          <t>Price_BOM_LFE_Case_0216</t>
        </is>
      </c>
      <c r="D221">
        <f>IF(B221="Y",C221,"")</f>
        <v/>
      </c>
      <c r="E221" t="inlineStr">
        <is>
          <t>30121-4P-15HP-LFE</t>
        </is>
      </c>
      <c r="F221" s="2" t="inlineStr">
        <is>
          <t>Ductile Iron, ASTM-A536-80</t>
        </is>
      </c>
      <c r="G221" t="inlineStr">
        <is>
          <t>CaseMatl_Ductile_Iron_ASTM-A536-80</t>
        </is>
      </c>
      <c r="H221" s="2" t="inlineStr">
        <is>
          <t>J</t>
        </is>
      </c>
      <c r="I221" t="inlineStr">
        <is>
          <t>all</t>
        </is>
      </c>
      <c r="J221" s="2" t="inlineStr">
        <is>
          <t>250# ANSI Flange</t>
        </is>
      </c>
      <c r="K221" t="inlineStr">
        <is>
          <t>XA</t>
        </is>
      </c>
      <c r="L221" s="2" t="inlineStr">
        <is>
          <t>Coating_Standard</t>
        </is>
      </c>
      <c r="M221" s="2" t="inlineStr">
        <is>
          <t>250psig</t>
        </is>
      </c>
      <c r="N221" s="2" t="n">
        <v>96699256</v>
      </c>
      <c r="O221" t="inlineStr">
        <is>
          <t>CASE,L,3012,250#,DI</t>
        </is>
      </c>
      <c r="P221" t="inlineStr">
        <is>
          <t>A100074</t>
        </is>
      </c>
      <c r="Q221" s="56" t="n">
        <v>2510</v>
      </c>
      <c r="R221" s="7" t="inlineStr">
        <is>
          <t>Priced</t>
        </is>
      </c>
      <c r="S221" s="2" t="inlineStr">
        <is>
          <t>LT034</t>
        </is>
      </c>
      <c r="T221" t="n">
        <v>126</v>
      </c>
    </row>
    <row r="222">
      <c r="B222">
        <f>IF(AND(H222="C30",I222="not Bronze, ASTM-B584, C93200",L222="Coating_Standard"),"Y","N")</f>
        <v/>
      </c>
      <c r="C222" t="inlineStr">
        <is>
          <t>Price_BOM_LFE_Case_0217</t>
        </is>
      </c>
      <c r="D222">
        <f>IF(B222="Y",C222,"")</f>
        <v/>
      </c>
      <c r="E222" t="inlineStr">
        <is>
          <t>30121-4P-20HP-LFE</t>
        </is>
      </c>
      <c r="F222" s="2" t="inlineStr">
        <is>
          <t>Ductile Iron, ASTM-A536-80</t>
        </is>
      </c>
      <c r="G222" t="inlineStr">
        <is>
          <t>CaseMatl_Ductile_Iron_ASTM-A536-80</t>
        </is>
      </c>
      <c r="H222" s="2" t="inlineStr">
        <is>
          <t>J</t>
        </is>
      </c>
      <c r="I222" t="inlineStr">
        <is>
          <t>all</t>
        </is>
      </c>
      <c r="J222" s="2" t="inlineStr">
        <is>
          <t>250# ANSI Flange</t>
        </is>
      </c>
      <c r="K222" t="inlineStr">
        <is>
          <t>XA</t>
        </is>
      </c>
      <c r="L222" s="2" t="inlineStr">
        <is>
          <t>Coating_Standard</t>
        </is>
      </c>
      <c r="M222" s="2" t="inlineStr">
        <is>
          <t>250psig</t>
        </is>
      </c>
      <c r="N222" s="2" t="n">
        <v>96699256</v>
      </c>
      <c r="O222" t="inlineStr">
        <is>
          <t>CASE,L,3012,250#,DI</t>
        </is>
      </c>
      <c r="P222" t="inlineStr">
        <is>
          <t>A100074</t>
        </is>
      </c>
      <c r="Q222" s="56" t="n">
        <v>2510</v>
      </c>
      <c r="R222" s="7" t="inlineStr">
        <is>
          <t>Priced</t>
        </is>
      </c>
      <c r="S222" s="2" t="inlineStr">
        <is>
          <t>LT034</t>
        </is>
      </c>
      <c r="T222" t="n">
        <v>126</v>
      </c>
    </row>
    <row r="223">
      <c r="B223">
        <f>IF(AND(H223="C30",I223="not Bronze, ASTM-B584, C93200",L223="Coating_Standard"),"Y","N")</f>
        <v/>
      </c>
      <c r="C223" t="inlineStr">
        <is>
          <t>Price_BOM_LFE_Case_0218</t>
        </is>
      </c>
      <c r="D223">
        <f>IF(B223="Y",C223,"")</f>
        <v/>
      </c>
      <c r="E223" t="inlineStr">
        <is>
          <t>30121-4P-25HP-LFE</t>
        </is>
      </c>
      <c r="F223" s="2" t="inlineStr">
        <is>
          <t>Ductile Iron, ASTM-A536-80</t>
        </is>
      </c>
      <c r="G223" t="inlineStr">
        <is>
          <t>CaseMatl_Ductile_Iron_ASTM-A536-80</t>
        </is>
      </c>
      <c r="H223" s="2" t="inlineStr">
        <is>
          <t>J</t>
        </is>
      </c>
      <c r="I223" t="inlineStr">
        <is>
          <t>all</t>
        </is>
      </c>
      <c r="J223" s="2" t="inlineStr">
        <is>
          <t>250# ANSI Flange</t>
        </is>
      </c>
      <c r="K223" t="inlineStr">
        <is>
          <t>XA</t>
        </is>
      </c>
      <c r="L223" s="2" t="inlineStr">
        <is>
          <t>Coating_Standard</t>
        </is>
      </c>
      <c r="M223" s="2" t="inlineStr">
        <is>
          <t>250psig</t>
        </is>
      </c>
      <c r="N223" s="2" t="n">
        <v>96699256</v>
      </c>
      <c r="O223" t="inlineStr">
        <is>
          <t>CASE,L,3012,250#,DI</t>
        </is>
      </c>
      <c r="P223" t="inlineStr">
        <is>
          <t>A100074</t>
        </is>
      </c>
      <c r="Q223" s="56" t="n">
        <v>2510</v>
      </c>
      <c r="R223" s="7" t="inlineStr">
        <is>
          <t>Priced</t>
        </is>
      </c>
      <c r="S223" s="2" t="inlineStr">
        <is>
          <t>LT034</t>
        </is>
      </c>
      <c r="T223" t="n">
        <v>126</v>
      </c>
    </row>
    <row r="224">
      <c r="B224">
        <f>IF(AND(H224="C30",I224="not Bronze, ASTM-B584, C93200",L224="Coating_Standard"),"Y","N")</f>
        <v/>
      </c>
      <c r="C224" t="inlineStr">
        <is>
          <t>Price_BOM_LFE_Case_0219</t>
        </is>
      </c>
      <c r="D224">
        <f>IF(B224="Y",C224,"")</f>
        <v/>
      </c>
      <c r="E224" t="inlineStr">
        <is>
          <t>30127-4P-15HP-LFE</t>
        </is>
      </c>
      <c r="F224" s="2" t="inlineStr">
        <is>
          <t>Ductile Iron, ASTM-A536-80</t>
        </is>
      </c>
      <c r="G224" t="inlineStr">
        <is>
          <t>CaseMatl_Ductile_Iron_ASTM-A536-80</t>
        </is>
      </c>
      <c r="H224" s="2" t="inlineStr">
        <is>
          <t>J</t>
        </is>
      </c>
      <c r="I224" t="inlineStr">
        <is>
          <t>all</t>
        </is>
      </c>
      <c r="J224" s="2" t="inlineStr">
        <is>
          <t>250# ANSI Flange</t>
        </is>
      </c>
      <c r="K224" t="inlineStr">
        <is>
          <t>XA</t>
        </is>
      </c>
      <c r="L224" s="2" t="inlineStr">
        <is>
          <t>Coating_Standard</t>
        </is>
      </c>
      <c r="M224" s="2" t="inlineStr">
        <is>
          <t>250psig</t>
        </is>
      </c>
      <c r="N224" s="2" t="n">
        <v>96699256</v>
      </c>
      <c r="O224" t="inlineStr">
        <is>
          <t>CASE,L,3012,250#,DI</t>
        </is>
      </c>
      <c r="P224" t="inlineStr">
        <is>
          <t>A100074</t>
        </is>
      </c>
      <c r="Q224" s="56" t="n">
        <v>2510</v>
      </c>
      <c r="R224" s="7" t="inlineStr">
        <is>
          <t>Priced</t>
        </is>
      </c>
      <c r="S224" s="2" t="inlineStr">
        <is>
          <t>LT034</t>
        </is>
      </c>
      <c r="T224" t="n">
        <v>126</v>
      </c>
    </row>
    <row r="225">
      <c r="B225">
        <f>IF(AND(H225="C30",I225="not Bronze, ASTM-B584, C93200",L225="Coating_Standard"),"Y","N")</f>
        <v/>
      </c>
      <c r="C225" t="inlineStr">
        <is>
          <t>Price_BOM_LFE_Case_0220</t>
        </is>
      </c>
      <c r="D225">
        <f>IF(B225="Y",C225,"")</f>
        <v/>
      </c>
      <c r="E225" t="inlineStr">
        <is>
          <t>30127-4P-20HP-LFE</t>
        </is>
      </c>
      <c r="F225" s="2" t="inlineStr">
        <is>
          <t>Ductile Iron, ASTM-A536-80</t>
        </is>
      </c>
      <c r="G225" t="inlineStr">
        <is>
          <t>CaseMatl_Ductile_Iron_ASTM-A536-80</t>
        </is>
      </c>
      <c r="H225" s="2" t="inlineStr">
        <is>
          <t>J</t>
        </is>
      </c>
      <c r="I225" t="inlineStr">
        <is>
          <t>all</t>
        </is>
      </c>
      <c r="J225" s="2" t="inlineStr">
        <is>
          <t>250# ANSI Flange</t>
        </is>
      </c>
      <c r="K225" t="inlineStr">
        <is>
          <t>XA</t>
        </is>
      </c>
      <c r="L225" s="2" t="inlineStr">
        <is>
          <t>Coating_Standard</t>
        </is>
      </c>
      <c r="M225" s="2" t="inlineStr">
        <is>
          <t>250psig</t>
        </is>
      </c>
      <c r="N225" s="2" t="n">
        <v>96699256</v>
      </c>
      <c r="O225" t="inlineStr">
        <is>
          <t>CASE,L,3012,250#,DI</t>
        </is>
      </c>
      <c r="P225" t="inlineStr">
        <is>
          <t>A100074</t>
        </is>
      </c>
      <c r="Q225" s="56" t="n">
        <v>2510</v>
      </c>
      <c r="R225" s="7" t="inlineStr">
        <is>
          <t>Priced</t>
        </is>
      </c>
      <c r="S225" s="2" t="inlineStr">
        <is>
          <t>LT034</t>
        </is>
      </c>
      <c r="T225" t="n">
        <v>126</v>
      </c>
    </row>
    <row r="226">
      <c r="B226">
        <f>IF(AND(H226="C30",I226="not Bronze, ASTM-B584, C93200",L226="Coating_Standard"),"Y","N")</f>
        <v/>
      </c>
      <c r="C226" t="inlineStr">
        <is>
          <t>Price_BOM_LFE_Case_0221</t>
        </is>
      </c>
      <c r="D226">
        <f>IF(B226="Y",C226,"")</f>
        <v/>
      </c>
      <c r="E226" t="inlineStr">
        <is>
          <t>30127-4P-25HP-LFE</t>
        </is>
      </c>
      <c r="F226" s="2" t="inlineStr">
        <is>
          <t>Ductile Iron, ASTM-A536-80</t>
        </is>
      </c>
      <c r="G226" t="inlineStr">
        <is>
          <t>CaseMatl_Ductile_Iron_ASTM-A536-80</t>
        </is>
      </c>
      <c r="H226" s="2" t="inlineStr">
        <is>
          <t>J</t>
        </is>
      </c>
      <c r="I226" t="inlineStr">
        <is>
          <t>all</t>
        </is>
      </c>
      <c r="J226" s="2" t="inlineStr">
        <is>
          <t>250# ANSI Flange</t>
        </is>
      </c>
      <c r="K226" t="inlineStr">
        <is>
          <t>XA</t>
        </is>
      </c>
      <c r="L226" s="2" t="inlineStr">
        <is>
          <t>Coating_Standard</t>
        </is>
      </c>
      <c r="M226" s="2" t="inlineStr">
        <is>
          <t>250psig</t>
        </is>
      </c>
      <c r="N226" s="2" t="n">
        <v>96699256</v>
      </c>
      <c r="O226" t="inlineStr">
        <is>
          <t>CASE,L,3012,250#,DI</t>
        </is>
      </c>
      <c r="P226" t="inlineStr">
        <is>
          <t>A100074</t>
        </is>
      </c>
      <c r="Q226" s="56" t="n">
        <v>2510</v>
      </c>
      <c r="R226" s="7" t="inlineStr">
        <is>
          <t>Priced</t>
        </is>
      </c>
      <c r="S226" s="2" t="inlineStr">
        <is>
          <t>LT034</t>
        </is>
      </c>
      <c r="T226" t="n">
        <v>126</v>
      </c>
    </row>
    <row r="227">
      <c r="B227">
        <f>IF(AND(H227="C30",I227="not Bronze, ASTM-B584, C93200",L227="Coating_Standard"),"Y","N")</f>
        <v/>
      </c>
      <c r="C227" t="inlineStr">
        <is>
          <t>Price_BOM_LFE_Case_0222</t>
        </is>
      </c>
      <c r="D227">
        <f>IF(B227="Y",C227,"")</f>
        <v/>
      </c>
      <c r="E227" t="inlineStr">
        <is>
          <t>40707-4P-3HP-LFE</t>
        </is>
      </c>
      <c r="F227" s="2" t="inlineStr">
        <is>
          <t>Ductile Iron, ASTM-A536-80</t>
        </is>
      </c>
      <c r="G227" t="inlineStr">
        <is>
          <t>CaseMatl_Ductile_Iron_ASTM-A536-80</t>
        </is>
      </c>
      <c r="H227" s="2" t="inlineStr">
        <is>
          <t>J</t>
        </is>
      </c>
      <c r="I227" t="inlineStr">
        <is>
          <t>all</t>
        </is>
      </c>
      <c r="J227" s="2" t="inlineStr">
        <is>
          <t>250# ANSI Flange</t>
        </is>
      </c>
      <c r="K227" s="2" t="inlineStr">
        <is>
          <t>X3</t>
        </is>
      </c>
      <c r="L227" s="2" t="inlineStr">
        <is>
          <t>Coating_Standard</t>
        </is>
      </c>
      <c r="M227" s="2" t="inlineStr">
        <is>
          <t>250psig</t>
        </is>
      </c>
      <c r="N227" s="1" t="n">
        <v>96699260</v>
      </c>
      <c r="O227" s="2" t="inlineStr">
        <is>
          <t>CASE,L,40707,250#,DI</t>
        </is>
      </c>
      <c r="P227" t="inlineStr">
        <is>
          <t>A100076</t>
        </is>
      </c>
      <c r="Q227" s="56" t="n">
        <v>2350</v>
      </c>
      <c r="R227" s="7" t="inlineStr">
        <is>
          <t>Priced</t>
        </is>
      </c>
      <c r="S227" s="2" t="inlineStr">
        <is>
          <t>LT034</t>
        </is>
      </c>
      <c r="T227" t="n">
        <v>126</v>
      </c>
    </row>
    <row r="228">
      <c r="B228">
        <f>IF(AND(H228="C30",I228="not Bronze, ASTM-B584, C93200",L228="Coating_Standard"),"Y","N")</f>
        <v/>
      </c>
      <c r="C228" t="inlineStr">
        <is>
          <t>Price_BOM_LFE_Case_0223</t>
        </is>
      </c>
      <c r="D228">
        <f>IF(B228="Y",C228,"")</f>
        <v/>
      </c>
      <c r="E228" t="inlineStr">
        <is>
          <t>40707-4P-5HP-LFE</t>
        </is>
      </c>
      <c r="F228" s="2" t="inlineStr">
        <is>
          <t>Ductile Iron, ASTM-A536-80</t>
        </is>
      </c>
      <c r="G228" t="inlineStr">
        <is>
          <t>CaseMatl_Ductile_Iron_ASTM-A536-80</t>
        </is>
      </c>
      <c r="H228" s="2" t="inlineStr">
        <is>
          <t>J</t>
        </is>
      </c>
      <c r="I228" t="inlineStr">
        <is>
          <t>all</t>
        </is>
      </c>
      <c r="J228" s="2" t="inlineStr">
        <is>
          <t>250# ANSI Flange</t>
        </is>
      </c>
      <c r="K228" s="2" t="inlineStr">
        <is>
          <t>X3</t>
        </is>
      </c>
      <c r="L228" s="2" t="inlineStr">
        <is>
          <t>Coating_Standard</t>
        </is>
      </c>
      <c r="M228" s="2" t="inlineStr">
        <is>
          <t>250psig</t>
        </is>
      </c>
      <c r="N228" s="1" t="n">
        <v>96699260</v>
      </c>
      <c r="O228" s="2" t="inlineStr">
        <is>
          <t>CASE,L,40707,250#,DI</t>
        </is>
      </c>
      <c r="P228" t="inlineStr">
        <is>
          <t>A100076</t>
        </is>
      </c>
      <c r="Q228" s="56" t="n">
        <v>2350</v>
      </c>
      <c r="R228" s="7" t="inlineStr">
        <is>
          <t>Priced</t>
        </is>
      </c>
      <c r="S228" s="2" t="inlineStr">
        <is>
          <t>LT034</t>
        </is>
      </c>
      <c r="T228" t="n">
        <v>126</v>
      </c>
    </row>
    <row r="229">
      <c r="B229">
        <f>IF(AND(H229="C30",I229="not Bronze, ASTM-B584, C93200",L229="Coating_Standard"),"Y","N")</f>
        <v/>
      </c>
      <c r="C229" t="inlineStr">
        <is>
          <t>Price_BOM_LFE_Case_0224</t>
        </is>
      </c>
      <c r="D229">
        <f>IF(B229="Y",C229,"")</f>
        <v/>
      </c>
      <c r="E229" t="inlineStr">
        <is>
          <t>40707-4P-7.5HP-LFE</t>
        </is>
      </c>
      <c r="F229" s="2" t="inlineStr">
        <is>
          <t>Ductile Iron, ASTM-A536-80</t>
        </is>
      </c>
      <c r="G229" t="inlineStr">
        <is>
          <t>CaseMatl_Ductile_Iron_ASTM-A536-80</t>
        </is>
      </c>
      <c r="H229" s="2" t="inlineStr">
        <is>
          <t>J</t>
        </is>
      </c>
      <c r="I229" t="inlineStr">
        <is>
          <t>all</t>
        </is>
      </c>
      <c r="J229" s="2" t="inlineStr">
        <is>
          <t>250# ANSI Flange</t>
        </is>
      </c>
      <c r="K229" s="2" t="inlineStr">
        <is>
          <t>X3</t>
        </is>
      </c>
      <c r="L229" s="2" t="inlineStr">
        <is>
          <t>Coating_Standard</t>
        </is>
      </c>
      <c r="M229" s="2" t="inlineStr">
        <is>
          <t>250psig</t>
        </is>
      </c>
      <c r="N229" s="1" t="n">
        <v>96699260</v>
      </c>
      <c r="O229" s="2" t="inlineStr">
        <is>
          <t>CASE,L,40707,250#,DI</t>
        </is>
      </c>
      <c r="P229" t="inlineStr">
        <is>
          <t>A100076</t>
        </is>
      </c>
      <c r="Q229" s="56" t="n">
        <v>2350</v>
      </c>
      <c r="R229" s="7" t="inlineStr">
        <is>
          <t>Priced</t>
        </is>
      </c>
      <c r="S229" s="2" t="inlineStr">
        <is>
          <t>LT034</t>
        </is>
      </c>
      <c r="T229" t="n">
        <v>126</v>
      </c>
    </row>
    <row r="230">
      <c r="B230">
        <f>IF(AND(H230="C30",I230="not Bronze, ASTM-B584, C93200",L230="Coating_Standard"),"Y","N")</f>
        <v/>
      </c>
      <c r="C230" t="inlineStr">
        <is>
          <t>Price_BOM_LFE_Case_0225</t>
        </is>
      </c>
      <c r="D230">
        <f>IF(B230="Y",C230,"")</f>
        <v/>
      </c>
      <c r="E230" t="inlineStr">
        <is>
          <t>40957-4P-10HP-LFE</t>
        </is>
      </c>
      <c r="F230" s="2" t="inlineStr">
        <is>
          <t>Ductile Iron, ASTM-A536-80</t>
        </is>
      </c>
      <c r="G230" t="inlineStr">
        <is>
          <t>CaseMatl_Ductile_Iron_ASTM-A536-80</t>
        </is>
      </c>
      <c r="H230" s="2" t="inlineStr">
        <is>
          <t>J</t>
        </is>
      </c>
      <c r="I230" t="inlineStr">
        <is>
          <t>all</t>
        </is>
      </c>
      <c r="J230" s="2" t="inlineStr">
        <is>
          <t>250# ANSI Flange</t>
        </is>
      </c>
      <c r="K230" t="inlineStr">
        <is>
          <t>X3</t>
        </is>
      </c>
      <c r="L230" s="2" t="inlineStr">
        <is>
          <t>Coating_Standard</t>
        </is>
      </c>
      <c r="M230" s="2" t="inlineStr">
        <is>
          <t>250psig</t>
        </is>
      </c>
      <c r="N230" t="n">
        <v>96699262</v>
      </c>
      <c r="O230" t="inlineStr">
        <is>
          <t>CASE,L,4095,250#,DI</t>
        </is>
      </c>
      <c r="P230" t="inlineStr">
        <is>
          <t>A100077</t>
        </is>
      </c>
      <c r="Q230" s="56" t="n">
        <v>3140</v>
      </c>
      <c r="R230" s="7" t="inlineStr">
        <is>
          <t>Priced</t>
        </is>
      </c>
      <c r="S230" s="2" t="inlineStr">
        <is>
          <t>LT034</t>
        </is>
      </c>
      <c r="T230" t="n">
        <v>126</v>
      </c>
    </row>
    <row r="231">
      <c r="B231">
        <f>IF(AND(H231="C30",I231="not Bronze, ASTM-B584, C93200",L231="Coating_Standard"),"Y","N")</f>
        <v/>
      </c>
      <c r="C231" t="inlineStr">
        <is>
          <t>Price_BOM_LFE_Case_0226</t>
        </is>
      </c>
      <c r="D231">
        <f>IF(B231="Y",C231,"")</f>
        <v/>
      </c>
      <c r="E231" t="inlineStr">
        <is>
          <t>40957-4P-15HP-LFE</t>
        </is>
      </c>
      <c r="F231" s="2" t="inlineStr">
        <is>
          <t>Ductile Iron, ASTM-A536-80</t>
        </is>
      </c>
      <c r="G231" t="inlineStr">
        <is>
          <t>CaseMatl_Ductile_Iron_ASTM-A536-80</t>
        </is>
      </c>
      <c r="H231" s="2" t="inlineStr">
        <is>
          <t>J</t>
        </is>
      </c>
      <c r="I231" t="inlineStr">
        <is>
          <t>all</t>
        </is>
      </c>
      <c r="J231" s="2" t="inlineStr">
        <is>
          <t>250# ANSI Flange</t>
        </is>
      </c>
      <c r="K231" t="inlineStr">
        <is>
          <t>X3</t>
        </is>
      </c>
      <c r="L231" s="2" t="inlineStr">
        <is>
          <t>Coating_Standard</t>
        </is>
      </c>
      <c r="M231" s="2" t="inlineStr">
        <is>
          <t>250psig</t>
        </is>
      </c>
      <c r="N231" t="n">
        <v>96699262</v>
      </c>
      <c r="O231" t="inlineStr">
        <is>
          <t>CASE,L,4095,250#,DI</t>
        </is>
      </c>
      <c r="P231" t="inlineStr">
        <is>
          <t>A100077</t>
        </is>
      </c>
      <c r="Q231" s="56" t="n">
        <v>3140</v>
      </c>
      <c r="R231" s="7" t="inlineStr">
        <is>
          <t>Priced</t>
        </is>
      </c>
      <c r="S231" s="2" t="inlineStr">
        <is>
          <t>LT034</t>
        </is>
      </c>
      <c r="T231" t="n">
        <v>126</v>
      </c>
    </row>
    <row r="232">
      <c r="B232">
        <f>IF(AND(H232="C30",I232="not Bronze, ASTM-B584, C93200",L232="Coating_Standard"),"Y","N")</f>
        <v/>
      </c>
      <c r="C232" t="inlineStr">
        <is>
          <t>Price_BOM_LFE_Case_0227</t>
        </is>
      </c>
      <c r="D232">
        <f>IF(B232="Y",C232,"")</f>
        <v/>
      </c>
      <c r="E232" t="inlineStr">
        <is>
          <t>40957-4P-20HP-LFE</t>
        </is>
      </c>
      <c r="F232" s="2" t="inlineStr">
        <is>
          <t>Ductile Iron, ASTM-A536-80</t>
        </is>
      </c>
      <c r="G232" t="inlineStr">
        <is>
          <t>CaseMatl_Ductile_Iron_ASTM-A536-80</t>
        </is>
      </c>
      <c r="H232" s="2" t="inlineStr">
        <is>
          <t>J</t>
        </is>
      </c>
      <c r="I232" t="inlineStr">
        <is>
          <t>all</t>
        </is>
      </c>
      <c r="J232" s="2" t="inlineStr">
        <is>
          <t>250# ANSI Flange</t>
        </is>
      </c>
      <c r="K232" t="inlineStr">
        <is>
          <t>X4</t>
        </is>
      </c>
      <c r="L232" s="2" t="inlineStr">
        <is>
          <t>Coating_Standard</t>
        </is>
      </c>
      <c r="M232" s="2" t="inlineStr">
        <is>
          <t>250psig</t>
        </is>
      </c>
      <c r="N232" t="n">
        <v>96699262</v>
      </c>
      <c r="O232" t="inlineStr">
        <is>
          <t>CASE,L,4095,250#,DI</t>
        </is>
      </c>
      <c r="P232" t="inlineStr">
        <is>
          <t>A100077</t>
        </is>
      </c>
      <c r="Q232" s="56" t="n">
        <v>3140</v>
      </c>
      <c r="R232" s="7" t="inlineStr">
        <is>
          <t>Priced</t>
        </is>
      </c>
      <c r="S232" s="2" t="inlineStr">
        <is>
          <t>LT034</t>
        </is>
      </c>
      <c r="T232" t="n">
        <v>126</v>
      </c>
    </row>
    <row r="233">
      <c r="B233">
        <f>IF(AND(H233="C30",I233="not Bronze, ASTM-B584, C93200",L233="Coating_Standard"),"Y","N")</f>
        <v/>
      </c>
      <c r="C233" t="inlineStr">
        <is>
          <t>Price_BOM_LFE_Case_0228</t>
        </is>
      </c>
      <c r="D233">
        <f>IF(B233="Y",C233,"")</f>
        <v/>
      </c>
      <c r="E233" t="inlineStr">
        <is>
          <t>40129-4P-15HP-LFE</t>
        </is>
      </c>
      <c r="F233" s="2" t="inlineStr">
        <is>
          <t>Ductile Iron, ASTM-A536-80</t>
        </is>
      </c>
      <c r="G233" t="inlineStr">
        <is>
          <t>CaseMatl_Ductile_Iron_ASTM-A536-80</t>
        </is>
      </c>
      <c r="H233" s="2" t="inlineStr">
        <is>
          <t>J</t>
        </is>
      </c>
      <c r="I233" t="inlineStr">
        <is>
          <t>all</t>
        </is>
      </c>
      <c r="J233" s="2" t="inlineStr">
        <is>
          <t>250# ANSI Flange</t>
        </is>
      </c>
      <c r="K233" t="inlineStr">
        <is>
          <t>XA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96699264</v>
      </c>
      <c r="O233" t="inlineStr">
        <is>
          <t>CASE,L,4012,250#,DI</t>
        </is>
      </c>
      <c r="P233" t="inlineStr">
        <is>
          <t>A100078</t>
        </is>
      </c>
      <c r="Q233" s="56" t="n">
        <v>3200</v>
      </c>
      <c r="R233" s="7" t="inlineStr">
        <is>
          <t>Priced</t>
        </is>
      </c>
      <c r="S233" s="2" t="inlineStr">
        <is>
          <t>LT034</t>
        </is>
      </c>
      <c r="T233" t="n">
        <v>126</v>
      </c>
    </row>
    <row r="234">
      <c r="B234">
        <f>IF(AND(H234="C30",I234="not Bronze, ASTM-B584, C93200",L234="Coating_Standard"),"Y","N")</f>
        <v/>
      </c>
      <c r="C234" t="inlineStr">
        <is>
          <t>Price_BOM_LFE_Case_0229</t>
        </is>
      </c>
      <c r="D234">
        <f>IF(B234="Y",C234,"")</f>
        <v/>
      </c>
      <c r="E234" t="inlineStr">
        <is>
          <t>40129-4P-20HP-LFE</t>
        </is>
      </c>
      <c r="F234" s="2" t="inlineStr">
        <is>
          <t>Ductile Iron, ASTM-A536-80</t>
        </is>
      </c>
      <c r="G234" t="inlineStr">
        <is>
          <t>CaseMatl_Ductile_Iron_ASTM-A536-80</t>
        </is>
      </c>
      <c r="H234" s="2" t="inlineStr">
        <is>
          <t>J</t>
        </is>
      </c>
      <c r="I234" t="inlineStr">
        <is>
          <t>all</t>
        </is>
      </c>
      <c r="J234" s="2" t="inlineStr">
        <is>
          <t>250# ANSI Flange</t>
        </is>
      </c>
      <c r="K234" t="inlineStr">
        <is>
          <t>XA</t>
        </is>
      </c>
      <c r="L234" s="2" t="inlineStr">
        <is>
          <t>Coating_Standard</t>
        </is>
      </c>
      <c r="M234" s="2" t="inlineStr">
        <is>
          <t>250psig</t>
        </is>
      </c>
      <c r="N234" t="n">
        <v>96699264</v>
      </c>
      <c r="O234" t="inlineStr">
        <is>
          <t>CASE,L,4012,250#,DI</t>
        </is>
      </c>
      <c r="P234" t="inlineStr">
        <is>
          <t>A100078</t>
        </is>
      </c>
      <c r="Q234" s="56" t="n">
        <v>3200</v>
      </c>
      <c r="R234" s="7" t="inlineStr">
        <is>
          <t>Priced</t>
        </is>
      </c>
      <c r="S234" s="2" t="inlineStr">
        <is>
          <t>LT034</t>
        </is>
      </c>
      <c r="T234" t="n">
        <v>126</v>
      </c>
    </row>
    <row r="235">
      <c r="B235">
        <f>IF(AND(H235="C30",I235="not Bronze, ASTM-B584, C93200",L235="Coating_Standard"),"Y","N")</f>
        <v/>
      </c>
      <c r="C235" t="inlineStr">
        <is>
          <t>Price_BOM_LFE_Case_0230</t>
        </is>
      </c>
      <c r="D235">
        <f>IF(B235="Y",C235,"")</f>
        <v/>
      </c>
      <c r="E235" t="inlineStr">
        <is>
          <t>40129-4P-25HP-LFE</t>
        </is>
      </c>
      <c r="F235" s="2" t="inlineStr">
        <is>
          <t>Ductile Iron, ASTM-A536-80</t>
        </is>
      </c>
      <c r="G235" t="inlineStr">
        <is>
          <t>CaseMatl_Ductile_Iron_ASTM-A536-80</t>
        </is>
      </c>
      <c r="H235" s="2" t="inlineStr">
        <is>
          <t>J</t>
        </is>
      </c>
      <c r="I235" t="inlineStr">
        <is>
          <t>all</t>
        </is>
      </c>
      <c r="J235" s="2" t="inlineStr">
        <is>
          <t>250# ANSI Flange</t>
        </is>
      </c>
      <c r="K235" t="inlineStr">
        <is>
          <t>XA</t>
        </is>
      </c>
      <c r="L235" s="2" t="inlineStr">
        <is>
          <t>Coating_Standard</t>
        </is>
      </c>
      <c r="M235" s="2" t="inlineStr">
        <is>
          <t>250psig</t>
        </is>
      </c>
      <c r="N235" t="n">
        <v>96699264</v>
      </c>
      <c r="O235" t="inlineStr">
        <is>
          <t>CASE,L,4012,250#,DI</t>
        </is>
      </c>
      <c r="P235" t="inlineStr">
        <is>
          <t>A100078</t>
        </is>
      </c>
      <c r="Q235" s="56" t="n">
        <v>3200</v>
      </c>
      <c r="R235" s="7" t="inlineStr">
        <is>
          <t>Priced</t>
        </is>
      </c>
      <c r="S235" s="2" t="inlineStr">
        <is>
          <t>LT034</t>
        </is>
      </c>
      <c r="T235" t="n">
        <v>126</v>
      </c>
    </row>
    <row r="236">
      <c r="B236">
        <f>IF(AND(H236="C30",I236="not Bronze, ASTM-B584, C93200",L236="Coating_Standard"),"Y","N")</f>
        <v/>
      </c>
      <c r="C236" t="inlineStr">
        <is>
          <t>Price_BOM_LFE_Case_0231</t>
        </is>
      </c>
      <c r="D236">
        <f>IF(B236="Y",C236,"")</f>
        <v/>
      </c>
      <c r="E236" t="inlineStr">
        <is>
          <t>4012A-4P-15HP-LFE</t>
        </is>
      </c>
      <c r="F236" s="2" t="inlineStr">
        <is>
          <t>Ductile Iron, ASTM-A536-80</t>
        </is>
      </c>
      <c r="G236" t="inlineStr">
        <is>
          <t>CaseMatl_Ductile_Iron_ASTM-A536-80</t>
        </is>
      </c>
      <c r="H236" s="2" t="inlineStr">
        <is>
          <t>J</t>
        </is>
      </c>
      <c r="I236" t="inlineStr">
        <is>
          <t>all</t>
        </is>
      </c>
      <c r="J236" s="2" t="inlineStr">
        <is>
          <t>250# ANSI Flange</t>
        </is>
      </c>
      <c r="K236" t="inlineStr">
        <is>
          <t>XA</t>
        </is>
      </c>
      <c r="L236" s="2" t="inlineStr">
        <is>
          <t>Coating_Standard</t>
        </is>
      </c>
      <c r="M236" s="2" t="inlineStr">
        <is>
          <t>250psig</t>
        </is>
      </c>
      <c r="N236" t="n">
        <v>96699264</v>
      </c>
      <c r="O236" t="inlineStr">
        <is>
          <t>CASE,L,4012,250#,DI</t>
        </is>
      </c>
      <c r="P236" t="inlineStr">
        <is>
          <t>A100078</t>
        </is>
      </c>
      <c r="Q236" s="56" t="n">
        <v>3200</v>
      </c>
      <c r="R236" s="7" t="inlineStr">
        <is>
          <t>Priced</t>
        </is>
      </c>
      <c r="S236" s="2" t="inlineStr">
        <is>
          <t>LT034</t>
        </is>
      </c>
      <c r="T236" t="n">
        <v>126</v>
      </c>
    </row>
    <row r="237">
      <c r="B237">
        <f>IF(AND(H237="C30",I237="not Bronze, ASTM-B584, C93200",L237="Coating_Standard"),"Y","N")</f>
        <v/>
      </c>
      <c r="C237" t="inlineStr">
        <is>
          <t>Price_BOM_LFE_Case_0232</t>
        </is>
      </c>
      <c r="D237">
        <f>IF(B237="Y",C237,"")</f>
        <v/>
      </c>
      <c r="E237" t="inlineStr">
        <is>
          <t>4012A-4P-20HP-LFE</t>
        </is>
      </c>
      <c r="F237" s="2" t="inlineStr">
        <is>
          <t>Ductile Iron, ASTM-A536-80</t>
        </is>
      </c>
      <c r="G237" t="inlineStr">
        <is>
          <t>CaseMatl_Ductile_Iron_ASTM-A536-80</t>
        </is>
      </c>
      <c r="H237" s="2" t="inlineStr">
        <is>
          <t>J</t>
        </is>
      </c>
      <c r="I237" t="inlineStr">
        <is>
          <t>all</t>
        </is>
      </c>
      <c r="J237" s="2" t="inlineStr">
        <is>
          <t>250# ANSI Flange</t>
        </is>
      </c>
      <c r="K237" t="inlineStr">
        <is>
          <t>XA</t>
        </is>
      </c>
      <c r="L237" s="2" t="inlineStr">
        <is>
          <t>Coating_Standard</t>
        </is>
      </c>
      <c r="M237" s="2" t="inlineStr">
        <is>
          <t>250psig</t>
        </is>
      </c>
      <c r="N237" t="n">
        <v>96699264</v>
      </c>
      <c r="O237" t="inlineStr">
        <is>
          <t>CASE,L,4012,250#,DI</t>
        </is>
      </c>
      <c r="P237" t="inlineStr">
        <is>
          <t>A100078</t>
        </is>
      </c>
      <c r="Q237" s="56" t="n">
        <v>3200</v>
      </c>
      <c r="R237" s="7" t="inlineStr">
        <is>
          <t>Priced</t>
        </is>
      </c>
      <c r="S237" s="2" t="inlineStr">
        <is>
          <t>LT034</t>
        </is>
      </c>
      <c r="T237" t="n">
        <v>126</v>
      </c>
    </row>
    <row r="238">
      <c r="B238">
        <f>IF(AND(H238="C30",I238="not Bronze, ASTM-B584, C93200",L238="Coating_Standard"),"Y","N")</f>
        <v/>
      </c>
      <c r="C238" t="inlineStr">
        <is>
          <t>Price_BOM_LFE_Case_0233</t>
        </is>
      </c>
      <c r="D238">
        <f>IF(B238="Y",C238,"")</f>
        <v/>
      </c>
      <c r="E238" t="inlineStr">
        <is>
          <t>4012A-4P-25HP-LFE</t>
        </is>
      </c>
      <c r="F238" s="2" t="inlineStr">
        <is>
          <t>Ductile Iron, ASTM-A536-80</t>
        </is>
      </c>
      <c r="G238" t="inlineStr">
        <is>
          <t>CaseMatl_Ductile_Iron_ASTM-A536-80</t>
        </is>
      </c>
      <c r="H238" s="2" t="inlineStr">
        <is>
          <t>J</t>
        </is>
      </c>
      <c r="I238" t="inlineStr">
        <is>
          <t>all</t>
        </is>
      </c>
      <c r="J238" s="2" t="inlineStr">
        <is>
          <t>250# ANSI Flange</t>
        </is>
      </c>
      <c r="K238" t="inlineStr">
        <is>
          <t>XA</t>
        </is>
      </c>
      <c r="L238" s="2" t="inlineStr">
        <is>
          <t>Coating_Standard</t>
        </is>
      </c>
      <c r="M238" s="2" t="inlineStr">
        <is>
          <t>250psig</t>
        </is>
      </c>
      <c r="N238" t="n">
        <v>96699264</v>
      </c>
      <c r="O238" t="inlineStr">
        <is>
          <t>CASE,L,4012,250#,DI</t>
        </is>
      </c>
      <c r="P238" t="inlineStr">
        <is>
          <t>A100078</t>
        </is>
      </c>
      <c r="Q238" s="56" t="n">
        <v>3200</v>
      </c>
      <c r="R238" s="7" t="inlineStr">
        <is>
          <t>Priced</t>
        </is>
      </c>
      <c r="S238" s="2" t="inlineStr">
        <is>
          <t>LT034</t>
        </is>
      </c>
      <c r="T238" t="n">
        <v>126</v>
      </c>
    </row>
    <row r="239">
      <c r="B239">
        <f>IF(AND(H239="C30",I239="not Bronze, ASTM-B584, C93200",L239="Coating_Standard"),"Y","N")</f>
        <v/>
      </c>
      <c r="C239" t="inlineStr">
        <is>
          <t>Price_BOM_LFE_Case_0234</t>
        </is>
      </c>
      <c r="D239">
        <f>IF(B239="Y",C239,"")</f>
        <v/>
      </c>
      <c r="E239" t="inlineStr">
        <is>
          <t>50957-4P-15HP-LFE</t>
        </is>
      </c>
      <c r="F239" s="2" t="inlineStr">
        <is>
          <t>Ductile Iron, ASTM-A536-80</t>
        </is>
      </c>
      <c r="G239" t="inlineStr">
        <is>
          <t>CaseMatl_Ductile_Iron_ASTM-A536-80</t>
        </is>
      </c>
      <c r="H239" s="2" t="inlineStr">
        <is>
          <t>J</t>
        </is>
      </c>
      <c r="I239" t="inlineStr">
        <is>
          <t>all</t>
        </is>
      </c>
      <c r="J239" s="2" t="inlineStr">
        <is>
          <t>250# ANSI Flange</t>
        </is>
      </c>
      <c r="K239" t="inlineStr">
        <is>
          <t>X4</t>
        </is>
      </c>
      <c r="L239" s="2" t="inlineStr">
        <is>
          <t>Coating_Standard</t>
        </is>
      </c>
      <c r="M239" s="2" t="inlineStr">
        <is>
          <t>250psig</t>
        </is>
      </c>
      <c r="N239" t="n">
        <v>96699268</v>
      </c>
      <c r="O239" t="inlineStr">
        <is>
          <t>CASE,L,50957,250#,DI</t>
        </is>
      </c>
      <c r="P239" t="inlineStr">
        <is>
          <t>A100080</t>
        </is>
      </c>
      <c r="Q239" s="56" t="n">
        <v>2970</v>
      </c>
      <c r="R239" s="7" t="inlineStr">
        <is>
          <t>Priced</t>
        </is>
      </c>
      <c r="S239" s="2" t="inlineStr">
        <is>
          <t>LT034</t>
        </is>
      </c>
      <c r="T239" t="n">
        <v>126</v>
      </c>
    </row>
    <row r="240">
      <c r="B240">
        <f>IF(AND(H240="C30",I240="not Bronze, ASTM-B584, C93200",L240="Coating_Standard"),"Y","N")</f>
        <v/>
      </c>
      <c r="C240" t="inlineStr">
        <is>
          <t>Price_BOM_LFE_Case_0235</t>
        </is>
      </c>
      <c r="D240">
        <f>IF(B240="Y",C240,"")</f>
        <v/>
      </c>
      <c r="E240" t="inlineStr">
        <is>
          <t>50957-4P-20HP-LFE</t>
        </is>
      </c>
      <c r="F240" s="2" t="inlineStr">
        <is>
          <t>Ductile Iron, ASTM-A536-80</t>
        </is>
      </c>
      <c r="G240" t="inlineStr">
        <is>
          <t>CaseMatl_Ductile_Iron_ASTM-A536-80</t>
        </is>
      </c>
      <c r="H240" s="2" t="inlineStr">
        <is>
          <t>J</t>
        </is>
      </c>
      <c r="I240" t="inlineStr">
        <is>
          <t>all</t>
        </is>
      </c>
      <c r="J240" s="2" t="inlineStr">
        <is>
          <t>250# ANSI Flange</t>
        </is>
      </c>
      <c r="K240" t="inlineStr">
        <is>
          <t>X4</t>
        </is>
      </c>
      <c r="L240" s="2" t="inlineStr">
        <is>
          <t>Coating_Standard</t>
        </is>
      </c>
      <c r="M240" s="2" t="inlineStr">
        <is>
          <t>250psig</t>
        </is>
      </c>
      <c r="N240" t="n">
        <v>96699268</v>
      </c>
      <c r="O240" t="inlineStr">
        <is>
          <t>CASE,L,50957,250#,DI</t>
        </is>
      </c>
      <c r="P240" t="inlineStr">
        <is>
          <t>A100080</t>
        </is>
      </c>
      <c r="Q240" s="56" t="n">
        <v>2970</v>
      </c>
      <c r="R240" s="7" t="inlineStr">
        <is>
          <t>Priced</t>
        </is>
      </c>
      <c r="S240" s="2" t="inlineStr">
        <is>
          <t>LT034</t>
        </is>
      </c>
      <c r="T240" t="n">
        <v>126</v>
      </c>
    </row>
    <row r="241">
      <c r="B241">
        <f>IF(AND(H241="C30",I241="not Bronze, ASTM-B584, C93200",L241="Coating_Standard"),"Y","N")</f>
        <v/>
      </c>
      <c r="C241" t="inlineStr">
        <is>
          <t>Price_BOM_LFE_Case_0236</t>
        </is>
      </c>
      <c r="D241">
        <f>IF(B241="Y",C241,"")</f>
        <v/>
      </c>
      <c r="E241" t="inlineStr">
        <is>
          <t>50957-4P-25HP-LFE</t>
        </is>
      </c>
      <c r="F241" s="2" t="inlineStr">
        <is>
          <t>Ductile Iron, ASTM-A536-80</t>
        </is>
      </c>
      <c r="G241" t="inlineStr">
        <is>
          <t>CaseMatl_Ductile_Iron_ASTM-A536-80</t>
        </is>
      </c>
      <c r="H241" s="2" t="inlineStr">
        <is>
          <t>J</t>
        </is>
      </c>
      <c r="I241" t="inlineStr">
        <is>
          <t>all</t>
        </is>
      </c>
      <c r="J241" s="2" t="inlineStr">
        <is>
          <t>250# ANSI Flange</t>
        </is>
      </c>
      <c r="K241" t="inlineStr">
        <is>
          <t>X4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96699268</v>
      </c>
      <c r="O241" t="inlineStr">
        <is>
          <t>CASE,L,50957,250#,DI</t>
        </is>
      </c>
      <c r="P241" t="inlineStr">
        <is>
          <t>A100080</t>
        </is>
      </c>
      <c r="Q241" s="56" t="n">
        <v>2970</v>
      </c>
      <c r="R241" s="7" t="inlineStr">
        <is>
          <t>Priced</t>
        </is>
      </c>
      <c r="S241" s="2" t="inlineStr">
        <is>
          <t>LT034</t>
        </is>
      </c>
      <c r="T241" t="n">
        <v>126</v>
      </c>
    </row>
    <row r="242">
      <c r="B242">
        <f>IF(AND(H242="C30",I242="not Bronze, ASTM-B584, C93200",L242="Coating_Standard"),"Y","N")</f>
        <v/>
      </c>
      <c r="C242" t="inlineStr">
        <is>
          <t>Price_BOM_LFE_Case_0237</t>
        </is>
      </c>
      <c r="D242">
        <f>IF(B242="Y",C242,"")</f>
        <v/>
      </c>
      <c r="E242" t="inlineStr">
        <is>
          <t>50123-4P-25HP-LFE</t>
        </is>
      </c>
      <c r="F242" s="2" t="inlineStr">
        <is>
          <t>Ductile Iron, ASTM-A536-80</t>
        </is>
      </c>
      <c r="G242" t="inlineStr">
        <is>
          <t>CaseMatl_Ductile_Iron_ASTM-A536-80</t>
        </is>
      </c>
      <c r="H242" s="2" t="inlineStr">
        <is>
          <t>J</t>
        </is>
      </c>
      <c r="I242" t="inlineStr">
        <is>
          <t>all</t>
        </is>
      </c>
      <c r="J242" s="2" t="inlineStr">
        <is>
          <t>250# ANSI Flange</t>
        </is>
      </c>
      <c r="K242" t="inlineStr">
        <is>
          <t>XA</t>
        </is>
      </c>
      <c r="L242" s="2" t="inlineStr">
        <is>
          <t>Coating_Standard</t>
        </is>
      </c>
      <c r="M242" s="2" t="inlineStr">
        <is>
          <t>250psig</t>
        </is>
      </c>
      <c r="N242" t="n">
        <v>96699270</v>
      </c>
      <c r="O242" t="inlineStr">
        <is>
          <t>CASE,L,50123,250#,DI</t>
        </is>
      </c>
      <c r="P242" t="inlineStr">
        <is>
          <t>A100081</t>
        </is>
      </c>
      <c r="Q242" s="56" t="n">
        <v>3900</v>
      </c>
      <c r="R242" s="7" t="inlineStr">
        <is>
          <t>Priced</t>
        </is>
      </c>
      <c r="S242" s="2" t="inlineStr">
        <is>
          <t>LT034</t>
        </is>
      </c>
      <c r="T242" t="n">
        <v>126</v>
      </c>
    </row>
    <row r="243">
      <c r="B243">
        <f>IF(AND(H243="C30",I243="not Bronze, ASTM-B584, C93200",L243="Coating_Standard"),"Y","N")</f>
        <v/>
      </c>
      <c r="C243" t="inlineStr">
        <is>
          <t>Price_BOM_LFE_Case_0238</t>
        </is>
      </c>
      <c r="D243">
        <f>IF(B243="Y",C243,"")</f>
        <v/>
      </c>
      <c r="E243" t="inlineStr">
        <is>
          <t>60951-4P-20HP-LFE</t>
        </is>
      </c>
      <c r="F243" s="2" t="inlineStr">
        <is>
          <t>Ductile Iron, ASTM-A536-80</t>
        </is>
      </c>
      <c r="G243" t="inlineStr">
        <is>
          <t>CaseMatl_Ductile_Iron_ASTM-A536-80</t>
        </is>
      </c>
      <c r="H243" s="2" t="inlineStr">
        <is>
          <t>J</t>
        </is>
      </c>
      <c r="I243" t="inlineStr">
        <is>
          <t>all</t>
        </is>
      </c>
      <c r="J243" s="2" t="inlineStr">
        <is>
          <t>250# ANSI Flange</t>
        </is>
      </c>
      <c r="K243" t="inlineStr">
        <is>
          <t>XA</t>
        </is>
      </c>
      <c r="L243" s="2" t="inlineStr">
        <is>
          <t>Coating_Standard</t>
        </is>
      </c>
      <c r="M243" s="2" t="inlineStr">
        <is>
          <t>250psig</t>
        </is>
      </c>
      <c r="N243" t="n">
        <v>96699274</v>
      </c>
      <c r="O243" t="inlineStr">
        <is>
          <t>CASE,L,60951,250#,DI</t>
        </is>
      </c>
      <c r="P243" t="inlineStr">
        <is>
          <t>A100083</t>
        </is>
      </c>
      <c r="Q243" s="56" t="n">
        <v>4350</v>
      </c>
      <c r="R243" s="7" t="inlineStr">
        <is>
          <t>Priced</t>
        </is>
      </c>
      <c r="S243" s="2" t="inlineStr">
        <is>
          <t>LT034</t>
        </is>
      </c>
      <c r="T243" t="n">
        <v>126</v>
      </c>
    </row>
    <row r="244">
      <c r="B244">
        <f>IF(AND(H244="C30",I244="not Bronze, ASTM-B584, C93200",L244="Coating_Standard"),"Y","N")</f>
        <v/>
      </c>
      <c r="C244" t="inlineStr">
        <is>
          <t>Price_BOM_LFE_Case_0239</t>
        </is>
      </c>
      <c r="D244">
        <f>IF(B244="Y",C244,"")</f>
        <v/>
      </c>
      <c r="E244" t="inlineStr">
        <is>
          <t>60951-4P-25HP-LFE</t>
        </is>
      </c>
      <c r="F244" s="2" t="inlineStr">
        <is>
          <t>Ductile Iron, ASTM-A536-80</t>
        </is>
      </c>
      <c r="G244" t="inlineStr">
        <is>
          <t>CaseMatl_Ductile_Iron_ASTM-A536-80</t>
        </is>
      </c>
      <c r="H244" s="2" t="inlineStr">
        <is>
          <t>J</t>
        </is>
      </c>
      <c r="I244" t="inlineStr">
        <is>
          <t>all</t>
        </is>
      </c>
      <c r="J244" s="2" t="inlineStr">
        <is>
          <t>250# ANSI Flange</t>
        </is>
      </c>
      <c r="K244" t="inlineStr">
        <is>
          <t>XA</t>
        </is>
      </c>
      <c r="L244" s="2" t="inlineStr">
        <is>
          <t>Coating_Standard</t>
        </is>
      </c>
      <c r="M244" s="2" t="inlineStr">
        <is>
          <t>250psig</t>
        </is>
      </c>
      <c r="N244" t="n">
        <v>96699274</v>
      </c>
      <c r="O244" t="inlineStr">
        <is>
          <t>CASE,L,60951,250#,DI</t>
        </is>
      </c>
      <c r="P244" t="inlineStr">
        <is>
          <t>A100083</t>
        </is>
      </c>
      <c r="Q244" s="56" t="n">
        <v>4350</v>
      </c>
      <c r="R244" s="7" t="inlineStr">
        <is>
          <t>Priced</t>
        </is>
      </c>
      <c r="S244" s="2" t="inlineStr">
        <is>
          <t>LT034</t>
        </is>
      </c>
      <c r="T244" t="n">
        <v>126</v>
      </c>
    </row>
    <row r="245">
      <c r="B245">
        <f>IF(AND(H245="C30",I245="not Bronze, ASTM-B584, C93200",L245="Coating_Standard"),"Y","N")</f>
        <v/>
      </c>
      <c r="C245" t="inlineStr">
        <is>
          <t>Price_BOM_LFE_Case_0240</t>
        </is>
      </c>
      <c r="D245">
        <f>IF(B245="Y",C245,"")</f>
        <v/>
      </c>
      <c r="E245" t="inlineStr">
        <is>
          <t>10707-2P-3HP-LFE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t="inlineStr">
        <is>
          <t>all</t>
        </is>
      </c>
      <c r="J245" s="2" t="inlineStr">
        <is>
          <t>NPS</t>
        </is>
      </c>
      <c r="K245" s="2" t="inlineStr">
        <is>
          <t>X3</t>
        </is>
      </c>
      <c r="L245" s="2" t="inlineStr">
        <is>
          <t>Coating_Scotchkote134_interior</t>
        </is>
      </c>
      <c r="M245" s="2" t="inlineStr">
        <is>
          <t>175psig</t>
        </is>
      </c>
      <c r="N245" s="1" t="inlineStr">
        <is>
          <t>RTF</t>
        </is>
      </c>
      <c r="O245" s="2" t="n"/>
      <c r="P245" t="inlineStr">
        <is>
          <t>A100057</t>
        </is>
      </c>
      <c r="Q245" s="58" t="n">
        <v>0</v>
      </c>
      <c r="R245" s="7" t="inlineStr">
        <is>
          <t>Display Blank</t>
        </is>
      </c>
      <c r="S245" s="2" t="inlineStr">
        <is>
          <t>LT250</t>
        </is>
      </c>
      <c r="T245" t="n">
        <v>0</v>
      </c>
    </row>
    <row r="246">
      <c r="B246">
        <f>IF(AND(H246="C30",I246="not Bronze, ASTM-B584, C93200",L246="Coating_Standard"),"Y","N")</f>
        <v/>
      </c>
      <c r="C246" t="inlineStr">
        <is>
          <t>Price_BOM_LFE_Case_0241</t>
        </is>
      </c>
      <c r="D246">
        <f>IF(B246="Y",C246,"")</f>
        <v/>
      </c>
      <c r="E246" t="inlineStr">
        <is>
          <t>10707-2P-5HP-LFE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t="inlineStr">
        <is>
          <t>all</t>
        </is>
      </c>
      <c r="J246" s="2" t="inlineStr">
        <is>
          <t>NPS</t>
        </is>
      </c>
      <c r="K246" s="2" t="inlineStr">
        <is>
          <t>X3</t>
        </is>
      </c>
      <c r="L246" s="2" t="inlineStr">
        <is>
          <t>Coating_Scotchkote134_interior</t>
        </is>
      </c>
      <c r="M246" s="2" t="inlineStr">
        <is>
          <t>175psig</t>
        </is>
      </c>
      <c r="N246" s="1" t="inlineStr">
        <is>
          <t>RTF</t>
        </is>
      </c>
      <c r="O246" s="2" t="n"/>
      <c r="P246" t="inlineStr">
        <is>
          <t>A100057</t>
        </is>
      </c>
      <c r="Q246" s="58" t="n">
        <v>0</v>
      </c>
      <c r="R246" s="7" t="inlineStr">
        <is>
          <t>Display Blank</t>
        </is>
      </c>
      <c r="S246" s="2" t="inlineStr">
        <is>
          <t>LT250</t>
        </is>
      </c>
      <c r="T246" t="n">
        <v>0</v>
      </c>
    </row>
    <row r="247">
      <c r="B247">
        <f>IF(AND(H247="C30",I247="not Bronze, ASTM-B584, C93200",L247="Coating_Standard"),"Y","N")</f>
        <v/>
      </c>
      <c r="C247" t="inlineStr">
        <is>
          <t>Price_BOM_LFE_Case_0242</t>
        </is>
      </c>
      <c r="D247">
        <f>IF(B247="Y",C247,"")</f>
        <v/>
      </c>
      <c r="E247" t="inlineStr">
        <is>
          <t>10707-2P-7.5HP-LFE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t="inlineStr">
        <is>
          <t>all</t>
        </is>
      </c>
      <c r="J247" s="2" t="inlineStr">
        <is>
          <t>NPS</t>
        </is>
      </c>
      <c r="K247" s="2" t="inlineStr">
        <is>
          <t>X3</t>
        </is>
      </c>
      <c r="L247" s="2" t="inlineStr">
        <is>
          <t>Coating_Scotchkote134_interior</t>
        </is>
      </c>
      <c r="M247" s="2" t="inlineStr">
        <is>
          <t>175psig</t>
        </is>
      </c>
      <c r="N247" s="1" t="inlineStr">
        <is>
          <t>RTF</t>
        </is>
      </c>
      <c r="O247" s="2" t="n"/>
      <c r="P247" t="inlineStr">
        <is>
          <t>A100057</t>
        </is>
      </c>
      <c r="Q247" s="58" t="n">
        <v>0</v>
      </c>
      <c r="R247" s="7" t="inlineStr">
        <is>
          <t>Display Blank</t>
        </is>
      </c>
      <c r="S247" s="2" t="inlineStr">
        <is>
          <t>LT250</t>
        </is>
      </c>
      <c r="T247" t="n">
        <v>0</v>
      </c>
    </row>
    <row r="248">
      <c r="B248">
        <f>IF(AND(H248="C30",I248="not Bronze, ASTM-B584, C93200",L248="Coating_Standard"),"Y","N")</f>
        <v/>
      </c>
      <c r="C248" t="inlineStr">
        <is>
          <t>Price_BOM_LFE_Case_0243</t>
        </is>
      </c>
      <c r="D248">
        <f>IF(B248="Y",C248,"")</f>
        <v/>
      </c>
      <c r="E248" t="inlineStr">
        <is>
          <t>10707-2P--10HP-LFE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t="inlineStr">
        <is>
          <t>all</t>
        </is>
      </c>
      <c r="J248" s="2" t="inlineStr">
        <is>
          <t>NPS</t>
        </is>
      </c>
      <c r="K248" s="2" t="inlineStr">
        <is>
          <t>X3</t>
        </is>
      </c>
      <c r="L248" s="2" t="inlineStr">
        <is>
          <t>Coating_Scotchkote134_interior</t>
        </is>
      </c>
      <c r="M248" s="2" t="inlineStr">
        <is>
          <t>175psig</t>
        </is>
      </c>
      <c r="N248" s="1" t="inlineStr">
        <is>
          <t>RTF</t>
        </is>
      </c>
      <c r="O248" s="2" t="n"/>
      <c r="P248" t="inlineStr">
        <is>
          <t>A100057</t>
        </is>
      </c>
      <c r="Q248" s="58" t="n">
        <v>0</v>
      </c>
      <c r="R248" s="7" t="inlineStr">
        <is>
          <t>Display Blank</t>
        </is>
      </c>
      <c r="S248" s="2" t="inlineStr">
        <is>
          <t>LT250</t>
        </is>
      </c>
      <c r="T248" t="n">
        <v>0</v>
      </c>
    </row>
    <row r="249">
      <c r="B249">
        <f>IF(AND(H249="C30",I249="not Bronze, ASTM-B584, C93200",L249="Coating_Standard"),"Y","N")</f>
        <v/>
      </c>
      <c r="C249" t="inlineStr">
        <is>
          <t>Price_BOM_LFE_Case_0244</t>
        </is>
      </c>
      <c r="D249">
        <f>IF(B249="Y",C249,"")</f>
        <v/>
      </c>
      <c r="E249" t="inlineStr">
        <is>
          <t>10707-2P--15HP-LFE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t="inlineStr">
        <is>
          <t>all</t>
        </is>
      </c>
      <c r="J249" s="2" t="inlineStr">
        <is>
          <t>NPS</t>
        </is>
      </c>
      <c r="K249" s="2" t="inlineStr">
        <is>
          <t>X3</t>
        </is>
      </c>
      <c r="L249" s="2" t="inlineStr">
        <is>
          <t>Coating_Scotchkote134_interior</t>
        </is>
      </c>
      <c r="M249" s="2" t="inlineStr">
        <is>
          <t>175psig</t>
        </is>
      </c>
      <c r="N249" s="1" t="inlineStr">
        <is>
          <t>RTF</t>
        </is>
      </c>
      <c r="O249" s="2" t="n"/>
      <c r="P249" t="inlineStr">
        <is>
          <t>A100057</t>
        </is>
      </c>
      <c r="Q249" s="58" t="n">
        <v>0</v>
      </c>
      <c r="R249" s="7" t="inlineStr">
        <is>
          <t>Display Blank</t>
        </is>
      </c>
      <c r="S249" s="2" t="inlineStr">
        <is>
          <t>LT250</t>
        </is>
      </c>
      <c r="T249" t="n">
        <v>0</v>
      </c>
    </row>
    <row r="250">
      <c r="B250">
        <f>IF(AND(H250="C30",I250="not Bronze, ASTM-B584, C93200",L250="Coating_Standard"),"Y","N")</f>
        <v/>
      </c>
      <c r="C250" t="inlineStr">
        <is>
          <t>Price_BOM_LFE_Case_0245</t>
        </is>
      </c>
      <c r="D250">
        <f>IF(B250="Y",C250,"")</f>
        <v/>
      </c>
      <c r="E250" t="inlineStr">
        <is>
          <t>12709-2P-5HP-LFE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t="inlineStr">
        <is>
          <t>all</t>
        </is>
      </c>
      <c r="J250" s="2" t="inlineStr">
        <is>
          <t>NPS</t>
        </is>
      </c>
      <c r="K250" s="2" t="inlineStr">
        <is>
          <t>X3</t>
        </is>
      </c>
      <c r="L250" s="2" t="inlineStr">
        <is>
          <t>Coating_Scotchkote134_interior</t>
        </is>
      </c>
      <c r="M250" s="2" t="inlineStr">
        <is>
          <t>175psig</t>
        </is>
      </c>
      <c r="N250" s="1" t="inlineStr">
        <is>
          <t>RTF</t>
        </is>
      </c>
      <c r="O250" s="2" t="n"/>
      <c r="P250" t="inlineStr">
        <is>
          <t>A100057</t>
        </is>
      </c>
      <c r="Q250" s="58" t="n">
        <v>0</v>
      </c>
      <c r="R250" s="7" t="inlineStr">
        <is>
          <t>Display Blank</t>
        </is>
      </c>
      <c r="S250" s="2" t="inlineStr">
        <is>
          <t>LT250</t>
        </is>
      </c>
      <c r="T250" t="n">
        <v>0</v>
      </c>
    </row>
    <row r="251">
      <c r="B251">
        <f>IF(AND(H251="C30",I251="not Bronze, ASTM-B584, C93200",L251="Coating_Standard"),"Y","N")</f>
        <v/>
      </c>
      <c r="C251" t="inlineStr">
        <is>
          <t>Price_BOM_LFE_Case_0246</t>
        </is>
      </c>
      <c r="D251">
        <f>IF(B251="Y",C251,"")</f>
        <v/>
      </c>
      <c r="E251" t="inlineStr">
        <is>
          <t>12709-2P-7.5HP-LFE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t="inlineStr">
        <is>
          <t>all</t>
        </is>
      </c>
      <c r="J251" s="2" t="inlineStr">
        <is>
          <t>NPS</t>
        </is>
      </c>
      <c r="K251" s="2" t="inlineStr">
        <is>
          <t>X3</t>
        </is>
      </c>
      <c r="L251" s="2" t="inlineStr">
        <is>
          <t>Coating_Scotchkote134_interior</t>
        </is>
      </c>
      <c r="M251" s="2" t="inlineStr">
        <is>
          <t>175psig</t>
        </is>
      </c>
      <c r="N251" s="1" t="inlineStr">
        <is>
          <t>RTF</t>
        </is>
      </c>
      <c r="O251" s="2" t="n"/>
      <c r="P251" t="inlineStr">
        <is>
          <t>A100057</t>
        </is>
      </c>
      <c r="Q251" s="58" t="n">
        <v>0</v>
      </c>
      <c r="R251" s="7" t="inlineStr">
        <is>
          <t>Display Blank</t>
        </is>
      </c>
      <c r="S251" s="2" t="inlineStr">
        <is>
          <t>LT250</t>
        </is>
      </c>
      <c r="T251" t="n">
        <v>0</v>
      </c>
    </row>
    <row r="252">
      <c r="B252">
        <f>IF(AND(H252="C30",I252="not Bronze, ASTM-B584, C93200",L252="Coating_Standard"),"Y","N")</f>
        <v/>
      </c>
      <c r="C252" t="inlineStr">
        <is>
          <t>Price_BOM_LFE_Case_0247</t>
        </is>
      </c>
      <c r="D252">
        <f>IF(B252="Y",C252,"")</f>
        <v/>
      </c>
      <c r="E252" t="inlineStr">
        <is>
          <t>12709-2P-10HP-LFE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t="inlineStr">
        <is>
          <t>all</t>
        </is>
      </c>
      <c r="J252" s="2" t="inlineStr">
        <is>
          <t>NPS</t>
        </is>
      </c>
      <c r="K252" s="2" t="inlineStr">
        <is>
          <t>X3</t>
        </is>
      </c>
      <c r="L252" s="2" t="inlineStr">
        <is>
          <t>Coating_Scotchkote134_interior</t>
        </is>
      </c>
      <c r="M252" s="2" t="inlineStr">
        <is>
          <t>175psig</t>
        </is>
      </c>
      <c r="N252" s="1" t="inlineStr">
        <is>
          <t>RTF</t>
        </is>
      </c>
      <c r="O252" s="2" t="n"/>
      <c r="P252" t="inlineStr">
        <is>
          <t>A100057</t>
        </is>
      </c>
      <c r="Q252" s="58" t="n">
        <v>0</v>
      </c>
      <c r="R252" s="7" t="inlineStr">
        <is>
          <t>Display Blank</t>
        </is>
      </c>
      <c r="S252" s="2" t="inlineStr">
        <is>
          <t>LT250</t>
        </is>
      </c>
      <c r="T252" t="n">
        <v>0</v>
      </c>
    </row>
    <row r="253">
      <c r="B253">
        <f>IF(AND(H253="C30",I253="not Bronze, ASTM-B584, C93200",L253="Coating_Standard"),"Y","N")</f>
        <v/>
      </c>
      <c r="C253" t="inlineStr">
        <is>
          <t>Price_BOM_LFE_Case_0248</t>
        </is>
      </c>
      <c r="D253">
        <f>IF(B253="Y",C253,"")</f>
        <v/>
      </c>
      <c r="E253" t="inlineStr">
        <is>
          <t>12709-2P-15HP-LFE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t="inlineStr">
        <is>
          <t>all</t>
        </is>
      </c>
      <c r="J253" s="2" t="inlineStr">
        <is>
          <t>NPS</t>
        </is>
      </c>
      <c r="K253" s="2" t="inlineStr">
        <is>
          <t>X3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n"/>
      <c r="P253" t="inlineStr">
        <is>
          <t>A100057</t>
        </is>
      </c>
      <c r="Q253" s="58" t="n">
        <v>0</v>
      </c>
      <c r="R253" s="7" t="inlineStr">
        <is>
          <t>Display Blank</t>
        </is>
      </c>
      <c r="S253" s="2" t="inlineStr">
        <is>
          <t>LT250</t>
        </is>
      </c>
      <c r="T253" t="n">
        <v>0</v>
      </c>
      <c r="U253" s="2" t="n"/>
      <c r="V253" s="2" t="n"/>
    </row>
    <row r="254">
      <c r="B254">
        <f>IF(AND(H254="C30",I254="not Bronze, ASTM-B584, C93200",L254="Coating_Standard"),"Y","N")</f>
        <v/>
      </c>
      <c r="C254" t="inlineStr">
        <is>
          <t>Price_BOM_LFE_Case_0249</t>
        </is>
      </c>
      <c r="D254">
        <f>IF(B254="Y",C254,"")</f>
        <v/>
      </c>
      <c r="E254" t="inlineStr">
        <is>
          <t>15705-2P-5HP-LFE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t="inlineStr">
        <is>
          <t>all</t>
        </is>
      </c>
      <c r="J254" s="2" t="inlineStr">
        <is>
          <t>NPS</t>
        </is>
      </c>
      <c r="K254" s="2" t="inlineStr">
        <is>
          <t>X3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n"/>
      <c r="P254" t="inlineStr">
        <is>
          <t>A100057</t>
        </is>
      </c>
      <c r="Q254" s="58" t="n">
        <v>0</v>
      </c>
      <c r="R254" s="7" t="inlineStr">
        <is>
          <t>Display Blank</t>
        </is>
      </c>
      <c r="S254" s="2" t="inlineStr">
        <is>
          <t>LT250</t>
        </is>
      </c>
      <c r="T254" t="n">
        <v>0</v>
      </c>
      <c r="U254" s="2" t="n"/>
    </row>
    <row r="255">
      <c r="B255">
        <f>IF(AND(H255="C30",I255="not Bronze, ASTM-B584, C93200",L255="Coating_Standard"),"Y","N")</f>
        <v/>
      </c>
      <c r="C255" t="inlineStr">
        <is>
          <t>Price_BOM_LFE_Case_0250</t>
        </is>
      </c>
      <c r="D255">
        <f>IF(B255="Y",C255,"")</f>
        <v/>
      </c>
      <c r="E255" t="inlineStr">
        <is>
          <t>15705-2P-7.5HP-LFE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t="inlineStr">
        <is>
          <t>all</t>
        </is>
      </c>
      <c r="J255" s="2" t="inlineStr">
        <is>
          <t>NPS</t>
        </is>
      </c>
      <c r="K255" s="2" t="inlineStr">
        <is>
          <t>X3</t>
        </is>
      </c>
      <c r="L255" s="2" t="inlineStr">
        <is>
          <t>Coating_Scotchkote134_interior</t>
        </is>
      </c>
      <c r="M255" s="2" t="inlineStr">
        <is>
          <t>175psig</t>
        </is>
      </c>
      <c r="N255" s="1" t="inlineStr">
        <is>
          <t>RTF</t>
        </is>
      </c>
      <c r="O255" s="2" t="n"/>
      <c r="P255" t="inlineStr">
        <is>
          <t>A100057</t>
        </is>
      </c>
      <c r="Q255" s="58" t="n">
        <v>0</v>
      </c>
      <c r="R255" s="7" t="inlineStr">
        <is>
          <t>Display Blank</t>
        </is>
      </c>
      <c r="S255" s="2" t="inlineStr">
        <is>
          <t>LT250</t>
        </is>
      </c>
      <c r="T255" t="n">
        <v>0</v>
      </c>
      <c r="U255" s="2" t="n"/>
    </row>
    <row r="256">
      <c r="B256">
        <f>IF(AND(H256="C30",I256="not Bronze, ASTM-B584, C93200",L256="Coating_Standard"),"Y","N")</f>
        <v/>
      </c>
      <c r="C256" t="inlineStr">
        <is>
          <t>Price_BOM_LFE_Case_0251</t>
        </is>
      </c>
      <c r="D256">
        <f>IF(B256="Y",C256,"")</f>
        <v/>
      </c>
      <c r="E256" t="inlineStr">
        <is>
          <t>15705-2P-10HP-LFE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t="inlineStr">
        <is>
          <t>all</t>
        </is>
      </c>
      <c r="J256" s="2" t="inlineStr">
        <is>
          <t>NPS</t>
        </is>
      </c>
      <c r="K256" s="2" t="inlineStr">
        <is>
          <t>X3</t>
        </is>
      </c>
      <c r="L256" s="2" t="inlineStr">
        <is>
          <t>Coating_Scotchkote134_interior</t>
        </is>
      </c>
      <c r="M256" s="2" t="inlineStr">
        <is>
          <t>175psig</t>
        </is>
      </c>
      <c r="N256" s="1" t="inlineStr">
        <is>
          <t>RTF</t>
        </is>
      </c>
      <c r="O256" s="2" t="n"/>
      <c r="P256" t="inlineStr">
        <is>
          <t>A100057</t>
        </is>
      </c>
      <c r="Q256" s="58" t="n">
        <v>0</v>
      </c>
      <c r="R256" s="7" t="inlineStr">
        <is>
          <t>Display Blank</t>
        </is>
      </c>
      <c r="S256" s="2" t="inlineStr">
        <is>
          <t>LT250</t>
        </is>
      </c>
      <c r="T256" t="n">
        <v>0</v>
      </c>
      <c r="U256" s="2" t="n"/>
    </row>
    <row r="257">
      <c r="B257">
        <f>IF(AND(H257="C30",I257="not Bronze, ASTM-B584, C93200",L257="Coating_Standard"),"Y","N")</f>
        <v/>
      </c>
      <c r="C257" t="inlineStr">
        <is>
          <t>Price_BOM_LFE_Case_0252</t>
        </is>
      </c>
      <c r="D257">
        <f>IF(B257="Y",C257,"")</f>
        <v/>
      </c>
      <c r="E257" t="inlineStr">
        <is>
          <t>15705-2P-15HP-LFE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t="inlineStr">
        <is>
          <t>all</t>
        </is>
      </c>
      <c r="J257" s="2" t="inlineStr">
        <is>
          <t>NPS</t>
        </is>
      </c>
      <c r="K257" s="2" t="inlineStr">
        <is>
          <t>X3</t>
        </is>
      </c>
      <c r="L257" s="2" t="inlineStr">
        <is>
          <t>Coating_Scotchkote134_interior</t>
        </is>
      </c>
      <c r="M257" s="2" t="inlineStr">
        <is>
          <t>175psig</t>
        </is>
      </c>
      <c r="N257" s="1" t="inlineStr">
        <is>
          <t>RTF</t>
        </is>
      </c>
      <c r="O257" s="2" t="n"/>
      <c r="P257" t="inlineStr">
        <is>
          <t>A100057</t>
        </is>
      </c>
      <c r="Q257" s="58" t="n">
        <v>0</v>
      </c>
      <c r="R257" s="7" t="inlineStr">
        <is>
          <t>Display Blank</t>
        </is>
      </c>
      <c r="S257" s="2" t="inlineStr">
        <is>
          <t>LT250</t>
        </is>
      </c>
      <c r="T257" t="n">
        <v>0</v>
      </c>
      <c r="U257" s="2" t="n"/>
    </row>
    <row r="258">
      <c r="B258">
        <f>IF(AND(H258="C30",I258="not Bronze, ASTM-B584, C93200",L258="Coating_Standard"),"Y","N")</f>
        <v/>
      </c>
      <c r="C258" t="inlineStr">
        <is>
          <t>Price_BOM_LFE_Case_0253</t>
        </is>
      </c>
      <c r="D258">
        <f>IF(B258="Y",C258,"")</f>
        <v/>
      </c>
      <c r="E258" t="inlineStr">
        <is>
          <t>15705-2P-20HP-LFE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t="inlineStr">
        <is>
          <t>all</t>
        </is>
      </c>
      <c r="J258" s="2" t="inlineStr">
        <is>
          <t>NPS</t>
        </is>
      </c>
      <c r="K258" s="2" t="inlineStr">
        <is>
          <t>X3</t>
        </is>
      </c>
      <c r="L258" s="2" t="inlineStr">
        <is>
          <t>Coating_Scotchkote134_interior</t>
        </is>
      </c>
      <c r="M258" s="2" t="inlineStr">
        <is>
          <t>175psig</t>
        </is>
      </c>
      <c r="N258" s="1" t="inlineStr">
        <is>
          <t>RTF</t>
        </is>
      </c>
      <c r="O258" s="2" t="n"/>
      <c r="P258" t="inlineStr">
        <is>
          <t>A100057</t>
        </is>
      </c>
      <c r="Q258" s="58" t="n">
        <v>0</v>
      </c>
      <c r="R258" s="7" t="inlineStr">
        <is>
          <t>Display Blank</t>
        </is>
      </c>
      <c r="S258" s="2" t="inlineStr">
        <is>
          <t>LT250</t>
        </is>
      </c>
      <c r="T258" t="n">
        <v>0</v>
      </c>
      <c r="U258" s="2" t="n"/>
    </row>
    <row r="259">
      <c r="B259">
        <f>IF(AND(H259="C30",I259="not Bronze, ASTM-B584, C93200",L259="Coating_Standard"),"Y","N")</f>
        <v/>
      </c>
      <c r="C259" t="inlineStr">
        <is>
          <t>Price_BOM_LFE_Case_0254</t>
        </is>
      </c>
      <c r="D259">
        <f>IF(B259="Y",C259,"")</f>
        <v/>
      </c>
      <c r="E259" t="inlineStr">
        <is>
          <t>15951-2P-10HP-LFE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t="inlineStr">
        <is>
          <t>all</t>
        </is>
      </c>
      <c r="J259" s="2" t="inlineStr">
        <is>
          <t>NPS</t>
        </is>
      </c>
      <c r="K259" s="2" t="inlineStr">
        <is>
          <t>X3</t>
        </is>
      </c>
      <c r="L259" s="2" t="inlineStr">
        <is>
          <t>Coating_Scotchkote134_interior</t>
        </is>
      </c>
      <c r="M259" s="2" t="inlineStr">
        <is>
          <t>175psig</t>
        </is>
      </c>
      <c r="N259" s="1" t="inlineStr">
        <is>
          <t>RTF</t>
        </is>
      </c>
      <c r="O259" s="2" t="n"/>
      <c r="P259" t="inlineStr">
        <is>
          <t>A100057</t>
        </is>
      </c>
      <c r="Q259" s="58" t="n">
        <v>0</v>
      </c>
      <c r="R259" s="7" t="inlineStr">
        <is>
          <t>Display Blank</t>
        </is>
      </c>
      <c r="S259" s="2" t="inlineStr">
        <is>
          <t>LT250</t>
        </is>
      </c>
      <c r="T259" t="n">
        <v>0</v>
      </c>
      <c r="U259" s="2" t="n"/>
    </row>
    <row r="260">
      <c r="B260">
        <f>IF(AND(H260="C30",I260="not Bronze, ASTM-B584, C93200",L260="Coating_Standard"),"Y","N")</f>
        <v/>
      </c>
      <c r="C260" t="inlineStr">
        <is>
          <t>Price_BOM_LFE_Case_0255</t>
        </is>
      </c>
      <c r="D260">
        <f>IF(B260="Y",C260,"")</f>
        <v/>
      </c>
      <c r="E260" t="inlineStr">
        <is>
          <t>15951-2P-15HP-LFE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t="inlineStr">
        <is>
          <t>all</t>
        </is>
      </c>
      <c r="J260" s="2" t="inlineStr">
        <is>
          <t>NPS</t>
        </is>
      </c>
      <c r="K260" s="2" t="inlineStr">
        <is>
          <t>X3</t>
        </is>
      </c>
      <c r="L260" s="2" t="inlineStr">
        <is>
          <t>Coating_Scotchkote134_interior</t>
        </is>
      </c>
      <c r="M260" s="2" t="inlineStr">
        <is>
          <t>175psig</t>
        </is>
      </c>
      <c r="N260" s="1" t="inlineStr">
        <is>
          <t>RTF</t>
        </is>
      </c>
      <c r="O260" s="2" t="n"/>
      <c r="P260" t="inlineStr">
        <is>
          <t>A100057</t>
        </is>
      </c>
      <c r="Q260" s="58" t="n">
        <v>0</v>
      </c>
      <c r="R260" s="7" t="inlineStr">
        <is>
          <t>Display Blank</t>
        </is>
      </c>
      <c r="S260" s="2" t="inlineStr">
        <is>
          <t>LT250</t>
        </is>
      </c>
      <c r="T260" t="n">
        <v>0</v>
      </c>
      <c r="U260" s="2" t="n"/>
    </row>
    <row r="261">
      <c r="B261">
        <f>IF(AND(H261="C30",I261="not Bronze, ASTM-B584, C93200",L261="Coating_Standard"),"Y","N")</f>
        <v/>
      </c>
      <c r="C261" t="inlineStr">
        <is>
          <t>Price_BOM_LFE_Case_0256</t>
        </is>
      </c>
      <c r="D261">
        <f>IF(B261="Y",C261,"")</f>
        <v/>
      </c>
      <c r="E261" t="inlineStr">
        <is>
          <t>15951-2P-20HP-LFE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t="inlineStr">
        <is>
          <t>all</t>
        </is>
      </c>
      <c r="J261" s="2" t="inlineStr">
        <is>
          <t>NPS</t>
        </is>
      </c>
      <c r="K261" s="2" t="inlineStr">
        <is>
          <t>X3</t>
        </is>
      </c>
      <c r="L261" s="2" t="inlineStr">
        <is>
          <t>Coating_Scotchkote134_interior</t>
        </is>
      </c>
      <c r="M261" s="2" t="inlineStr">
        <is>
          <t>175psig</t>
        </is>
      </c>
      <c r="N261" s="1" t="inlineStr">
        <is>
          <t>RTF</t>
        </is>
      </c>
      <c r="O261" s="2" t="n"/>
      <c r="P261" t="inlineStr">
        <is>
          <t>A100057</t>
        </is>
      </c>
      <c r="Q261" s="58" t="n">
        <v>0</v>
      </c>
      <c r="R261" s="7" t="inlineStr">
        <is>
          <t>Display Blank</t>
        </is>
      </c>
      <c r="S261" s="2" t="inlineStr">
        <is>
          <t>LT250</t>
        </is>
      </c>
      <c r="T261" t="n">
        <v>0</v>
      </c>
      <c r="U261" s="2" t="n"/>
    </row>
    <row r="262">
      <c r="B262">
        <f>IF(AND(H262="C30",I262="not Bronze, ASTM-B584, C93200",L262="Coating_Standard"),"Y","N")</f>
        <v/>
      </c>
      <c r="C262" t="inlineStr">
        <is>
          <t>Price_BOM_LFE_Case_0257</t>
        </is>
      </c>
      <c r="D262">
        <f>IF(B262="Y",C262,"")</f>
        <v/>
      </c>
      <c r="E262" t="inlineStr">
        <is>
          <t>15951-2P-25HP-LFE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t="inlineStr">
        <is>
          <t>all</t>
        </is>
      </c>
      <c r="J262" s="2" t="inlineStr">
        <is>
          <t>NPS</t>
        </is>
      </c>
      <c r="K262" s="2" t="inlineStr">
        <is>
          <t>X3</t>
        </is>
      </c>
      <c r="L262" s="2" t="inlineStr">
        <is>
          <t>Coating_Scotchkote134_interior</t>
        </is>
      </c>
      <c r="M262" s="2" t="inlineStr">
        <is>
          <t>175psig</t>
        </is>
      </c>
      <c r="N262" s="1" t="inlineStr">
        <is>
          <t>RTF</t>
        </is>
      </c>
      <c r="O262" s="2" t="n"/>
      <c r="P262" t="inlineStr">
        <is>
          <t>A100057</t>
        </is>
      </c>
      <c r="Q262" s="58" t="n">
        <v>0</v>
      </c>
      <c r="R262" s="7" t="inlineStr">
        <is>
          <t>Display Blank</t>
        </is>
      </c>
      <c r="S262" s="2" t="inlineStr">
        <is>
          <t>LT250</t>
        </is>
      </c>
      <c r="T262" t="n">
        <v>0</v>
      </c>
      <c r="U262" s="2" t="n"/>
    </row>
    <row r="263">
      <c r="B263">
        <f>IF(AND(H263="C30",I263="not Bronze, ASTM-B584, C93200",L263="Coating_Standard"),"Y","N")</f>
        <v/>
      </c>
      <c r="C263" t="inlineStr">
        <is>
          <t>Price_BOM_LFE_Case_0258</t>
        </is>
      </c>
      <c r="D263">
        <f>IF(B263="Y",C263,"")</f>
        <v/>
      </c>
      <c r="E263" t="inlineStr">
        <is>
          <t>15955-2P-15HP-LFE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t="inlineStr">
        <is>
          <t>all</t>
        </is>
      </c>
      <c r="J263" s="2" t="inlineStr">
        <is>
          <t>NPS</t>
        </is>
      </c>
      <c r="K263" s="2" t="inlineStr">
        <is>
          <t>X3</t>
        </is>
      </c>
      <c r="L263" s="2" t="inlineStr">
        <is>
          <t>Coating_Scotchkote134_interior</t>
        </is>
      </c>
      <c r="M263" s="2" t="inlineStr">
        <is>
          <t>175psig</t>
        </is>
      </c>
      <c r="N263" s="1" t="inlineStr">
        <is>
          <t>RTF</t>
        </is>
      </c>
      <c r="O263" s="2" t="n"/>
      <c r="P263" t="inlineStr">
        <is>
          <t>A100057</t>
        </is>
      </c>
      <c r="Q263" s="58" t="n">
        <v>0</v>
      </c>
      <c r="R263" s="7" t="inlineStr">
        <is>
          <t>Display Blank</t>
        </is>
      </c>
      <c r="S263" s="2" t="inlineStr">
        <is>
          <t>LT250</t>
        </is>
      </c>
      <c r="T263" t="n">
        <v>0</v>
      </c>
      <c r="U263" s="2" t="n"/>
    </row>
    <row r="264">
      <c r="B264">
        <f>IF(AND(H264="C30",I264="not Bronze, ASTM-B584, C93200",L264="Coating_Standard"),"Y","N")</f>
        <v/>
      </c>
      <c r="C264" t="inlineStr">
        <is>
          <t>Price_BOM_LFE_Case_0259</t>
        </is>
      </c>
      <c r="D264">
        <f>IF(B264="Y",C264,"")</f>
        <v/>
      </c>
      <c r="E264" t="inlineStr">
        <is>
          <t>15955-2P-20HP-LFE</t>
        </is>
      </c>
      <c r="F264" s="2" t="inlineStr">
        <is>
          <t>Cast Iron, ASTM-A48, CL 30</t>
        </is>
      </c>
      <c r="G264" t="inlineStr">
        <is>
          <t>CaseMatl_Cast_Iron_ASTM-A48_CL30</t>
        </is>
      </c>
      <c r="H264" s="2" t="inlineStr">
        <is>
          <t>C30</t>
        </is>
      </c>
      <c r="I264" t="inlineStr">
        <is>
          <t>all</t>
        </is>
      </c>
      <c r="J264" s="2" t="inlineStr">
        <is>
          <t>NPS</t>
        </is>
      </c>
      <c r="K264" s="2" t="inlineStr">
        <is>
          <t>X3</t>
        </is>
      </c>
      <c r="L264" s="2" t="inlineStr">
        <is>
          <t>Coating_Scotchkote134_interior</t>
        </is>
      </c>
      <c r="M264" s="2" t="inlineStr">
        <is>
          <t>175psig</t>
        </is>
      </c>
      <c r="N264" s="1" t="inlineStr">
        <is>
          <t>RTF</t>
        </is>
      </c>
      <c r="O264" s="2" t="n"/>
      <c r="P264" t="inlineStr">
        <is>
          <t>A100057</t>
        </is>
      </c>
      <c r="Q264" s="58" t="n">
        <v>0</v>
      </c>
      <c r="R264" s="7" t="inlineStr">
        <is>
          <t>Display Blank</t>
        </is>
      </c>
      <c r="S264" s="2" t="inlineStr">
        <is>
          <t>LT250</t>
        </is>
      </c>
      <c r="T264" t="n">
        <v>0</v>
      </c>
      <c r="U264" s="2" t="n"/>
    </row>
    <row r="265">
      <c r="B265">
        <f>IF(AND(H265="C30",I265="not Bronze, ASTM-B584, C93200",L265="Coating_Standard"),"Y","N")</f>
        <v/>
      </c>
      <c r="C265" t="inlineStr">
        <is>
          <t>Price_BOM_LFE_Case_0260</t>
        </is>
      </c>
      <c r="D265">
        <f>IF(B265="Y",C265,"")</f>
        <v/>
      </c>
      <c r="E265" t="inlineStr">
        <is>
          <t>15955-2P-25HP-LFE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t="inlineStr">
        <is>
          <t>all</t>
        </is>
      </c>
      <c r="J265" s="2" t="inlineStr">
        <is>
          <t>NPS</t>
        </is>
      </c>
      <c r="K265" s="2" t="inlineStr">
        <is>
          <t>X3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n"/>
      <c r="P265" t="inlineStr">
        <is>
          <t>A100057</t>
        </is>
      </c>
      <c r="Q265" s="58" t="n">
        <v>0</v>
      </c>
      <c r="R265" s="7" t="inlineStr">
        <is>
          <t>Display Blank</t>
        </is>
      </c>
      <c r="S265" s="2" t="inlineStr">
        <is>
          <t>LT250</t>
        </is>
      </c>
      <c r="T265" t="n">
        <v>0</v>
      </c>
      <c r="U265" s="2" t="n"/>
    </row>
    <row r="266">
      <c r="B266">
        <f>IF(AND(H266="C30",I266="not Bronze, ASTM-B584, C93200",L266="Coating_Standard"),"Y","N")</f>
        <v/>
      </c>
      <c r="C266" t="inlineStr">
        <is>
          <t>Price_BOM_LFE_Case_0261</t>
        </is>
      </c>
      <c r="D266">
        <f>IF(B266="Y",C266,"")</f>
        <v/>
      </c>
      <c r="E266" t="inlineStr">
        <is>
          <t>15955-2P-30HP-LFE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t="inlineStr">
        <is>
          <t>all</t>
        </is>
      </c>
      <c r="J266" s="2" t="inlineStr">
        <is>
          <t>NPS</t>
        </is>
      </c>
      <c r="K266" s="2" t="inlineStr">
        <is>
          <t>X3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n"/>
      <c r="P266" t="inlineStr">
        <is>
          <t>A100057</t>
        </is>
      </c>
      <c r="Q266" s="58" t="n">
        <v>0</v>
      </c>
      <c r="R266" s="7" t="inlineStr">
        <is>
          <t>Display Blank</t>
        </is>
      </c>
      <c r="S266" s="2" t="inlineStr">
        <is>
          <t>LT250</t>
        </is>
      </c>
      <c r="T266" t="n">
        <v>0</v>
      </c>
      <c r="U266" s="2" t="n"/>
    </row>
    <row r="267">
      <c r="B267">
        <f>IF(AND(H267="C30",I267="not Bronze, ASTM-B584, C93200",L267="Coating_Standard"),"Y","N")</f>
        <v/>
      </c>
      <c r="C267" t="inlineStr">
        <is>
          <t>Price_BOM_LFE_Case_0262</t>
        </is>
      </c>
      <c r="D267">
        <f>IF(B267="Y",C267,"")</f>
        <v/>
      </c>
      <c r="E267" t="inlineStr">
        <is>
          <t>15959-2P-20HP-LFE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t="inlineStr">
        <is>
          <t>all</t>
        </is>
      </c>
      <c r="J267" s="2" t="inlineStr">
        <is>
          <t>NPS</t>
        </is>
      </c>
      <c r="K267" s="2" t="inlineStr">
        <is>
          <t>X3</t>
        </is>
      </c>
      <c r="L267" s="2" t="inlineStr">
        <is>
          <t>Coating_Scotchkote134_interior</t>
        </is>
      </c>
      <c r="M267" s="2" t="inlineStr">
        <is>
          <t>175psig</t>
        </is>
      </c>
      <c r="N267" s="1" t="inlineStr">
        <is>
          <t>RTF</t>
        </is>
      </c>
      <c r="O267" s="2" t="n"/>
      <c r="P267" t="inlineStr">
        <is>
          <t>A100057</t>
        </is>
      </c>
      <c r="Q267" s="58" t="n">
        <v>0</v>
      </c>
      <c r="R267" s="7" t="inlineStr">
        <is>
          <t>Display Blank</t>
        </is>
      </c>
      <c r="S267" s="2" t="inlineStr">
        <is>
          <t>LT250</t>
        </is>
      </c>
      <c r="T267" t="n">
        <v>0</v>
      </c>
      <c r="U267" s="2" t="n"/>
    </row>
    <row r="268">
      <c r="B268">
        <f>IF(AND(H268="C30",I268="not Bronze, ASTM-B584, C93200",L268="Coating_Standard"),"Y","N")</f>
        <v/>
      </c>
      <c r="C268" t="inlineStr">
        <is>
          <t>Price_BOM_LFE_Case_0263</t>
        </is>
      </c>
      <c r="D268">
        <f>IF(B268="Y",C268,"")</f>
        <v/>
      </c>
      <c r="E268" t="inlineStr">
        <is>
          <t>15959-2P-25HP-LFE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t="inlineStr">
        <is>
          <t>all</t>
        </is>
      </c>
      <c r="J268" s="2" t="inlineStr">
        <is>
          <t>NPS</t>
        </is>
      </c>
      <c r="K268" s="2" t="inlineStr">
        <is>
          <t>X3</t>
        </is>
      </c>
      <c r="L268" s="2" t="inlineStr">
        <is>
          <t>Coating_Scotchkote134_interior</t>
        </is>
      </c>
      <c r="M268" s="2" t="inlineStr">
        <is>
          <t>175psig</t>
        </is>
      </c>
      <c r="N268" s="1" t="inlineStr">
        <is>
          <t>RTF</t>
        </is>
      </c>
      <c r="O268" s="2" t="n"/>
      <c r="P268" t="inlineStr">
        <is>
          <t>A100057</t>
        </is>
      </c>
      <c r="Q268" s="58" t="n">
        <v>0</v>
      </c>
      <c r="R268" s="7" t="inlineStr">
        <is>
          <t>Display Blank</t>
        </is>
      </c>
      <c r="S268" s="2" t="inlineStr">
        <is>
          <t>LT250</t>
        </is>
      </c>
      <c r="T268" t="n">
        <v>0</v>
      </c>
      <c r="U268" s="2" t="n"/>
    </row>
    <row r="269">
      <c r="B269">
        <f>IF(AND(H269="C30",I269="not Bronze, ASTM-B584, C93200",L269="Coating_Standard"),"Y","N")</f>
        <v/>
      </c>
      <c r="C269" t="inlineStr">
        <is>
          <t>Price_BOM_LFE_Case_0264</t>
        </is>
      </c>
      <c r="D269">
        <f>IF(B269="Y",C269,"")</f>
        <v/>
      </c>
      <c r="E269" t="inlineStr">
        <is>
          <t>15959-2P-30HP-LFE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t="inlineStr">
        <is>
          <t>all</t>
        </is>
      </c>
      <c r="J269" s="2" t="inlineStr">
        <is>
          <t>NPS</t>
        </is>
      </c>
      <c r="K269" s="2" t="inlineStr">
        <is>
          <t>X3</t>
        </is>
      </c>
      <c r="L269" s="2" t="inlineStr">
        <is>
          <t>Coating_Scotchkote134_interior</t>
        </is>
      </c>
      <c r="M269" s="2" t="inlineStr">
        <is>
          <t>175psig</t>
        </is>
      </c>
      <c r="N269" s="1" t="inlineStr">
        <is>
          <t>RTF</t>
        </is>
      </c>
      <c r="O269" s="2" t="n"/>
      <c r="P269" t="inlineStr">
        <is>
          <t>A100057</t>
        </is>
      </c>
      <c r="Q269" s="58" t="n">
        <v>0</v>
      </c>
      <c r="R269" s="7" t="inlineStr">
        <is>
          <t>Display Blank</t>
        </is>
      </c>
      <c r="S269" s="2" t="inlineStr">
        <is>
          <t>LT250</t>
        </is>
      </c>
      <c r="T269" t="n">
        <v>0</v>
      </c>
      <c r="U269" s="2" t="n"/>
    </row>
    <row r="270">
      <c r="B270">
        <f>IF(AND(H270="C30",I270="not Bronze, ASTM-B584, C93200",L270="Coating_Standard"),"Y","N")</f>
        <v/>
      </c>
      <c r="C270" t="inlineStr">
        <is>
          <t>Price_BOM_LFE_Case_0265</t>
        </is>
      </c>
      <c r="D270">
        <f>IF(B270="Y",C270,"")</f>
        <v/>
      </c>
      <c r="E270" t="inlineStr">
        <is>
          <t>20709-2P-7.5HP-LFE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t="inlineStr">
        <is>
          <t>all</t>
        </is>
      </c>
      <c r="J270" s="2" t="inlineStr">
        <is>
          <t>NPS</t>
        </is>
      </c>
      <c r="K270" s="2" t="inlineStr">
        <is>
          <t>X3</t>
        </is>
      </c>
      <c r="L270" s="2" t="inlineStr">
        <is>
          <t>Coating_Scotchkote134_interior</t>
        </is>
      </c>
      <c r="M270" s="2" t="inlineStr">
        <is>
          <t>175psig</t>
        </is>
      </c>
      <c r="N270" s="1" t="inlineStr">
        <is>
          <t>RTF</t>
        </is>
      </c>
      <c r="O270" s="2" t="n"/>
      <c r="P270" t="inlineStr">
        <is>
          <t>A100057</t>
        </is>
      </c>
      <c r="Q270" s="58" t="n">
        <v>0</v>
      </c>
      <c r="R270" s="7" t="inlineStr">
        <is>
          <t>Display Blank</t>
        </is>
      </c>
      <c r="S270" s="2" t="inlineStr">
        <is>
          <t>LT250</t>
        </is>
      </c>
      <c r="T270" t="n">
        <v>0</v>
      </c>
      <c r="U270" s="2" t="n"/>
    </row>
    <row r="271">
      <c r="B271">
        <f>IF(AND(H271="C30",I271="not Bronze, ASTM-B584, C93200",L271="Coating_Standard"),"Y","N")</f>
        <v/>
      </c>
      <c r="C271" t="inlineStr">
        <is>
          <t>Price_BOM_LFE_Case_0266</t>
        </is>
      </c>
      <c r="D271">
        <f>IF(B271="Y",C271,"")</f>
        <v/>
      </c>
      <c r="E271" t="inlineStr">
        <is>
          <t>20709-2P-10HP-LFE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t="inlineStr">
        <is>
          <t>all</t>
        </is>
      </c>
      <c r="J271" s="2" t="inlineStr">
        <is>
          <t>NPS</t>
        </is>
      </c>
      <c r="K271" s="2" t="inlineStr">
        <is>
          <t>X3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n"/>
      <c r="P271" t="inlineStr">
        <is>
          <t>A100057</t>
        </is>
      </c>
      <c r="Q271" s="58" t="n">
        <v>0</v>
      </c>
      <c r="R271" s="7" t="inlineStr">
        <is>
          <t>Display Blank</t>
        </is>
      </c>
      <c r="S271" s="2" t="inlineStr">
        <is>
          <t>LT250</t>
        </is>
      </c>
      <c r="T271" t="n">
        <v>0</v>
      </c>
      <c r="U271" s="2" t="n"/>
    </row>
    <row r="272">
      <c r="B272">
        <f>IF(AND(H272="C30",I272="not Bronze, ASTM-B584, C93200",L272="Coating_Standard"),"Y","N")</f>
        <v/>
      </c>
      <c r="C272" t="inlineStr">
        <is>
          <t>Price_BOM_LFE_Case_0267</t>
        </is>
      </c>
      <c r="D272">
        <f>IF(B272="Y",C272,"")</f>
        <v/>
      </c>
      <c r="E272" t="inlineStr">
        <is>
          <t>20709-2P-15HP-LFE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t="inlineStr">
        <is>
          <t>all</t>
        </is>
      </c>
      <c r="J272" s="2" t="inlineStr">
        <is>
          <t>NPS</t>
        </is>
      </c>
      <c r="K272" s="2" t="inlineStr">
        <is>
          <t>X3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n"/>
      <c r="P272" t="inlineStr">
        <is>
          <t>A100057</t>
        </is>
      </c>
      <c r="Q272" s="58" t="n">
        <v>0</v>
      </c>
      <c r="R272" s="7" t="inlineStr">
        <is>
          <t>Display Blank</t>
        </is>
      </c>
      <c r="S272" s="2" t="inlineStr">
        <is>
          <t>LT250</t>
        </is>
      </c>
      <c r="T272" t="n">
        <v>0</v>
      </c>
      <c r="U272" s="2" t="n"/>
    </row>
    <row r="273">
      <c r="B273">
        <f>IF(AND(H273="C30",I273="not Bronze, ASTM-B584, C93200",L273="Coating_Standard"),"Y","N")</f>
        <v/>
      </c>
      <c r="C273" t="inlineStr">
        <is>
          <t>Price_BOM_LFE_Case_0268</t>
        </is>
      </c>
      <c r="D273">
        <f>IF(B273="Y",C273,"")</f>
        <v/>
      </c>
      <c r="E273" t="inlineStr">
        <is>
          <t>20709-2P-20HP-LFE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t="inlineStr">
        <is>
          <t>all</t>
        </is>
      </c>
      <c r="J273" s="2" t="inlineStr">
        <is>
          <t>NPS</t>
        </is>
      </c>
      <c r="K273" s="2" t="inlineStr">
        <is>
          <t>X3</t>
        </is>
      </c>
      <c r="L273" s="2" t="inlineStr">
        <is>
          <t>Coating_Scotchkote134_interior</t>
        </is>
      </c>
      <c r="M273" s="2" t="inlineStr">
        <is>
          <t>175psig</t>
        </is>
      </c>
      <c r="N273" s="1" t="inlineStr">
        <is>
          <t>RTF</t>
        </is>
      </c>
      <c r="O273" s="2" t="n"/>
      <c r="P273" t="inlineStr">
        <is>
          <t>A100057</t>
        </is>
      </c>
      <c r="Q273" s="58" t="n">
        <v>0</v>
      </c>
      <c r="R273" s="7" t="inlineStr">
        <is>
          <t>Display Blank</t>
        </is>
      </c>
      <c r="S273" s="2" t="inlineStr">
        <is>
          <t>LT250</t>
        </is>
      </c>
      <c r="T273" t="n">
        <v>0</v>
      </c>
      <c r="U273" s="2" t="n"/>
    </row>
    <row r="274">
      <c r="B274">
        <f>IF(AND(H274="C30",I274="not Bronze, ASTM-B584, C93200",L274="Coating_Standard"),"Y","N")</f>
        <v/>
      </c>
      <c r="C274" t="inlineStr">
        <is>
          <t>Price_BOM_LFE_Case_0269</t>
        </is>
      </c>
      <c r="D274">
        <f>IF(B274="Y",C274,"")</f>
        <v/>
      </c>
      <c r="E274" t="inlineStr">
        <is>
          <t>20709-2P-25HP-LFE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t="inlineStr">
        <is>
          <t>all</t>
        </is>
      </c>
      <c r="J274" s="2" t="inlineStr">
        <is>
          <t>NPS</t>
        </is>
      </c>
      <c r="K274" s="2" t="inlineStr">
        <is>
          <t>X3</t>
        </is>
      </c>
      <c r="L274" s="2" t="inlineStr">
        <is>
          <t>Coating_Scotchkote134_interior</t>
        </is>
      </c>
      <c r="M274" s="2" t="inlineStr">
        <is>
          <t>175psig</t>
        </is>
      </c>
      <c r="N274" s="1" t="inlineStr">
        <is>
          <t>RTF</t>
        </is>
      </c>
      <c r="O274" s="2" t="n"/>
      <c r="P274" t="inlineStr">
        <is>
          <t>A100057</t>
        </is>
      </c>
      <c r="Q274" s="58" t="n">
        <v>0</v>
      </c>
      <c r="R274" s="7" t="inlineStr">
        <is>
          <t>Display Blank</t>
        </is>
      </c>
      <c r="S274" s="2" t="inlineStr">
        <is>
          <t>LT250</t>
        </is>
      </c>
      <c r="T274" t="n">
        <v>0</v>
      </c>
      <c r="U274" s="2" t="n"/>
    </row>
    <row r="275">
      <c r="B275">
        <f>IF(AND(H275="C30",I275="not Bronze, ASTM-B584, C93200",L275="Coating_Standard"),"Y","N")</f>
        <v/>
      </c>
      <c r="C275" t="inlineStr">
        <is>
          <t>Price_BOM_LFE_Case_0270</t>
        </is>
      </c>
      <c r="D275">
        <f>IF(B275="Y",C275,"")</f>
        <v/>
      </c>
      <c r="E275" t="inlineStr">
        <is>
          <t>20953-2P-20HP-LFE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t="inlineStr">
        <is>
          <t>all</t>
        </is>
      </c>
      <c r="J275" s="2" t="inlineStr">
        <is>
          <t>NPS</t>
        </is>
      </c>
      <c r="K275" s="2" t="inlineStr">
        <is>
          <t>X3</t>
        </is>
      </c>
      <c r="L275" s="2" t="inlineStr">
        <is>
          <t>Coating_Scotchkote134_interior</t>
        </is>
      </c>
      <c r="M275" s="2" t="inlineStr">
        <is>
          <t>175psig</t>
        </is>
      </c>
      <c r="N275" s="1" t="inlineStr">
        <is>
          <t>RTF</t>
        </is>
      </c>
      <c r="O275" s="2" t="n"/>
      <c r="P275" t="inlineStr">
        <is>
          <t>A100057</t>
        </is>
      </c>
      <c r="Q275" s="58" t="n">
        <v>0</v>
      </c>
      <c r="R275" s="7" t="inlineStr">
        <is>
          <t>Display Blank</t>
        </is>
      </c>
      <c r="S275" s="2" t="inlineStr">
        <is>
          <t>LT250</t>
        </is>
      </c>
      <c r="T275" t="n">
        <v>0</v>
      </c>
      <c r="U275" s="2" t="n"/>
    </row>
    <row r="276">
      <c r="B276">
        <f>IF(AND(H276="C30",I276="not Bronze, ASTM-B584, C93200",L276="Coating_Standard"),"Y","N")</f>
        <v/>
      </c>
      <c r="C276" t="inlineStr">
        <is>
          <t>Price_BOM_LFE_Case_0271</t>
        </is>
      </c>
      <c r="D276">
        <f>IF(B276="Y",C276,"")</f>
        <v/>
      </c>
      <c r="E276" t="inlineStr">
        <is>
          <t>20953-2P-25HP-LFE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t="inlineStr">
        <is>
          <t>all</t>
        </is>
      </c>
      <c r="J276" s="2" t="inlineStr">
        <is>
          <t>NPS</t>
        </is>
      </c>
      <c r="K276" s="2" t="inlineStr">
        <is>
          <t>X3</t>
        </is>
      </c>
      <c r="L276" s="2" t="inlineStr">
        <is>
          <t>Coating_Scotchkote134_interior</t>
        </is>
      </c>
      <c r="M276" s="2" t="inlineStr">
        <is>
          <t>175psig</t>
        </is>
      </c>
      <c r="N276" s="1" t="inlineStr">
        <is>
          <t>RTF</t>
        </is>
      </c>
      <c r="O276" s="2" t="n"/>
      <c r="P276" t="inlineStr">
        <is>
          <t>A100057</t>
        </is>
      </c>
      <c r="Q276" s="58" t="n">
        <v>0</v>
      </c>
      <c r="R276" s="7" t="inlineStr">
        <is>
          <t>Display Blank</t>
        </is>
      </c>
      <c r="S276" s="2" t="inlineStr">
        <is>
          <t>LT250</t>
        </is>
      </c>
      <c r="T276" t="n">
        <v>0</v>
      </c>
      <c r="U276" s="2" t="n"/>
    </row>
    <row r="277">
      <c r="B277">
        <f>IF(AND(H277="C30",I277="not Bronze, ASTM-B584, C93200",L277="Coating_Standard"),"Y","N")</f>
        <v/>
      </c>
      <c r="C277" t="inlineStr">
        <is>
          <t>Price_BOM_LFE_Case_0272</t>
        </is>
      </c>
      <c r="D277">
        <f>IF(B277="Y",C277,"")</f>
        <v/>
      </c>
      <c r="E277" t="inlineStr">
        <is>
          <t>20953-2P-30HP-LFE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t="inlineStr">
        <is>
          <t>all</t>
        </is>
      </c>
      <c r="J277" s="2" t="inlineStr">
        <is>
          <t>NPS</t>
        </is>
      </c>
      <c r="K277" s="2" t="inlineStr">
        <is>
          <t>X3</t>
        </is>
      </c>
      <c r="L277" s="2" t="inlineStr">
        <is>
          <t>Coating_Scotchkote134_interior</t>
        </is>
      </c>
      <c r="M277" s="2" t="inlineStr">
        <is>
          <t>175psig</t>
        </is>
      </c>
      <c r="N277" s="1" t="inlineStr">
        <is>
          <t>RTF</t>
        </is>
      </c>
      <c r="O277" s="2" t="n"/>
      <c r="P277" t="inlineStr">
        <is>
          <t>A100057</t>
        </is>
      </c>
      <c r="Q277" s="58" t="n">
        <v>0</v>
      </c>
      <c r="R277" s="7" t="inlineStr">
        <is>
          <t>Display Blank</t>
        </is>
      </c>
      <c r="S277" s="2" t="inlineStr">
        <is>
          <t>LT250</t>
        </is>
      </c>
      <c r="T277" t="n">
        <v>0</v>
      </c>
      <c r="U277" s="2" t="n"/>
    </row>
    <row r="278">
      <c r="B278">
        <f>IF(AND(H278="C30",I278="not Bronze, ASTM-B584, C93200",L278="Coating_Standard"),"Y","N")</f>
        <v/>
      </c>
      <c r="C278" t="inlineStr">
        <is>
          <t>Price_BOM_LFE_Case_0273</t>
        </is>
      </c>
      <c r="D278">
        <f>IF(B278="Y",C278,"")</f>
        <v/>
      </c>
      <c r="E278" t="inlineStr">
        <is>
          <t>25707-2P-7.5HP-LFE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t="inlineStr">
        <is>
          <t>all</t>
        </is>
      </c>
      <c r="J278" s="2" t="inlineStr">
        <is>
          <t>125# ANSI Flange</t>
        </is>
      </c>
      <c r="K278" s="2" t="inlineStr">
        <is>
          <t>X3</t>
        </is>
      </c>
      <c r="L278" s="2" t="inlineStr">
        <is>
          <t>Coating_Scotchkote134_interior</t>
        </is>
      </c>
      <c r="M278" s="2" t="inlineStr">
        <is>
          <t>175psig</t>
        </is>
      </c>
      <c r="N278" s="1" t="inlineStr">
        <is>
          <t>RTF</t>
        </is>
      </c>
      <c r="O278" s="2" t="n"/>
      <c r="P278" t="inlineStr">
        <is>
          <t>A100057</t>
        </is>
      </c>
      <c r="Q278" s="58" t="n">
        <v>0</v>
      </c>
      <c r="R278" s="7" t="inlineStr">
        <is>
          <t>Display Blank</t>
        </is>
      </c>
      <c r="S278" s="2" t="inlineStr">
        <is>
          <t>LT250</t>
        </is>
      </c>
      <c r="T278" t="n">
        <v>0</v>
      </c>
      <c r="U278" s="2" t="n"/>
    </row>
    <row r="279">
      <c r="B279">
        <f>IF(AND(H279="C30",I279="not Bronze, ASTM-B584, C93200",L279="Coating_Standard"),"Y","N")</f>
        <v/>
      </c>
      <c r="C279" t="inlineStr">
        <is>
          <t>Price_BOM_LFE_Case_0274</t>
        </is>
      </c>
      <c r="D279">
        <f>IF(B279="Y",C279,"")</f>
        <v/>
      </c>
      <c r="E279" t="inlineStr">
        <is>
          <t>25707-2P-10HP-LFE</t>
        </is>
      </c>
      <c r="F279" s="2" t="inlineStr">
        <is>
          <t>Cast Iron, ASTM-A48, CL 30</t>
        </is>
      </c>
      <c r="G279" t="inlineStr">
        <is>
          <t>CaseMatl_Cast_Iron_ASTM-A48_CL30</t>
        </is>
      </c>
      <c r="H279" s="2" t="inlineStr">
        <is>
          <t>C30</t>
        </is>
      </c>
      <c r="I279" t="inlineStr">
        <is>
          <t>all</t>
        </is>
      </c>
      <c r="J279" s="2" t="inlineStr">
        <is>
          <t>125# ANSI Flange</t>
        </is>
      </c>
      <c r="K279" s="2" t="inlineStr">
        <is>
          <t>X3</t>
        </is>
      </c>
      <c r="L279" s="2" t="inlineStr">
        <is>
          <t>Coating_Scotchkote134_interior</t>
        </is>
      </c>
      <c r="M279" s="2" t="inlineStr">
        <is>
          <t>175psig</t>
        </is>
      </c>
      <c r="N279" s="1" t="inlineStr">
        <is>
          <t>RTF</t>
        </is>
      </c>
      <c r="O279" s="2" t="n"/>
      <c r="P279" t="inlineStr">
        <is>
          <t>A100057</t>
        </is>
      </c>
      <c r="Q279" s="58" t="n">
        <v>0</v>
      </c>
      <c r="R279" s="7" t="inlineStr">
        <is>
          <t>Display Blank</t>
        </is>
      </c>
      <c r="S279" s="2" t="inlineStr">
        <is>
          <t>LT250</t>
        </is>
      </c>
      <c r="T279" t="n">
        <v>0</v>
      </c>
      <c r="U279" s="2" t="n"/>
    </row>
    <row r="280">
      <c r="B280">
        <f>IF(AND(H280="C30",I280="not Bronze, ASTM-B584, C93200",L280="Coating_Standard"),"Y","N")</f>
        <v/>
      </c>
      <c r="C280" t="inlineStr">
        <is>
          <t>Price_BOM_LFE_Case_0275</t>
        </is>
      </c>
      <c r="D280">
        <f>IF(B280="Y",C280,"")</f>
        <v/>
      </c>
      <c r="E280" t="inlineStr">
        <is>
          <t>25707-2P-15HP-LFE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t="inlineStr">
        <is>
          <t>all</t>
        </is>
      </c>
      <c r="J280" s="2" t="inlineStr">
        <is>
          <t>125# ANSI Flange</t>
        </is>
      </c>
      <c r="K280" s="2" t="inlineStr">
        <is>
          <t>X3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inlineStr">
        <is>
          <t>RTF</t>
        </is>
      </c>
      <c r="O280" s="2" t="n"/>
      <c r="P280" t="inlineStr">
        <is>
          <t>A100057</t>
        </is>
      </c>
      <c r="Q280" s="58" t="n">
        <v>0</v>
      </c>
      <c r="R280" s="7" t="inlineStr">
        <is>
          <t>Display Blank</t>
        </is>
      </c>
      <c r="S280" s="2" t="inlineStr">
        <is>
          <t>LT250</t>
        </is>
      </c>
      <c r="T280" t="n">
        <v>0</v>
      </c>
      <c r="U280" s="2" t="n"/>
    </row>
    <row r="281">
      <c r="B281">
        <f>IF(AND(H281="C30",I281="not Bronze, ASTM-B584, C93200",L281="Coating_Standard"),"Y","N")</f>
        <v/>
      </c>
      <c r="C281" t="inlineStr">
        <is>
          <t>Price_BOM_LFE_Case_0276</t>
        </is>
      </c>
      <c r="D281">
        <f>IF(B281="Y",C281,"")</f>
        <v/>
      </c>
      <c r="E281" t="inlineStr">
        <is>
          <t>25707-2P-20HP-LFE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t="inlineStr">
        <is>
          <t>all</t>
        </is>
      </c>
      <c r="J281" s="2" t="inlineStr">
        <is>
          <t>125# ANSI Flange</t>
        </is>
      </c>
      <c r="K281" s="2" t="inlineStr">
        <is>
          <t>X3</t>
        </is>
      </c>
      <c r="L281" s="2" t="inlineStr">
        <is>
          <t>Coating_Scotchkote134_interior</t>
        </is>
      </c>
      <c r="M281" s="2" t="inlineStr">
        <is>
          <t>175psig</t>
        </is>
      </c>
      <c r="N281" s="1" t="inlineStr">
        <is>
          <t>RTF</t>
        </is>
      </c>
      <c r="O281" s="2" t="n"/>
      <c r="P281" t="inlineStr">
        <is>
          <t>A100057</t>
        </is>
      </c>
      <c r="Q281" s="58" t="n">
        <v>0</v>
      </c>
      <c r="R281" s="7" t="inlineStr">
        <is>
          <t>Display Blank</t>
        </is>
      </c>
      <c r="S281" s="2" t="inlineStr">
        <is>
          <t>LT250</t>
        </is>
      </c>
      <c r="T281" t="n">
        <v>0</v>
      </c>
      <c r="U281" s="2" t="n"/>
    </row>
    <row r="282">
      <c r="B282">
        <f>IF(AND(H282="C30",I282="not Bronze, ASTM-B584, C93200",L282="Coating_Standard"),"Y","N")</f>
        <v/>
      </c>
      <c r="C282" t="inlineStr">
        <is>
          <t>Price_BOM_LFE_Case_0277</t>
        </is>
      </c>
      <c r="D282">
        <f>IF(B282="Y",C282,"")</f>
        <v/>
      </c>
      <c r="E282" t="inlineStr">
        <is>
          <t>25707-2P-25HP-LFE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t="inlineStr">
        <is>
          <t>all</t>
        </is>
      </c>
      <c r="J282" s="2" t="inlineStr">
        <is>
          <t>125# ANSI Flange</t>
        </is>
      </c>
      <c r="K282" s="2" t="inlineStr">
        <is>
          <t>X3</t>
        </is>
      </c>
      <c r="L282" s="2" t="inlineStr">
        <is>
          <t>Coating_Scotchkote134_interior</t>
        </is>
      </c>
      <c r="M282" s="2" t="inlineStr">
        <is>
          <t>175psig</t>
        </is>
      </c>
      <c r="N282" s="1" t="inlineStr">
        <is>
          <t>RTF</t>
        </is>
      </c>
      <c r="O282" s="2" t="n"/>
      <c r="P282" t="inlineStr">
        <is>
          <t>A100057</t>
        </is>
      </c>
      <c r="Q282" s="58" t="n">
        <v>0</v>
      </c>
      <c r="R282" s="7" t="inlineStr">
        <is>
          <t>Display Blank</t>
        </is>
      </c>
      <c r="S282" s="2" t="inlineStr">
        <is>
          <t>LT250</t>
        </is>
      </c>
      <c r="T282" t="n">
        <v>0</v>
      </c>
      <c r="U282" s="2" t="n"/>
    </row>
    <row r="283">
      <c r="B283">
        <f>IF(AND(H283="C30",I283="not Bronze, ASTM-B584, C93200",L283="Coating_Standard"),"Y","N")</f>
        <v/>
      </c>
      <c r="C283" t="inlineStr">
        <is>
          <t>Price_BOM_LFE_Case_0278</t>
        </is>
      </c>
      <c r="D283">
        <f>IF(B283="Y",C283,"")</f>
        <v/>
      </c>
      <c r="E283" t="inlineStr">
        <is>
          <t>25707-2P-30HP-LFE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t="inlineStr">
        <is>
          <t>all</t>
        </is>
      </c>
      <c r="J283" s="2" t="inlineStr">
        <is>
          <t>125# ANSI Flange</t>
        </is>
      </c>
      <c r="K283" s="2" t="inlineStr">
        <is>
          <t>X3</t>
        </is>
      </c>
      <c r="L283" s="2" t="inlineStr">
        <is>
          <t>Coating_Scotchkote134_interior</t>
        </is>
      </c>
      <c r="M283" s="2" t="inlineStr">
        <is>
          <t>175psig</t>
        </is>
      </c>
      <c r="N283" s="1" t="inlineStr">
        <is>
          <t>RTF</t>
        </is>
      </c>
      <c r="O283" s="2" t="n"/>
      <c r="P283" t="inlineStr">
        <is>
          <t>A100057</t>
        </is>
      </c>
      <c r="Q283" s="58" t="n">
        <v>0</v>
      </c>
      <c r="R283" s="7" t="inlineStr">
        <is>
          <t>Display Blank</t>
        </is>
      </c>
      <c r="S283" s="2" t="inlineStr">
        <is>
          <t>LT250</t>
        </is>
      </c>
      <c r="T283" t="n">
        <v>0</v>
      </c>
      <c r="U283" s="2" t="n"/>
    </row>
    <row r="284">
      <c r="B284">
        <f>IF(AND(H284="C30",I284="not Bronze, ASTM-B584, C93200",L284="Coating_Standard"),"Y","N")</f>
        <v/>
      </c>
      <c r="C284" t="inlineStr">
        <is>
          <t>Price_BOM_LFE_Case_0279</t>
        </is>
      </c>
      <c r="D284">
        <f>IF(B284="Y",C284,"")</f>
        <v/>
      </c>
      <c r="E284" t="inlineStr">
        <is>
          <t>25957-2P-25HP-LFE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t="inlineStr">
        <is>
          <t>all</t>
        </is>
      </c>
      <c r="J284" s="2" t="inlineStr">
        <is>
          <t>125# ANSI Flange</t>
        </is>
      </c>
      <c r="K284" s="2" t="inlineStr">
        <is>
          <t>X3</t>
        </is>
      </c>
      <c r="L284" s="2" t="inlineStr">
        <is>
          <t>Coating_Scotchkote134_interior</t>
        </is>
      </c>
      <c r="M284" s="2" t="inlineStr">
        <is>
          <t>175psig</t>
        </is>
      </c>
      <c r="N284" s="1" t="inlineStr">
        <is>
          <t>RTF</t>
        </is>
      </c>
      <c r="O284" s="2" t="n"/>
      <c r="P284" t="inlineStr">
        <is>
          <t>A100057</t>
        </is>
      </c>
      <c r="Q284" s="58" t="n">
        <v>0</v>
      </c>
      <c r="R284" s="7" t="inlineStr">
        <is>
          <t>Display Blank</t>
        </is>
      </c>
      <c r="S284" s="2" t="inlineStr">
        <is>
          <t>LT250</t>
        </is>
      </c>
      <c r="T284" t="n">
        <v>0</v>
      </c>
      <c r="U284" s="2" t="n"/>
    </row>
    <row r="285">
      <c r="B285">
        <f>IF(AND(H285="C30",I285="not Bronze, ASTM-B584, C93200",L285="Coating_Standard"),"Y","N")</f>
        <v/>
      </c>
      <c r="C285" t="inlineStr">
        <is>
          <t>Price_BOM_LFE_Case_0280</t>
        </is>
      </c>
      <c r="D285">
        <f>IF(B285="Y",C285,"")</f>
        <v/>
      </c>
      <c r="E285" t="inlineStr">
        <is>
          <t>25957-2P-30HP-LFE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t="inlineStr">
        <is>
          <t>all</t>
        </is>
      </c>
      <c r="J285" s="2" t="inlineStr">
        <is>
          <t>125# ANSI Flange</t>
        </is>
      </c>
      <c r="K285" s="2" t="inlineStr">
        <is>
          <t>X3</t>
        </is>
      </c>
      <c r="L285" s="2" t="inlineStr">
        <is>
          <t>Coating_Scotchkote134_interior</t>
        </is>
      </c>
      <c r="M285" s="2" t="inlineStr">
        <is>
          <t>175psig</t>
        </is>
      </c>
      <c r="N285" s="1" t="inlineStr">
        <is>
          <t>RTF</t>
        </is>
      </c>
      <c r="O285" s="2" t="n"/>
      <c r="P285" t="inlineStr">
        <is>
          <t>A100057</t>
        </is>
      </c>
      <c r="Q285" s="58" t="n">
        <v>0</v>
      </c>
      <c r="R285" s="7" t="inlineStr">
        <is>
          <t>Display Blank</t>
        </is>
      </c>
      <c r="S285" s="2" t="inlineStr">
        <is>
          <t>LT250</t>
        </is>
      </c>
      <c r="T285" t="n">
        <v>0</v>
      </c>
      <c r="U285" s="2" t="n"/>
    </row>
    <row r="286">
      <c r="B286">
        <f>IF(AND(H286="C30",I286="not Bronze, ASTM-B584, C93200",L286="Coating_Standard"),"Y","N")</f>
        <v/>
      </c>
      <c r="C286" t="inlineStr">
        <is>
          <t>Price_BOM_LFE_Case_0281</t>
        </is>
      </c>
      <c r="D286">
        <f>IF(B286="Y",C286,"")</f>
        <v/>
      </c>
      <c r="E286" t="inlineStr">
        <is>
          <t>30707-2P-10HP-LFE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t="inlineStr">
        <is>
          <t>all</t>
        </is>
      </c>
      <c r="J286" s="2" t="inlineStr">
        <is>
          <t>125# ANSI Flange</t>
        </is>
      </c>
      <c r="K286" s="2" t="inlineStr">
        <is>
          <t>X3</t>
        </is>
      </c>
      <c r="L286" s="2" t="inlineStr">
        <is>
          <t>Coating_Scotchkote134_interior</t>
        </is>
      </c>
      <c r="M286" s="2" t="inlineStr">
        <is>
          <t>175psig</t>
        </is>
      </c>
      <c r="N286" s="1" t="inlineStr">
        <is>
          <t>RTF</t>
        </is>
      </c>
      <c r="O286" s="2" t="n"/>
      <c r="P286" t="inlineStr">
        <is>
          <t>A100057</t>
        </is>
      </c>
      <c r="Q286" s="58" t="n">
        <v>0</v>
      </c>
      <c r="R286" s="7" t="inlineStr">
        <is>
          <t>Display Blank</t>
        </is>
      </c>
      <c r="S286" s="2" t="inlineStr">
        <is>
          <t>LT250</t>
        </is>
      </c>
      <c r="T286" t="n">
        <v>0</v>
      </c>
      <c r="U286" s="2" t="n"/>
    </row>
    <row r="287">
      <c r="B287">
        <f>IF(AND(H287="C30",I287="not Bronze, ASTM-B584, C93200",L287="Coating_Standard"),"Y","N")</f>
        <v/>
      </c>
      <c r="C287" t="inlineStr">
        <is>
          <t>Price_BOM_LFE_Case_0282</t>
        </is>
      </c>
      <c r="D287">
        <f>IF(B287="Y",C287,"")</f>
        <v/>
      </c>
      <c r="E287" t="inlineStr">
        <is>
          <t>30707-2P-15HP-LFE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t="inlineStr">
        <is>
          <t>all</t>
        </is>
      </c>
      <c r="J287" s="2" t="inlineStr">
        <is>
          <t>125# ANSI Flange</t>
        </is>
      </c>
      <c r="K287" s="2" t="inlineStr">
        <is>
          <t>X3</t>
        </is>
      </c>
      <c r="L287" s="2" t="inlineStr">
        <is>
          <t>Coating_Scotchkote134_interior</t>
        </is>
      </c>
      <c r="M287" s="2" t="inlineStr">
        <is>
          <t>175psig</t>
        </is>
      </c>
      <c r="N287" s="1" t="inlineStr">
        <is>
          <t>RTF</t>
        </is>
      </c>
      <c r="O287" s="2" t="n"/>
      <c r="P287" t="inlineStr">
        <is>
          <t>A100057</t>
        </is>
      </c>
      <c r="Q287" s="58" t="n">
        <v>0</v>
      </c>
      <c r="R287" s="7" t="inlineStr">
        <is>
          <t>Display Blank</t>
        </is>
      </c>
      <c r="S287" s="2" t="inlineStr">
        <is>
          <t>LT250</t>
        </is>
      </c>
      <c r="T287" t="n">
        <v>0</v>
      </c>
      <c r="U287" s="2" t="n"/>
    </row>
    <row r="288">
      <c r="B288">
        <f>IF(AND(H288="C30",I288="not Bronze, ASTM-B584, C93200",L288="Coating_Standard"),"Y","N")</f>
        <v/>
      </c>
      <c r="C288" t="inlineStr">
        <is>
          <t>Price_BOM_LFE_Case_0283</t>
        </is>
      </c>
      <c r="D288">
        <f>IF(B288="Y",C288,"")</f>
        <v/>
      </c>
      <c r="E288" t="inlineStr">
        <is>
          <t>30707-2P-20HP-LFE</t>
        </is>
      </c>
      <c r="F288" s="2" t="inlineStr">
        <is>
          <t>Cast Iron, ASTM-A48, CL 30</t>
        </is>
      </c>
      <c r="G288" t="inlineStr">
        <is>
          <t>CaseMatl_Cast_Iron_ASTM-A48_CL30</t>
        </is>
      </c>
      <c r="H288" s="2" t="inlineStr">
        <is>
          <t>C30</t>
        </is>
      </c>
      <c r="I288" t="inlineStr">
        <is>
          <t>all</t>
        </is>
      </c>
      <c r="J288" s="2" t="inlineStr">
        <is>
          <t>125# ANSI Flange</t>
        </is>
      </c>
      <c r="K288" s="2" t="inlineStr">
        <is>
          <t>X3</t>
        </is>
      </c>
      <c r="L288" s="2" t="inlineStr">
        <is>
          <t>Coating_Scotchkote134_interior</t>
        </is>
      </c>
      <c r="M288" s="2" t="inlineStr">
        <is>
          <t>175psig</t>
        </is>
      </c>
      <c r="N288" s="1" t="inlineStr">
        <is>
          <t>RTF</t>
        </is>
      </c>
      <c r="O288" s="2" t="n"/>
      <c r="P288" t="inlineStr">
        <is>
          <t>A100057</t>
        </is>
      </c>
      <c r="Q288" s="58" t="n">
        <v>0</v>
      </c>
      <c r="R288" s="7" t="inlineStr">
        <is>
          <t>Display Blank</t>
        </is>
      </c>
      <c r="S288" s="2" t="inlineStr">
        <is>
          <t>LT250</t>
        </is>
      </c>
      <c r="T288" t="n">
        <v>0</v>
      </c>
      <c r="U288" s="2" t="n"/>
    </row>
    <row r="289">
      <c r="B289">
        <f>IF(AND(H289="C30",I289="not Bronze, ASTM-B584, C93200",L289="Coating_Standard"),"Y","N")</f>
        <v/>
      </c>
      <c r="C289" t="inlineStr">
        <is>
          <t>Price_BOM_LFE_Case_0284</t>
        </is>
      </c>
      <c r="D289">
        <f>IF(B289="Y",C289,"")</f>
        <v/>
      </c>
      <c r="E289" t="inlineStr">
        <is>
          <t>30707-2P-25HP-LFE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t="inlineStr">
        <is>
          <t>all</t>
        </is>
      </c>
      <c r="J289" s="2" t="inlineStr">
        <is>
          <t>125# ANSI Flange</t>
        </is>
      </c>
      <c r="K289" s="2" t="inlineStr">
        <is>
          <t>X3</t>
        </is>
      </c>
      <c r="L289" s="2" t="inlineStr">
        <is>
          <t>Coating_Scotchkote134_interior</t>
        </is>
      </c>
      <c r="M289" s="2" t="inlineStr">
        <is>
          <t>175psig</t>
        </is>
      </c>
      <c r="N289" s="1" t="inlineStr">
        <is>
          <t>RTF</t>
        </is>
      </c>
      <c r="O289" s="2" t="n"/>
      <c r="P289" t="inlineStr">
        <is>
          <t>A100057</t>
        </is>
      </c>
      <c r="Q289" s="58" t="n">
        <v>0</v>
      </c>
      <c r="R289" s="7" t="inlineStr">
        <is>
          <t>Display Blank</t>
        </is>
      </c>
      <c r="S289" s="2" t="inlineStr">
        <is>
          <t>LT250</t>
        </is>
      </c>
      <c r="T289" t="n">
        <v>0</v>
      </c>
      <c r="U289" s="2" t="n"/>
    </row>
    <row r="290">
      <c r="B290">
        <f>IF(AND(H290="C30",I290="not Bronze, ASTM-B584, C93200",L290="Coating_Standard"),"Y","N")</f>
        <v/>
      </c>
      <c r="C290" t="inlineStr">
        <is>
          <t>Price_BOM_LFE_Case_0285</t>
        </is>
      </c>
      <c r="D290">
        <f>IF(B290="Y",C290,"")</f>
        <v/>
      </c>
      <c r="E290" t="inlineStr">
        <is>
          <t>30707-2P-30HP-LFE</t>
        </is>
      </c>
      <c r="F290" s="2" t="inlineStr">
        <is>
          <t>Cast Iron, ASTM-A48, CL 30</t>
        </is>
      </c>
      <c r="G290" t="inlineStr">
        <is>
          <t>CaseMatl_Cast_Iron_ASTM-A48_CL30</t>
        </is>
      </c>
      <c r="H290" s="2" t="inlineStr">
        <is>
          <t>C30</t>
        </is>
      </c>
      <c r="I290" t="inlineStr">
        <is>
          <t>all</t>
        </is>
      </c>
      <c r="J290" s="2" t="inlineStr">
        <is>
          <t>125# ANSI Flange</t>
        </is>
      </c>
      <c r="K290" s="2" t="inlineStr">
        <is>
          <t>X3</t>
        </is>
      </c>
      <c r="L290" s="2" t="inlineStr">
        <is>
          <t>Coating_Scotchkote134_interior</t>
        </is>
      </c>
      <c r="M290" s="2" t="inlineStr">
        <is>
          <t>175psig</t>
        </is>
      </c>
      <c r="N290" s="1" t="inlineStr">
        <is>
          <t>RTF</t>
        </is>
      </c>
      <c r="O290" s="2" t="n"/>
      <c r="P290" t="inlineStr">
        <is>
          <t>A100057</t>
        </is>
      </c>
      <c r="Q290" s="58" t="n">
        <v>0</v>
      </c>
      <c r="R290" s="7" t="inlineStr">
        <is>
          <t>Display Blank</t>
        </is>
      </c>
      <c r="S290" s="2" t="inlineStr">
        <is>
          <t>LT250</t>
        </is>
      </c>
      <c r="T290" t="n">
        <v>0</v>
      </c>
      <c r="U290" s="2" t="n"/>
    </row>
    <row r="291">
      <c r="B291">
        <f>IF(AND(H291="C30",I291="not Bronze, ASTM-B584, C93200",L291="Coating_Standard"),"Y","N")</f>
        <v/>
      </c>
      <c r="C291" t="inlineStr">
        <is>
          <t>Price_BOM_LFE_Case_0286</t>
        </is>
      </c>
      <c r="D291">
        <f>IF(B291="Y",C291,"")</f>
        <v/>
      </c>
      <c r="E291" t="inlineStr">
        <is>
          <t>40707-2P-25HP-LFE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t="inlineStr">
        <is>
          <t>all</t>
        </is>
      </c>
      <c r="J291" s="2" t="inlineStr">
        <is>
          <t>125# ANSI Flange</t>
        </is>
      </c>
      <c r="K291" s="2" t="inlineStr">
        <is>
          <t>X3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inlineStr">
        <is>
          <t>RTF</t>
        </is>
      </c>
      <c r="O291" s="2" t="n"/>
      <c r="P291" t="inlineStr">
        <is>
          <t>A100057</t>
        </is>
      </c>
      <c r="Q291" s="58" t="n">
        <v>0</v>
      </c>
      <c r="R291" s="7" t="inlineStr">
        <is>
          <t>Display Blank</t>
        </is>
      </c>
      <c r="S291" s="2" t="inlineStr">
        <is>
          <t>LT250</t>
        </is>
      </c>
      <c r="T291" t="n">
        <v>0</v>
      </c>
      <c r="U291" s="2" t="n"/>
    </row>
    <row r="292">
      <c r="B292">
        <f>IF(AND(H292="C30",I292="not Bronze, ASTM-B584, C93200",L292="Coating_Standard"),"Y","N")</f>
        <v/>
      </c>
      <c r="C292" t="inlineStr">
        <is>
          <t>Price_BOM_LFE_Case_0287</t>
        </is>
      </c>
      <c r="D292">
        <f>IF(B292="Y",C292,"")</f>
        <v/>
      </c>
      <c r="E292" t="inlineStr">
        <is>
          <t>40707-2P-30HP-LFE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t="inlineStr">
        <is>
          <t>all</t>
        </is>
      </c>
      <c r="J292" s="2" t="inlineStr">
        <is>
          <t>125# ANSI Flange</t>
        </is>
      </c>
      <c r="K292" s="2" t="inlineStr">
        <is>
          <t>X3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n"/>
      <c r="P292" t="inlineStr">
        <is>
          <t>A100057</t>
        </is>
      </c>
      <c r="Q292" s="58" t="n">
        <v>0</v>
      </c>
      <c r="R292" s="7" t="inlineStr">
        <is>
          <t>Display Blank</t>
        </is>
      </c>
      <c r="S292" s="2" t="inlineStr">
        <is>
          <t>LT250</t>
        </is>
      </c>
      <c r="T292" t="n">
        <v>0</v>
      </c>
      <c r="U292" s="2" t="n"/>
    </row>
    <row r="293">
      <c r="B293">
        <f>IF(AND(H293="C30",I293="not Bronze, ASTM-B584, C93200",L293="Coating_Standard"),"Y","N")</f>
        <v/>
      </c>
      <c r="C293" t="inlineStr">
        <is>
          <t>Price_BOM_LFE_Case_0288</t>
        </is>
      </c>
      <c r="D293">
        <f>IF(B293="Y",C293,"")</f>
        <v/>
      </c>
      <c r="E293" t="inlineStr">
        <is>
          <t>15955-2P-30HP-LFE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t="inlineStr">
        <is>
          <t>all</t>
        </is>
      </c>
      <c r="J293" s="2" t="inlineStr">
        <is>
          <t>NPS</t>
        </is>
      </c>
      <c r="K293" s="2" t="inlineStr">
        <is>
          <t>X4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n"/>
      <c r="P293" t="inlineStr">
        <is>
          <t>A100057</t>
        </is>
      </c>
      <c r="Q293" s="58" t="n">
        <v>0</v>
      </c>
      <c r="R293" s="7" t="inlineStr">
        <is>
          <t>Display Blank</t>
        </is>
      </c>
      <c r="S293" s="2" t="inlineStr">
        <is>
          <t>LT250</t>
        </is>
      </c>
      <c r="T293" t="n">
        <v>0</v>
      </c>
      <c r="U293" s="2" t="n"/>
    </row>
    <row r="294">
      <c r="B294">
        <f>IF(AND(H294="C30",I294="not Bronze, ASTM-B584, C93200",L294="Coating_Standard"),"Y","N")</f>
        <v/>
      </c>
      <c r="C294" t="inlineStr">
        <is>
          <t>Price_BOM_LFE_Case_0289</t>
        </is>
      </c>
      <c r="D294">
        <f>IF(B294="Y",C294,"")</f>
        <v/>
      </c>
      <c r="E294" t="inlineStr">
        <is>
          <t>15959-2P-30HP-LFE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t="inlineStr">
        <is>
          <t>all</t>
        </is>
      </c>
      <c r="J294" s="2" t="inlineStr">
        <is>
          <t>NPS</t>
        </is>
      </c>
      <c r="K294" s="2" t="inlineStr">
        <is>
          <t>X4</t>
        </is>
      </c>
      <c r="L294" s="2" t="inlineStr">
        <is>
          <t>Coating_Scotchkote134_interior</t>
        </is>
      </c>
      <c r="M294" s="2" t="inlineStr">
        <is>
          <t>175psig</t>
        </is>
      </c>
      <c r="N294" s="1" t="inlineStr">
        <is>
          <t>RTF</t>
        </is>
      </c>
      <c r="O294" s="2" t="n"/>
      <c r="P294" t="inlineStr">
        <is>
          <t>A100057</t>
        </is>
      </c>
      <c r="Q294" s="58" t="n">
        <v>0</v>
      </c>
      <c r="R294" s="7" t="inlineStr">
        <is>
          <t>Display Blank</t>
        </is>
      </c>
      <c r="S294" s="2" t="inlineStr">
        <is>
          <t>LT250</t>
        </is>
      </c>
      <c r="T294" t="n">
        <v>0</v>
      </c>
      <c r="U294" s="2" t="n"/>
    </row>
    <row r="295">
      <c r="B295">
        <f>IF(AND(H295="C30",I295="not Bronze, ASTM-B584, C93200",L295="Coating_Standard"),"Y","N")</f>
        <v/>
      </c>
      <c r="C295" t="inlineStr">
        <is>
          <t>Price_BOM_LFE_Case_0290</t>
        </is>
      </c>
      <c r="D295">
        <f>IF(B295="Y",C295,"")</f>
        <v/>
      </c>
      <c r="E295" t="inlineStr">
        <is>
          <t>20953-2P-30HP-LFE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t="inlineStr">
        <is>
          <t>all</t>
        </is>
      </c>
      <c r="J295" s="2" t="inlineStr">
        <is>
          <t>NPS</t>
        </is>
      </c>
      <c r="K295" s="2" t="inlineStr">
        <is>
          <t>X4</t>
        </is>
      </c>
      <c r="L295" s="2" t="inlineStr">
        <is>
          <t>Coating_Scotchkote134_interior</t>
        </is>
      </c>
      <c r="M295" s="2" t="inlineStr">
        <is>
          <t>175psig</t>
        </is>
      </c>
      <c r="N295" s="1" t="inlineStr">
        <is>
          <t>RTF</t>
        </is>
      </c>
      <c r="O295" s="2" t="n"/>
      <c r="P295" t="inlineStr">
        <is>
          <t>A100057</t>
        </is>
      </c>
      <c r="Q295" s="58" t="n">
        <v>0</v>
      </c>
      <c r="R295" s="7" t="inlineStr">
        <is>
          <t>Display Blank</t>
        </is>
      </c>
      <c r="S295" s="2" t="inlineStr">
        <is>
          <t>LT250</t>
        </is>
      </c>
      <c r="T295" t="n">
        <v>0</v>
      </c>
      <c r="U295" s="2" t="n"/>
    </row>
    <row r="296">
      <c r="B296">
        <f>IF(AND(H296="C30",I296="not Bronze, ASTM-B584, C93200",L296="Coating_Standard"),"Y","N")</f>
        <v/>
      </c>
      <c r="C296" t="inlineStr">
        <is>
          <t>Price_BOM_LFE_Case_0291</t>
        </is>
      </c>
      <c r="D296">
        <f>IF(B296="Y",C296,"")</f>
        <v/>
      </c>
      <c r="E296" t="inlineStr">
        <is>
          <t>25707-2P-30HP-LFE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t="inlineStr">
        <is>
          <t>all</t>
        </is>
      </c>
      <c r="J296" s="2" t="inlineStr">
        <is>
          <t>125# ANSI Flange</t>
        </is>
      </c>
      <c r="K296" s="2" t="inlineStr">
        <is>
          <t>X4</t>
        </is>
      </c>
      <c r="L296" s="2" t="inlineStr">
        <is>
          <t>Coating_Scotchkote134_interior</t>
        </is>
      </c>
      <c r="M296" s="2" t="inlineStr">
        <is>
          <t>175psig</t>
        </is>
      </c>
      <c r="N296" s="1" t="inlineStr">
        <is>
          <t>RTF</t>
        </is>
      </c>
      <c r="O296" s="2" t="n"/>
      <c r="P296" t="inlineStr">
        <is>
          <t>A100057</t>
        </is>
      </c>
      <c r="Q296" s="58" t="n">
        <v>0</v>
      </c>
      <c r="R296" s="7" t="inlineStr">
        <is>
          <t>Display Blank</t>
        </is>
      </c>
      <c r="S296" s="2" t="inlineStr">
        <is>
          <t>LT250</t>
        </is>
      </c>
      <c r="T296" t="n">
        <v>0</v>
      </c>
      <c r="U296" s="2" t="n"/>
    </row>
    <row r="297">
      <c r="B297">
        <f>IF(AND(H297="C30",I297="not Bronze, ASTM-B584, C93200",L297="Coating_Standard"),"Y","N")</f>
        <v/>
      </c>
      <c r="C297" t="inlineStr">
        <is>
          <t>Price_BOM_LFE_Case_0292</t>
        </is>
      </c>
      <c r="D297">
        <f>IF(B297="Y",C297,"")</f>
        <v/>
      </c>
      <c r="E297" t="inlineStr">
        <is>
          <t>25957-2P-30HP-LFE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t="inlineStr">
        <is>
          <t>all</t>
        </is>
      </c>
      <c r="J297" s="2" t="inlineStr">
        <is>
          <t>125# ANSI Flange</t>
        </is>
      </c>
      <c r="K297" s="2" t="inlineStr">
        <is>
          <t>X4</t>
        </is>
      </c>
      <c r="L297" s="2" t="inlineStr">
        <is>
          <t>Coating_Scotchkote134_interior</t>
        </is>
      </c>
      <c r="M297" s="2" t="inlineStr">
        <is>
          <t>175psig</t>
        </is>
      </c>
      <c r="N297" s="1" t="inlineStr">
        <is>
          <t>RTF</t>
        </is>
      </c>
      <c r="O297" s="2" t="n"/>
      <c r="P297" t="inlineStr">
        <is>
          <t>A100057</t>
        </is>
      </c>
      <c r="Q297" s="58" t="n">
        <v>0</v>
      </c>
      <c r="R297" s="7" t="inlineStr">
        <is>
          <t>Display Blank</t>
        </is>
      </c>
      <c r="S297" s="2" t="inlineStr">
        <is>
          <t>LT250</t>
        </is>
      </c>
      <c r="T297" t="n">
        <v>0</v>
      </c>
      <c r="U297" s="2" t="n"/>
    </row>
    <row r="298">
      <c r="B298">
        <f>IF(AND(H298="C30",I298="not Bronze, ASTM-B584, C93200",L298="Coating_Standard"),"Y","N")</f>
        <v/>
      </c>
      <c r="C298" t="inlineStr">
        <is>
          <t>Price_BOM_LFE_Case_0293</t>
        </is>
      </c>
      <c r="D298">
        <f>IF(B298="Y",C298,"")</f>
        <v/>
      </c>
      <c r="E298" t="inlineStr">
        <is>
          <t>30707-2P-30HP-LFE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t="inlineStr">
        <is>
          <t>all</t>
        </is>
      </c>
      <c r="J298" s="2" t="inlineStr">
        <is>
          <t>125# ANSI Flange</t>
        </is>
      </c>
      <c r="K298" s="2" t="inlineStr">
        <is>
          <t>X4</t>
        </is>
      </c>
      <c r="L298" s="2" t="inlineStr">
        <is>
          <t>Coating_Scotchkote134_interior</t>
        </is>
      </c>
      <c r="M298" s="2" t="inlineStr">
        <is>
          <t>175psig</t>
        </is>
      </c>
      <c r="N298" s="1" t="inlineStr">
        <is>
          <t>RTF</t>
        </is>
      </c>
      <c r="O298" s="2" t="n"/>
      <c r="P298" t="inlineStr">
        <is>
          <t>A100057</t>
        </is>
      </c>
      <c r="Q298" s="58" t="n">
        <v>0</v>
      </c>
      <c r="R298" s="7" t="inlineStr">
        <is>
          <t>Display Blank</t>
        </is>
      </c>
      <c r="S298" s="2" t="inlineStr">
        <is>
          <t>LT250</t>
        </is>
      </c>
      <c r="T298" t="n">
        <v>0</v>
      </c>
      <c r="U298" s="2" t="n"/>
    </row>
    <row r="299">
      <c r="B299">
        <f>IF(AND(H299="C30",I299="not Bronze, ASTM-B584, C93200",L299="Coating_Standard"),"Y","N")</f>
        <v/>
      </c>
      <c r="C299" t="inlineStr">
        <is>
          <t>Price_BOM_LFE_Case_0294</t>
        </is>
      </c>
      <c r="D299">
        <f>IF(B299="Y",C299,"")</f>
        <v/>
      </c>
      <c r="E299" t="inlineStr">
        <is>
          <t>40707-2P-30HP-LFE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t="inlineStr">
        <is>
          <t>all</t>
        </is>
      </c>
      <c r="J299" s="2" t="inlineStr">
        <is>
          <t>125# ANSI Flange</t>
        </is>
      </c>
      <c r="K299" s="2" t="inlineStr">
        <is>
          <t>X4</t>
        </is>
      </c>
      <c r="L299" s="2" t="inlineStr">
        <is>
          <t>Coating_Scotchkote134_interior</t>
        </is>
      </c>
      <c r="M299" s="2" t="inlineStr">
        <is>
          <t>175psig</t>
        </is>
      </c>
      <c r="N299" s="1" t="inlineStr">
        <is>
          <t>RTF</t>
        </is>
      </c>
      <c r="O299" s="2" t="n"/>
      <c r="P299" t="inlineStr">
        <is>
          <t>A100057</t>
        </is>
      </c>
      <c r="Q299" s="58" t="n">
        <v>0</v>
      </c>
      <c r="R299" s="7" t="inlineStr">
        <is>
          <t>Display Blank</t>
        </is>
      </c>
      <c r="S299" s="2" t="inlineStr">
        <is>
          <t>LT250</t>
        </is>
      </c>
      <c r="T299" t="n">
        <v>0</v>
      </c>
      <c r="U299" s="2" t="n"/>
    </row>
    <row r="300">
      <c r="B300">
        <f>IF(AND(H300="C30",I300="not Bronze, ASTM-B584, C93200",L300="Coating_Standard"),"Y","N")</f>
        <v/>
      </c>
      <c r="C300" t="inlineStr">
        <is>
          <t>Price_BOM_LFE_Case_0295</t>
        </is>
      </c>
      <c r="D300">
        <f>IF(B300="Y",C300,"")</f>
        <v/>
      </c>
      <c r="E300" t="inlineStr">
        <is>
          <t>10707-2P-3HP-LFE</t>
        </is>
      </c>
      <c r="F300" s="2" t="inlineStr">
        <is>
          <t>Ductile Iron, ASTM-A536-80</t>
        </is>
      </c>
      <c r="G300" t="inlineStr">
        <is>
          <t>CaseMatl_Ductile_Iron_ASTM-A536-80</t>
        </is>
      </c>
      <c r="H300" s="2" t="inlineStr">
        <is>
          <t>J</t>
        </is>
      </c>
      <c r="I300" t="inlineStr">
        <is>
          <t>all</t>
        </is>
      </c>
      <c r="J300" s="2" t="inlineStr">
        <is>
          <t>NPT</t>
        </is>
      </c>
      <c r="K300" s="2" t="inlineStr">
        <is>
          <t>X3</t>
        </is>
      </c>
      <c r="L300" s="2" t="inlineStr">
        <is>
          <t>Coating_Scotchkote134_interior</t>
        </is>
      </c>
      <c r="M300" s="2" t="inlineStr">
        <is>
          <t>300psig</t>
        </is>
      </c>
      <c r="N300" s="1" t="inlineStr">
        <is>
          <t>RTF</t>
        </is>
      </c>
      <c r="O300" s="2" t="n"/>
      <c r="P300" t="inlineStr">
        <is>
          <t>A100058</t>
        </is>
      </c>
      <c r="Q300" s="56" t="n">
        <v>1360</v>
      </c>
      <c r="R300" s="7" t="inlineStr">
        <is>
          <t>Priced</t>
        </is>
      </c>
      <c r="S300" s="2" t="inlineStr">
        <is>
          <t>LT034</t>
        </is>
      </c>
      <c r="T300" t="n">
        <v>126</v>
      </c>
      <c r="U300" s="2" t="n"/>
    </row>
    <row r="301">
      <c r="B301">
        <f>IF(AND(H301="C30",I301="not Bronze, ASTM-B584, C93200",L301="Coating_Standard"),"Y","N")</f>
        <v/>
      </c>
      <c r="C301" t="inlineStr">
        <is>
          <t>Price_BOM_LFE_Case_0296</t>
        </is>
      </c>
      <c r="D301">
        <f>IF(B301="Y",C301,"")</f>
        <v/>
      </c>
      <c r="E301" t="inlineStr">
        <is>
          <t>10707-2P-5HP-LFE</t>
        </is>
      </c>
      <c r="F301" s="2" t="inlineStr">
        <is>
          <t>Ductile Iron, ASTM-A536-80</t>
        </is>
      </c>
      <c r="G301" t="inlineStr">
        <is>
          <t>CaseMatl_Ductile_Iron_ASTM-A536-80</t>
        </is>
      </c>
      <c r="H301" s="2" t="inlineStr">
        <is>
          <t>J</t>
        </is>
      </c>
      <c r="I301" t="inlineStr">
        <is>
          <t>all</t>
        </is>
      </c>
      <c r="J301" s="2" t="inlineStr">
        <is>
          <t>NPT</t>
        </is>
      </c>
      <c r="K301" s="2" t="inlineStr">
        <is>
          <t>X3</t>
        </is>
      </c>
      <c r="L301" s="2" t="inlineStr">
        <is>
          <t>Coating_Scotchkote134_interior</t>
        </is>
      </c>
      <c r="M301" s="2" t="inlineStr">
        <is>
          <t>300psig</t>
        </is>
      </c>
      <c r="N301" s="1" t="inlineStr">
        <is>
          <t>RTF</t>
        </is>
      </c>
      <c r="O301" s="2" t="n"/>
      <c r="P301" t="inlineStr">
        <is>
          <t>A100058</t>
        </is>
      </c>
      <c r="Q301" s="56" t="n">
        <v>1360</v>
      </c>
      <c r="R301" s="7" t="inlineStr">
        <is>
          <t>Priced</t>
        </is>
      </c>
      <c r="S301" s="2" t="inlineStr">
        <is>
          <t>LT034</t>
        </is>
      </c>
      <c r="T301" t="n">
        <v>126</v>
      </c>
      <c r="U301" s="2" t="n"/>
    </row>
    <row r="302">
      <c r="B302">
        <f>IF(AND(H302="C30",I302="not Bronze, ASTM-B584, C93200",L302="Coating_Standard"),"Y","N")</f>
        <v/>
      </c>
      <c r="C302" t="inlineStr">
        <is>
          <t>Price_BOM_LFE_Case_0297</t>
        </is>
      </c>
      <c r="D302">
        <f>IF(B302="Y",C302,"")</f>
        <v/>
      </c>
      <c r="E302" t="inlineStr">
        <is>
          <t>10707-2P-7.5HP-LFE</t>
        </is>
      </c>
      <c r="F302" s="2" t="inlineStr">
        <is>
          <t>Ductile Iron, ASTM-A536-80</t>
        </is>
      </c>
      <c r="G302" t="inlineStr">
        <is>
          <t>CaseMatl_Ductile_Iron_ASTM-A536-80</t>
        </is>
      </c>
      <c r="H302" s="2" t="inlineStr">
        <is>
          <t>J</t>
        </is>
      </c>
      <c r="I302" t="inlineStr">
        <is>
          <t>all</t>
        </is>
      </c>
      <c r="J302" s="2" t="inlineStr">
        <is>
          <t>NPT</t>
        </is>
      </c>
      <c r="K302" s="2" t="inlineStr">
        <is>
          <t>X3</t>
        </is>
      </c>
      <c r="L302" s="2" t="inlineStr">
        <is>
          <t>Coating_Scotchkote134_interior</t>
        </is>
      </c>
      <c r="M302" s="2" t="inlineStr">
        <is>
          <t>300psig</t>
        </is>
      </c>
      <c r="N302" s="1" t="inlineStr">
        <is>
          <t>RTF</t>
        </is>
      </c>
      <c r="O302" s="2" t="n"/>
      <c r="P302" t="inlineStr">
        <is>
          <t>A100058</t>
        </is>
      </c>
      <c r="Q302" s="56" t="n">
        <v>1360</v>
      </c>
      <c r="R302" s="7" t="inlineStr">
        <is>
          <t>Priced</t>
        </is>
      </c>
      <c r="S302" s="2" t="inlineStr">
        <is>
          <t>LT034</t>
        </is>
      </c>
      <c r="T302" t="n">
        <v>126</v>
      </c>
      <c r="U302" s="2" t="n"/>
    </row>
    <row r="303">
      <c r="B303">
        <f>IF(AND(H303="C30",I303="not Bronze, ASTM-B584, C93200",L303="Coating_Standard"),"Y","N")</f>
        <v/>
      </c>
      <c r="C303" t="inlineStr">
        <is>
          <t>Price_BOM_LFE_Case_0298</t>
        </is>
      </c>
      <c r="D303">
        <f>IF(B303="Y",C303,"")</f>
        <v/>
      </c>
      <c r="E303" t="inlineStr">
        <is>
          <t>10707-2P--10HP-LFE</t>
        </is>
      </c>
      <c r="F303" s="2" t="inlineStr">
        <is>
          <t>Ductile Iron, ASTM-A536-80</t>
        </is>
      </c>
      <c r="G303" t="inlineStr">
        <is>
          <t>CaseMatl_Ductile_Iron_ASTM-A536-80</t>
        </is>
      </c>
      <c r="H303" s="2" t="inlineStr">
        <is>
          <t>J</t>
        </is>
      </c>
      <c r="I303" t="inlineStr">
        <is>
          <t>all</t>
        </is>
      </c>
      <c r="J303" s="2" t="inlineStr">
        <is>
          <t>NPT</t>
        </is>
      </c>
      <c r="K303" s="2" t="inlineStr">
        <is>
          <t>X3</t>
        </is>
      </c>
      <c r="L303" s="2" t="inlineStr">
        <is>
          <t>Coating_Scotchkote134_interior</t>
        </is>
      </c>
      <c r="M303" s="2" t="inlineStr">
        <is>
          <t>300psig</t>
        </is>
      </c>
      <c r="N303" s="1" t="inlineStr">
        <is>
          <t>RTF</t>
        </is>
      </c>
      <c r="O303" s="2" t="n"/>
      <c r="P303" t="inlineStr">
        <is>
          <t>A100058</t>
        </is>
      </c>
      <c r="Q303" s="56" t="n">
        <v>1360</v>
      </c>
      <c r="R303" s="7" t="inlineStr">
        <is>
          <t>Priced</t>
        </is>
      </c>
      <c r="S303" s="2" t="inlineStr">
        <is>
          <t>LT034</t>
        </is>
      </c>
      <c r="T303" t="n">
        <v>126</v>
      </c>
      <c r="U303" s="2" t="n"/>
    </row>
    <row r="304">
      <c r="B304">
        <f>IF(AND(H304="C30",I304="not Bronze, ASTM-B584, C93200",L304="Coating_Standard"),"Y","N")</f>
        <v/>
      </c>
      <c r="C304" t="inlineStr">
        <is>
          <t>Price_BOM_LFE_Case_0299</t>
        </is>
      </c>
      <c r="D304">
        <f>IF(B304="Y",C304,"")</f>
        <v/>
      </c>
      <c r="E304" t="inlineStr">
        <is>
          <t>10707-2P--15HP-LFE</t>
        </is>
      </c>
      <c r="F304" s="2" t="inlineStr">
        <is>
          <t>Ductile Iron, ASTM-A536-80</t>
        </is>
      </c>
      <c r="G304" t="inlineStr">
        <is>
          <t>CaseMatl_Ductile_Iron_ASTM-A536-80</t>
        </is>
      </c>
      <c r="H304" s="2" t="inlineStr">
        <is>
          <t>J</t>
        </is>
      </c>
      <c r="I304" t="inlineStr">
        <is>
          <t>all</t>
        </is>
      </c>
      <c r="J304" s="2" t="inlineStr">
        <is>
          <t>NPT</t>
        </is>
      </c>
      <c r="K304" s="2" t="inlineStr">
        <is>
          <t>X3</t>
        </is>
      </c>
      <c r="L304" s="2" t="inlineStr">
        <is>
          <t>Coating_Scotchkote134_interior</t>
        </is>
      </c>
      <c r="M304" s="2" t="inlineStr">
        <is>
          <t>300psig</t>
        </is>
      </c>
      <c r="N304" s="1" t="inlineStr">
        <is>
          <t>RTF</t>
        </is>
      </c>
      <c r="O304" s="2" t="n"/>
      <c r="P304" t="inlineStr">
        <is>
          <t>A100058</t>
        </is>
      </c>
      <c r="Q304" s="56" t="n">
        <v>1360</v>
      </c>
      <c r="R304" s="7" t="inlineStr">
        <is>
          <t>Priced</t>
        </is>
      </c>
      <c r="S304" s="2" t="inlineStr">
        <is>
          <t>LT034</t>
        </is>
      </c>
      <c r="T304" t="n">
        <v>126</v>
      </c>
      <c r="U304" s="2" t="n"/>
    </row>
    <row r="305">
      <c r="B305">
        <f>IF(AND(H305="C30",I305="not Bronze, ASTM-B584, C93200",L305="Coating_Standard"),"Y","N")</f>
        <v/>
      </c>
      <c r="C305" t="inlineStr">
        <is>
          <t>Price_BOM_LFE_Case_0300</t>
        </is>
      </c>
      <c r="D305">
        <f>IF(B305="Y",C305,"")</f>
        <v/>
      </c>
      <c r="E305" t="inlineStr">
        <is>
          <t>12709-2P-5HP-LFE</t>
        </is>
      </c>
      <c r="F305" s="2" t="inlineStr">
        <is>
          <t>Ductile Iron, ASTM-A536-80</t>
        </is>
      </c>
      <c r="G305" t="inlineStr">
        <is>
          <t>CaseMatl_Ductile_Iron_ASTM-A536-80</t>
        </is>
      </c>
      <c r="H305" s="2" t="inlineStr">
        <is>
          <t>J</t>
        </is>
      </c>
      <c r="I305" t="inlineStr">
        <is>
          <t>all</t>
        </is>
      </c>
      <c r="J305" s="2" t="inlineStr">
        <is>
          <t>NPT</t>
        </is>
      </c>
      <c r="K305" s="2" t="inlineStr">
        <is>
          <t>X3</t>
        </is>
      </c>
      <c r="L305" s="2" t="inlineStr">
        <is>
          <t>Coating_Scotchkote134_interior</t>
        </is>
      </c>
      <c r="M305" s="2" t="inlineStr">
        <is>
          <t>300psig</t>
        </is>
      </c>
      <c r="N305" s="1" t="inlineStr">
        <is>
          <t>RTF</t>
        </is>
      </c>
      <c r="O305" s="2" t="n"/>
      <c r="P305" t="inlineStr">
        <is>
          <t>A100060</t>
        </is>
      </c>
      <c r="Q305" s="56" t="n">
        <v>1400</v>
      </c>
      <c r="R305" s="7" t="inlineStr">
        <is>
          <t>Priced</t>
        </is>
      </c>
      <c r="S305" s="2" t="inlineStr">
        <is>
          <t>LT034</t>
        </is>
      </c>
      <c r="T305" t="n">
        <v>126</v>
      </c>
      <c r="U305" s="2" t="n"/>
    </row>
    <row r="306">
      <c r="B306">
        <f>IF(AND(H306="C30",I306="not Bronze, ASTM-B584, C93200",L306="Coating_Standard"),"Y","N")</f>
        <v/>
      </c>
      <c r="C306" t="inlineStr">
        <is>
          <t>Price_BOM_LFE_Case_0301</t>
        </is>
      </c>
      <c r="D306">
        <f>IF(B306="Y",C306,"")</f>
        <v/>
      </c>
      <c r="E306" t="inlineStr">
        <is>
          <t>12709-2P-7.5HP-LFE</t>
        </is>
      </c>
      <c r="F306" s="2" t="inlineStr">
        <is>
          <t>Ductile Iron, ASTM-A536-80</t>
        </is>
      </c>
      <c r="G306" t="inlineStr">
        <is>
          <t>CaseMatl_Ductile_Iron_ASTM-A536-80</t>
        </is>
      </c>
      <c r="H306" s="2" t="inlineStr">
        <is>
          <t>J</t>
        </is>
      </c>
      <c r="I306" t="inlineStr">
        <is>
          <t>all</t>
        </is>
      </c>
      <c r="J306" s="2" t="inlineStr">
        <is>
          <t>NPT</t>
        </is>
      </c>
      <c r="K306" s="2" t="inlineStr">
        <is>
          <t>X3</t>
        </is>
      </c>
      <c r="L306" s="2" t="inlineStr">
        <is>
          <t>Coating_Scotchkote134_interior</t>
        </is>
      </c>
      <c r="M306" s="2" t="inlineStr">
        <is>
          <t>300psig</t>
        </is>
      </c>
      <c r="N306" s="1" t="inlineStr">
        <is>
          <t>RTF</t>
        </is>
      </c>
      <c r="O306" s="2" t="n"/>
      <c r="P306" t="inlineStr">
        <is>
          <t>A100060</t>
        </is>
      </c>
      <c r="Q306" s="56" t="n">
        <v>1400</v>
      </c>
      <c r="R306" s="7" t="inlineStr">
        <is>
          <t>Priced</t>
        </is>
      </c>
      <c r="S306" s="2" t="inlineStr">
        <is>
          <t>LT034</t>
        </is>
      </c>
      <c r="T306" t="n">
        <v>126</v>
      </c>
      <c r="U306" s="2" t="n"/>
    </row>
    <row r="307">
      <c r="B307">
        <f>IF(AND(H307="C30",I307="not Bronze, ASTM-B584, C93200",L307="Coating_Standard"),"Y","N")</f>
        <v/>
      </c>
      <c r="C307" t="inlineStr">
        <is>
          <t>Price_BOM_LFE_Case_0302</t>
        </is>
      </c>
      <c r="D307">
        <f>IF(B307="Y",C307,"")</f>
        <v/>
      </c>
      <c r="E307" t="inlineStr">
        <is>
          <t>12709-2P-10HP-LFE</t>
        </is>
      </c>
      <c r="F307" s="2" t="inlineStr">
        <is>
          <t>Ductile Iron, ASTM-A536-80</t>
        </is>
      </c>
      <c r="G307" t="inlineStr">
        <is>
          <t>CaseMatl_Ductile_Iron_ASTM-A536-80</t>
        </is>
      </c>
      <c r="H307" s="2" t="inlineStr">
        <is>
          <t>J</t>
        </is>
      </c>
      <c r="I307" t="inlineStr">
        <is>
          <t>all</t>
        </is>
      </c>
      <c r="J307" s="2" t="inlineStr">
        <is>
          <t>NPT</t>
        </is>
      </c>
      <c r="K307" s="2" t="inlineStr">
        <is>
          <t>X3</t>
        </is>
      </c>
      <c r="L307" s="2" t="inlineStr">
        <is>
          <t>Coating_Scotchkote134_interior</t>
        </is>
      </c>
      <c r="M307" s="2" t="inlineStr">
        <is>
          <t>300psig</t>
        </is>
      </c>
      <c r="N307" s="1" t="inlineStr">
        <is>
          <t>RTF</t>
        </is>
      </c>
      <c r="O307" s="2" t="n"/>
      <c r="P307" t="inlineStr">
        <is>
          <t>A100060</t>
        </is>
      </c>
      <c r="Q307" s="56" t="n">
        <v>1400</v>
      </c>
      <c r="R307" s="7" t="inlineStr">
        <is>
          <t>Priced</t>
        </is>
      </c>
      <c r="S307" s="2" t="inlineStr">
        <is>
          <t>LT034</t>
        </is>
      </c>
      <c r="T307" t="n">
        <v>126</v>
      </c>
      <c r="U307" s="2" t="n"/>
    </row>
    <row r="308">
      <c r="B308">
        <f>IF(AND(H308="C30",I308="not Bronze, ASTM-B584, C93200",L308="Coating_Standard"),"Y","N")</f>
        <v/>
      </c>
      <c r="C308" t="inlineStr">
        <is>
          <t>Price_BOM_LFE_Case_0303</t>
        </is>
      </c>
      <c r="D308">
        <f>IF(B308="Y",C308,"")</f>
        <v/>
      </c>
      <c r="E308" t="inlineStr">
        <is>
          <t>12709-2P-15HP-LFE</t>
        </is>
      </c>
      <c r="F308" s="2" t="inlineStr">
        <is>
          <t>Ductile Iron, ASTM-A536-80</t>
        </is>
      </c>
      <c r="G308" t="inlineStr">
        <is>
          <t>CaseMatl_Ductile_Iron_ASTM-A536-80</t>
        </is>
      </c>
      <c r="H308" s="2" t="inlineStr">
        <is>
          <t>J</t>
        </is>
      </c>
      <c r="I308" t="inlineStr">
        <is>
          <t>all</t>
        </is>
      </c>
      <c r="J308" s="2" t="inlineStr">
        <is>
          <t>NPT</t>
        </is>
      </c>
      <c r="K308" s="2" t="inlineStr">
        <is>
          <t>X3</t>
        </is>
      </c>
      <c r="L308" s="2" t="inlineStr">
        <is>
          <t>Coating_Scotchkote134_interior</t>
        </is>
      </c>
      <c r="M308" s="2" t="inlineStr">
        <is>
          <t>300psig</t>
        </is>
      </c>
      <c r="N308" s="1" t="inlineStr">
        <is>
          <t>RTF</t>
        </is>
      </c>
      <c r="O308" s="2" t="n"/>
      <c r="P308" t="inlineStr">
        <is>
          <t>A100060</t>
        </is>
      </c>
      <c r="Q308" s="56" t="n">
        <v>1400</v>
      </c>
      <c r="R308" s="7" t="inlineStr">
        <is>
          <t>Priced</t>
        </is>
      </c>
      <c r="S308" s="2" t="inlineStr">
        <is>
          <t>LT034</t>
        </is>
      </c>
      <c r="T308" t="n">
        <v>126</v>
      </c>
      <c r="U308" s="2" t="n"/>
    </row>
    <row r="309">
      <c r="B309">
        <f>IF(AND(H309="C30",I309="not Bronze, ASTM-B584, C93200",L309="Coating_Standard"),"Y","N")</f>
        <v/>
      </c>
      <c r="C309" t="inlineStr">
        <is>
          <t>Price_BOM_LFE_Case_0304</t>
        </is>
      </c>
      <c r="D309">
        <f>IF(B309="Y",C309,"")</f>
        <v/>
      </c>
      <c r="E309" t="inlineStr">
        <is>
          <t>15705-2P-5HP-LFE</t>
        </is>
      </c>
      <c r="F309" s="2" t="inlineStr">
        <is>
          <t>Ductile Iron, ASTM-A536-80</t>
        </is>
      </c>
      <c r="G309" t="inlineStr">
        <is>
          <t>CaseMatl_Ductile_Iron_ASTM-A536-80</t>
        </is>
      </c>
      <c r="H309" s="2" t="inlineStr">
        <is>
          <t>J</t>
        </is>
      </c>
      <c r="I309" t="inlineStr">
        <is>
          <t>all</t>
        </is>
      </c>
      <c r="J309" s="2" t="inlineStr">
        <is>
          <t>NPT</t>
        </is>
      </c>
      <c r="K309" s="2" t="inlineStr">
        <is>
          <t>X3</t>
        </is>
      </c>
      <c r="L309" s="2" t="inlineStr">
        <is>
          <t>Coating_Scotchkote134_interior</t>
        </is>
      </c>
      <c r="M309" s="2" t="inlineStr">
        <is>
          <t>300psig</t>
        </is>
      </c>
      <c r="N309" s="1" t="inlineStr">
        <is>
          <t>RTF</t>
        </is>
      </c>
      <c r="O309" s="2" t="n"/>
      <c r="P309" t="inlineStr">
        <is>
          <t>A100062</t>
        </is>
      </c>
      <c r="Q309" s="56" t="n">
        <v>1510</v>
      </c>
      <c r="R309" s="7" t="inlineStr">
        <is>
          <t>Priced</t>
        </is>
      </c>
      <c r="S309" s="2" t="inlineStr">
        <is>
          <t>LT034</t>
        </is>
      </c>
      <c r="T309" t="n">
        <v>126</v>
      </c>
      <c r="U309" s="2" t="n"/>
    </row>
    <row r="310">
      <c r="B310">
        <f>IF(AND(H310="C30",I310="not Bronze, ASTM-B584, C93200",L310="Coating_Standard"),"Y","N")</f>
        <v/>
      </c>
      <c r="C310" t="inlineStr">
        <is>
          <t>Price_BOM_LFE_Case_0305</t>
        </is>
      </c>
      <c r="D310">
        <f>IF(B310="Y",C310,"")</f>
        <v/>
      </c>
      <c r="E310" t="inlineStr">
        <is>
          <t>15705-2P-7.5HP-LFE</t>
        </is>
      </c>
      <c r="F310" s="2" t="inlineStr">
        <is>
          <t>Ductile Iron, ASTM-A536-80</t>
        </is>
      </c>
      <c r="G310" t="inlineStr">
        <is>
          <t>CaseMatl_Ductile_Iron_ASTM-A536-80</t>
        </is>
      </c>
      <c r="H310" s="2" t="inlineStr">
        <is>
          <t>J</t>
        </is>
      </c>
      <c r="I310" t="inlineStr">
        <is>
          <t>all</t>
        </is>
      </c>
      <c r="J310" s="2" t="inlineStr">
        <is>
          <t>NPT</t>
        </is>
      </c>
      <c r="K310" s="2" t="inlineStr">
        <is>
          <t>X3</t>
        </is>
      </c>
      <c r="L310" s="2" t="inlineStr">
        <is>
          <t>Coating_Scotchkote134_interior</t>
        </is>
      </c>
      <c r="M310" s="2" t="inlineStr">
        <is>
          <t>300psig</t>
        </is>
      </c>
      <c r="N310" s="1" t="inlineStr">
        <is>
          <t>RTF</t>
        </is>
      </c>
      <c r="O310" s="2" t="n"/>
      <c r="P310" t="inlineStr">
        <is>
          <t>A100062</t>
        </is>
      </c>
      <c r="Q310" s="56" t="n">
        <v>1510</v>
      </c>
      <c r="R310" s="7" t="inlineStr">
        <is>
          <t>Priced</t>
        </is>
      </c>
      <c r="S310" s="2" t="inlineStr">
        <is>
          <t>LT034</t>
        </is>
      </c>
      <c r="T310" t="n">
        <v>126</v>
      </c>
      <c r="U310" s="2" t="n"/>
    </row>
    <row r="311">
      <c r="B311">
        <f>IF(AND(H311="C30",I311="not Bronze, ASTM-B584, C93200",L311="Coating_Standard"),"Y","N")</f>
        <v/>
      </c>
      <c r="C311" t="inlineStr">
        <is>
          <t>Price_BOM_LFE_Case_0306</t>
        </is>
      </c>
      <c r="D311">
        <f>IF(B311="Y",C311,"")</f>
        <v/>
      </c>
      <c r="E311" t="inlineStr">
        <is>
          <t>15705-2P-10HP-LFE</t>
        </is>
      </c>
      <c r="F311" s="2" t="inlineStr">
        <is>
          <t>Ductile Iron, ASTM-A536-80</t>
        </is>
      </c>
      <c r="G311" t="inlineStr">
        <is>
          <t>CaseMatl_Ductile_Iron_ASTM-A536-80</t>
        </is>
      </c>
      <c r="H311" s="2" t="inlineStr">
        <is>
          <t>J</t>
        </is>
      </c>
      <c r="I311" t="inlineStr">
        <is>
          <t>all</t>
        </is>
      </c>
      <c r="J311" s="2" t="inlineStr">
        <is>
          <t>NPT</t>
        </is>
      </c>
      <c r="K311" s="2" t="inlineStr">
        <is>
          <t>X3</t>
        </is>
      </c>
      <c r="L311" s="2" t="inlineStr">
        <is>
          <t>Coating_Scotchkote134_interior</t>
        </is>
      </c>
      <c r="M311" s="2" t="inlineStr">
        <is>
          <t>300psig</t>
        </is>
      </c>
      <c r="N311" s="1" t="inlineStr">
        <is>
          <t>RTF</t>
        </is>
      </c>
      <c r="O311" s="2" t="n"/>
      <c r="P311" t="inlineStr">
        <is>
          <t>A100062</t>
        </is>
      </c>
      <c r="Q311" s="56" t="n">
        <v>1510</v>
      </c>
      <c r="R311" s="7" t="inlineStr">
        <is>
          <t>Priced</t>
        </is>
      </c>
      <c r="S311" s="2" t="inlineStr">
        <is>
          <t>LT034</t>
        </is>
      </c>
      <c r="T311" t="n">
        <v>126</v>
      </c>
      <c r="U311" s="2" t="n"/>
    </row>
    <row r="312">
      <c r="B312">
        <f>IF(AND(H312="C30",I312="not Bronze, ASTM-B584, C93200",L312="Coating_Standard"),"Y","N")</f>
        <v/>
      </c>
      <c r="C312" t="inlineStr">
        <is>
          <t>Price_BOM_LFE_Case_0307</t>
        </is>
      </c>
      <c r="D312">
        <f>IF(B312="Y",C312,"")</f>
        <v/>
      </c>
      <c r="E312" t="inlineStr">
        <is>
          <t>15705-2P-15HP-LFE</t>
        </is>
      </c>
      <c r="F312" s="2" t="inlineStr">
        <is>
          <t>Ductile Iron, ASTM-A536-80</t>
        </is>
      </c>
      <c r="G312" t="inlineStr">
        <is>
          <t>CaseMatl_Ductile_Iron_ASTM-A536-80</t>
        </is>
      </c>
      <c r="H312" s="2" t="inlineStr">
        <is>
          <t>J</t>
        </is>
      </c>
      <c r="I312" t="inlineStr">
        <is>
          <t>all</t>
        </is>
      </c>
      <c r="J312" s="2" t="inlineStr">
        <is>
          <t>NPT</t>
        </is>
      </c>
      <c r="K312" s="2" t="inlineStr">
        <is>
          <t>X3</t>
        </is>
      </c>
      <c r="L312" s="2" t="inlineStr">
        <is>
          <t>Coating_Scotchkote134_interior</t>
        </is>
      </c>
      <c r="M312" s="2" t="inlineStr">
        <is>
          <t>300psig</t>
        </is>
      </c>
      <c r="N312" s="1" t="inlineStr">
        <is>
          <t>RTF</t>
        </is>
      </c>
      <c r="O312" s="2" t="n"/>
      <c r="P312" t="inlineStr">
        <is>
          <t>A100062</t>
        </is>
      </c>
      <c r="Q312" s="56" t="n">
        <v>1510</v>
      </c>
      <c r="R312" s="7" t="inlineStr">
        <is>
          <t>Priced</t>
        </is>
      </c>
      <c r="S312" s="2" t="inlineStr">
        <is>
          <t>LT034</t>
        </is>
      </c>
      <c r="T312" t="n">
        <v>126</v>
      </c>
      <c r="U312" s="2" t="n"/>
    </row>
    <row r="313">
      <c r="B313">
        <f>IF(AND(H313="C30",I313="not Bronze, ASTM-B584, C93200",L313="Coating_Standard"),"Y","N")</f>
        <v/>
      </c>
      <c r="C313" t="inlineStr">
        <is>
          <t>Price_BOM_LFE_Case_0308</t>
        </is>
      </c>
      <c r="D313">
        <f>IF(B313="Y",C313,"")</f>
        <v/>
      </c>
      <c r="E313" t="inlineStr">
        <is>
          <t>15705-2P-20HP-LFE</t>
        </is>
      </c>
      <c r="F313" s="2" t="inlineStr">
        <is>
          <t>Ductile Iron, ASTM-A536-80</t>
        </is>
      </c>
      <c r="G313" t="inlineStr">
        <is>
          <t>CaseMatl_Ductile_Iron_ASTM-A536-80</t>
        </is>
      </c>
      <c r="H313" s="2" t="inlineStr">
        <is>
          <t>J</t>
        </is>
      </c>
      <c r="I313" t="inlineStr">
        <is>
          <t>all</t>
        </is>
      </c>
      <c r="J313" s="2" t="inlineStr">
        <is>
          <t>NPT</t>
        </is>
      </c>
      <c r="K313" s="2" t="inlineStr">
        <is>
          <t>X3</t>
        </is>
      </c>
      <c r="L313" s="2" t="inlineStr">
        <is>
          <t>Coating_Scotchkote134_interior</t>
        </is>
      </c>
      <c r="M313" s="2" t="inlineStr">
        <is>
          <t>300psig</t>
        </is>
      </c>
      <c r="N313" s="1" t="inlineStr">
        <is>
          <t>RTF</t>
        </is>
      </c>
      <c r="O313" s="2" t="n"/>
      <c r="P313" t="inlineStr">
        <is>
          <t>A100062</t>
        </is>
      </c>
      <c r="Q313" s="56" t="n">
        <v>1510</v>
      </c>
      <c r="R313" s="7" t="inlineStr">
        <is>
          <t>Priced</t>
        </is>
      </c>
      <c r="S313" s="2" t="inlineStr">
        <is>
          <t>LT034</t>
        </is>
      </c>
      <c r="T313" t="n">
        <v>126</v>
      </c>
      <c r="U313" s="2" t="n"/>
    </row>
    <row r="314">
      <c r="B314">
        <f>IF(AND(H314="C30",I314="not Bronze, ASTM-B584, C93200",L314="Coating_Standard"),"Y","N")</f>
        <v/>
      </c>
      <c r="C314" t="inlineStr">
        <is>
          <t>Price_BOM_LFE_Case_0309</t>
        </is>
      </c>
      <c r="D314">
        <f>IF(B314="Y",C314,"")</f>
        <v/>
      </c>
      <c r="E314" t="inlineStr">
        <is>
          <t>15951-2P-10HP-LFE</t>
        </is>
      </c>
      <c r="F314" s="2" t="inlineStr">
        <is>
          <t>Ductile Iron, ASTM-A536-80</t>
        </is>
      </c>
      <c r="G314" t="inlineStr">
        <is>
          <t>CaseMatl_Ductile_Iron_ASTM-A536-80</t>
        </is>
      </c>
      <c r="H314" s="2" t="inlineStr">
        <is>
          <t>J</t>
        </is>
      </c>
      <c r="I314" t="inlineStr">
        <is>
          <t>all</t>
        </is>
      </c>
      <c r="J314" s="2" t="inlineStr">
        <is>
          <t>NPT</t>
        </is>
      </c>
      <c r="K314" s="2" t="inlineStr">
        <is>
          <t>X3</t>
        </is>
      </c>
      <c r="L314" s="2" t="inlineStr">
        <is>
          <t>Coating_Scotchkote134_interior</t>
        </is>
      </c>
      <c r="M314" s="2" t="inlineStr">
        <is>
          <t>300psig</t>
        </is>
      </c>
      <c r="N314" s="1" t="inlineStr">
        <is>
          <t>RTF</t>
        </is>
      </c>
      <c r="O314" s="2" t="n"/>
      <c r="P314" t="inlineStr">
        <is>
          <t>A100063</t>
        </is>
      </c>
      <c r="Q314" s="56" t="n">
        <v>1790</v>
      </c>
      <c r="R314" s="7" t="inlineStr">
        <is>
          <t>Priced</t>
        </is>
      </c>
      <c r="S314" s="2" t="inlineStr">
        <is>
          <t>LT034</t>
        </is>
      </c>
      <c r="T314" t="n">
        <v>126</v>
      </c>
      <c r="U314" s="2" t="n"/>
    </row>
    <row r="315">
      <c r="B315">
        <f>IF(AND(H315="C30",I315="not Bronze, ASTM-B584, C93200",L315="Coating_Standard"),"Y","N")</f>
        <v/>
      </c>
      <c r="C315" t="inlineStr">
        <is>
          <t>Price_BOM_LFE_Case_0310</t>
        </is>
      </c>
      <c r="D315">
        <f>IF(B315="Y",C315,"")</f>
        <v/>
      </c>
      <c r="E315" t="inlineStr">
        <is>
          <t>15951-2P-15HP-LFE</t>
        </is>
      </c>
      <c r="F315" s="2" t="inlineStr">
        <is>
          <t>Ductile Iron, ASTM-A536-80</t>
        </is>
      </c>
      <c r="G315" t="inlineStr">
        <is>
          <t>CaseMatl_Ductile_Iron_ASTM-A536-80</t>
        </is>
      </c>
      <c r="H315" s="2" t="inlineStr">
        <is>
          <t>J</t>
        </is>
      </c>
      <c r="I315" t="inlineStr">
        <is>
          <t>all</t>
        </is>
      </c>
      <c r="J315" s="2" t="inlineStr">
        <is>
          <t>NPT</t>
        </is>
      </c>
      <c r="K315" s="2" t="inlineStr">
        <is>
          <t>X3</t>
        </is>
      </c>
      <c r="L315" s="2" t="inlineStr">
        <is>
          <t>Coating_Scotchkote134_interior</t>
        </is>
      </c>
      <c r="M315" s="2" t="inlineStr">
        <is>
          <t>300psig</t>
        </is>
      </c>
      <c r="N315" s="1" t="inlineStr">
        <is>
          <t>RTF</t>
        </is>
      </c>
      <c r="O315" s="2" t="n"/>
      <c r="P315" t="inlineStr">
        <is>
          <t>A100063</t>
        </is>
      </c>
      <c r="Q315" s="56" t="n">
        <v>1790</v>
      </c>
      <c r="R315" s="7" t="inlineStr">
        <is>
          <t>Priced</t>
        </is>
      </c>
      <c r="S315" s="2" t="inlineStr">
        <is>
          <t>LT034</t>
        </is>
      </c>
      <c r="T315" t="n">
        <v>126</v>
      </c>
      <c r="U315" s="2" t="n"/>
    </row>
    <row r="316">
      <c r="B316">
        <f>IF(AND(H316="C30",I316="not Bronze, ASTM-B584, C93200",L316="Coating_Standard"),"Y","N")</f>
        <v/>
      </c>
      <c r="C316" t="inlineStr">
        <is>
          <t>Price_BOM_LFE_Case_0311</t>
        </is>
      </c>
      <c r="D316">
        <f>IF(B316="Y",C316,"")</f>
        <v/>
      </c>
      <c r="E316" t="inlineStr">
        <is>
          <t>15951-2P-20HP-LFE</t>
        </is>
      </c>
      <c r="F316" s="2" t="inlineStr">
        <is>
          <t>Ductile Iron, ASTM-A536-80</t>
        </is>
      </c>
      <c r="G316" t="inlineStr">
        <is>
          <t>CaseMatl_Ductile_Iron_ASTM-A536-80</t>
        </is>
      </c>
      <c r="H316" s="2" t="inlineStr">
        <is>
          <t>J</t>
        </is>
      </c>
      <c r="I316" t="inlineStr">
        <is>
          <t>all</t>
        </is>
      </c>
      <c r="J316" s="2" t="inlineStr">
        <is>
          <t>NPT</t>
        </is>
      </c>
      <c r="K316" s="2" t="inlineStr">
        <is>
          <t>X3</t>
        </is>
      </c>
      <c r="L316" s="2" t="inlineStr">
        <is>
          <t>Coating_Scotchkote134_interior</t>
        </is>
      </c>
      <c r="M316" s="2" t="inlineStr">
        <is>
          <t>300psig</t>
        </is>
      </c>
      <c r="N316" s="1" t="inlineStr">
        <is>
          <t>RTF</t>
        </is>
      </c>
      <c r="O316" s="2" t="n"/>
      <c r="P316" t="inlineStr">
        <is>
          <t>A100063</t>
        </is>
      </c>
      <c r="Q316" s="56" t="n">
        <v>1790</v>
      </c>
      <c r="R316" s="7" t="inlineStr">
        <is>
          <t>Priced</t>
        </is>
      </c>
      <c r="S316" s="2" t="inlineStr">
        <is>
          <t>LT034</t>
        </is>
      </c>
      <c r="T316" t="n">
        <v>126</v>
      </c>
      <c r="U316" s="2" t="n"/>
    </row>
    <row r="317">
      <c r="B317">
        <f>IF(AND(H317="C30",I317="not Bronze, ASTM-B584, C93200",L317="Coating_Standard"),"Y","N")</f>
        <v/>
      </c>
      <c r="C317" t="inlineStr">
        <is>
          <t>Price_BOM_LFE_Case_0312</t>
        </is>
      </c>
      <c r="D317">
        <f>IF(B317="Y",C317,"")</f>
        <v/>
      </c>
      <c r="E317" t="inlineStr">
        <is>
          <t>15951-2P-25HP-LFE</t>
        </is>
      </c>
      <c r="F317" s="2" t="inlineStr">
        <is>
          <t>Ductile Iron, ASTM-A536-80</t>
        </is>
      </c>
      <c r="G317" t="inlineStr">
        <is>
          <t>CaseMatl_Ductile_Iron_ASTM-A536-80</t>
        </is>
      </c>
      <c r="H317" s="2" t="inlineStr">
        <is>
          <t>J</t>
        </is>
      </c>
      <c r="I317" t="inlineStr">
        <is>
          <t>all</t>
        </is>
      </c>
      <c r="J317" s="2" t="inlineStr">
        <is>
          <t>NPT</t>
        </is>
      </c>
      <c r="K317" s="2" t="inlineStr">
        <is>
          <t>X3</t>
        </is>
      </c>
      <c r="L317" s="2" t="inlineStr">
        <is>
          <t>Coating_Scotchkote134_interior</t>
        </is>
      </c>
      <c r="M317" s="2" t="inlineStr">
        <is>
          <t>300psig</t>
        </is>
      </c>
      <c r="N317" s="1" t="inlineStr">
        <is>
          <t>RTF</t>
        </is>
      </c>
      <c r="O317" s="2" t="n"/>
      <c r="P317" t="inlineStr">
        <is>
          <t>A100063</t>
        </is>
      </c>
      <c r="Q317" s="56" t="n">
        <v>1790</v>
      </c>
      <c r="R317" s="7" t="inlineStr">
        <is>
          <t>Priced</t>
        </is>
      </c>
      <c r="S317" s="2" t="inlineStr">
        <is>
          <t>LT034</t>
        </is>
      </c>
      <c r="T317" t="n">
        <v>126</v>
      </c>
      <c r="U317" s="2" t="n"/>
    </row>
    <row r="318">
      <c r="B318">
        <f>IF(AND(H318="C30",I318="not Bronze, ASTM-B584, C93200",L318="Coating_Standard"),"Y","N")</f>
        <v/>
      </c>
      <c r="C318" t="inlineStr">
        <is>
          <t>Price_BOM_LFE_Case_0313</t>
        </is>
      </c>
      <c r="D318">
        <f>IF(B318="Y",C318,"")</f>
        <v/>
      </c>
      <c r="E318" t="inlineStr">
        <is>
          <t>15955-2P-15HP-LFE</t>
        </is>
      </c>
      <c r="F318" s="2" t="inlineStr">
        <is>
          <t>Ductile Iron, ASTM-A536-80</t>
        </is>
      </c>
      <c r="G318" t="inlineStr">
        <is>
          <t>CaseMatl_Ductile_Iron_ASTM-A536-80</t>
        </is>
      </c>
      <c r="H318" s="2" t="inlineStr">
        <is>
          <t>J</t>
        </is>
      </c>
      <c r="I318" t="inlineStr">
        <is>
          <t>all</t>
        </is>
      </c>
      <c r="J318" s="2" t="inlineStr">
        <is>
          <t>NPT</t>
        </is>
      </c>
      <c r="K318" s="2" t="inlineStr">
        <is>
          <t>X3</t>
        </is>
      </c>
      <c r="L318" s="2" t="inlineStr">
        <is>
          <t>Coating_Scotchkote134_interior</t>
        </is>
      </c>
      <c r="M318" s="2" t="inlineStr">
        <is>
          <t>300psig</t>
        </is>
      </c>
      <c r="N318" s="1" t="inlineStr">
        <is>
          <t>RTF</t>
        </is>
      </c>
      <c r="O318" s="2" t="n"/>
      <c r="P318" t="inlineStr">
        <is>
          <t>A100063</t>
        </is>
      </c>
      <c r="Q318" s="56" t="n">
        <v>1790</v>
      </c>
      <c r="R318" s="7" t="inlineStr">
        <is>
          <t>Priced</t>
        </is>
      </c>
      <c r="S318" s="2" t="inlineStr">
        <is>
          <t>LT034</t>
        </is>
      </c>
      <c r="T318" t="n">
        <v>126</v>
      </c>
      <c r="U318" s="2" t="n"/>
    </row>
    <row r="319">
      <c r="B319">
        <f>IF(AND(H319="C30",I319="not Bronze, ASTM-B584, C93200",L319="Coating_Standard"),"Y","N")</f>
        <v/>
      </c>
      <c r="C319" t="inlineStr">
        <is>
          <t>Price_BOM_LFE_Case_0314</t>
        </is>
      </c>
      <c r="D319">
        <f>IF(B319="Y",C319,"")</f>
        <v/>
      </c>
      <c r="E319" t="inlineStr">
        <is>
          <t>15955-2P-20HP-LFE</t>
        </is>
      </c>
      <c r="F319" s="2" t="inlineStr">
        <is>
          <t>Ductile Iron, ASTM-A536-80</t>
        </is>
      </c>
      <c r="G319" t="inlineStr">
        <is>
          <t>CaseMatl_Ductile_Iron_ASTM-A536-80</t>
        </is>
      </c>
      <c r="H319" s="2" t="inlineStr">
        <is>
          <t>J</t>
        </is>
      </c>
      <c r="I319" t="inlineStr">
        <is>
          <t>all</t>
        </is>
      </c>
      <c r="J319" s="2" t="inlineStr">
        <is>
          <t>NPT</t>
        </is>
      </c>
      <c r="K319" s="2" t="inlineStr">
        <is>
          <t>X3</t>
        </is>
      </c>
      <c r="L319" s="2" t="inlineStr">
        <is>
          <t>Coating_Scotchkote134_interior</t>
        </is>
      </c>
      <c r="M319" s="2" t="inlineStr">
        <is>
          <t>300psig</t>
        </is>
      </c>
      <c r="N319" s="1" t="inlineStr">
        <is>
          <t>RTF</t>
        </is>
      </c>
      <c r="O319" s="2" t="n"/>
      <c r="P319" t="inlineStr">
        <is>
          <t>A100063</t>
        </is>
      </c>
      <c r="Q319" s="56" t="n">
        <v>1790</v>
      </c>
      <c r="R319" s="7" t="inlineStr">
        <is>
          <t>Priced</t>
        </is>
      </c>
      <c r="S319" s="2" t="inlineStr">
        <is>
          <t>LT034</t>
        </is>
      </c>
      <c r="T319" t="n">
        <v>126</v>
      </c>
      <c r="U319" s="2" t="n"/>
    </row>
    <row r="320">
      <c r="B320">
        <f>IF(AND(H320="C30",I320="not Bronze, ASTM-B584, C93200",L320="Coating_Standard"),"Y","N")</f>
        <v/>
      </c>
      <c r="C320" t="inlineStr">
        <is>
          <t>Price_BOM_LFE_Case_0315</t>
        </is>
      </c>
      <c r="D320">
        <f>IF(B320="Y",C320,"")</f>
        <v/>
      </c>
      <c r="E320" t="inlineStr">
        <is>
          <t>15955-2P-25HP-LFE</t>
        </is>
      </c>
      <c r="F320" s="2" t="inlineStr">
        <is>
          <t>Ductile Iron, ASTM-A536-80</t>
        </is>
      </c>
      <c r="G320" t="inlineStr">
        <is>
          <t>CaseMatl_Ductile_Iron_ASTM-A536-80</t>
        </is>
      </c>
      <c r="H320" s="2" t="inlineStr">
        <is>
          <t>J</t>
        </is>
      </c>
      <c r="I320" t="inlineStr">
        <is>
          <t>all</t>
        </is>
      </c>
      <c r="J320" s="2" t="inlineStr">
        <is>
          <t>NPT</t>
        </is>
      </c>
      <c r="K320" s="2" t="inlineStr">
        <is>
          <t>X3</t>
        </is>
      </c>
      <c r="L320" s="2" t="inlineStr">
        <is>
          <t>Coating_Scotchkote134_interior</t>
        </is>
      </c>
      <c r="M320" s="2" t="inlineStr">
        <is>
          <t>300psig</t>
        </is>
      </c>
      <c r="N320" s="1" t="inlineStr">
        <is>
          <t>RTF</t>
        </is>
      </c>
      <c r="O320" s="2" t="n"/>
      <c r="P320" t="inlineStr">
        <is>
          <t>A100063</t>
        </is>
      </c>
      <c r="Q320" s="56" t="n">
        <v>1790</v>
      </c>
      <c r="R320" s="7" t="inlineStr">
        <is>
          <t>Priced</t>
        </is>
      </c>
      <c r="S320" s="2" t="inlineStr">
        <is>
          <t>LT034</t>
        </is>
      </c>
      <c r="T320" t="n">
        <v>126</v>
      </c>
      <c r="U320" s="2" t="n"/>
    </row>
    <row r="321">
      <c r="B321">
        <f>IF(AND(H321="C30",I321="not Bronze, ASTM-B584, C93200",L321="Coating_Standard"),"Y","N")</f>
        <v/>
      </c>
      <c r="C321" t="inlineStr">
        <is>
          <t>Price_BOM_LFE_Case_0316</t>
        </is>
      </c>
      <c r="D321">
        <f>IF(B321="Y",C321,"")</f>
        <v/>
      </c>
      <c r="E321" t="inlineStr">
        <is>
          <t>15955-2P-30HP-LFE</t>
        </is>
      </c>
      <c r="F321" s="2" t="inlineStr">
        <is>
          <t>Ductile Iron, ASTM-A536-80</t>
        </is>
      </c>
      <c r="G321" t="inlineStr">
        <is>
          <t>CaseMatl_Ductile_Iron_ASTM-A536-80</t>
        </is>
      </c>
      <c r="H321" s="2" t="inlineStr">
        <is>
          <t>J</t>
        </is>
      </c>
      <c r="I321" t="inlineStr">
        <is>
          <t>all</t>
        </is>
      </c>
      <c r="J321" s="2" t="inlineStr">
        <is>
          <t>NPT</t>
        </is>
      </c>
      <c r="K321" s="2" t="inlineStr">
        <is>
          <t>X3</t>
        </is>
      </c>
      <c r="L321" s="2" t="inlineStr">
        <is>
          <t>Coating_Scotchkote134_interior</t>
        </is>
      </c>
      <c r="M321" s="2" t="inlineStr">
        <is>
          <t>300psig</t>
        </is>
      </c>
      <c r="N321" s="1" t="inlineStr">
        <is>
          <t>RTF</t>
        </is>
      </c>
      <c r="O321" s="2" t="n"/>
      <c r="P321" t="inlineStr">
        <is>
          <t>A100063</t>
        </is>
      </c>
      <c r="Q321" s="56" t="n">
        <v>1790</v>
      </c>
      <c r="R321" s="7" t="inlineStr">
        <is>
          <t>Priced</t>
        </is>
      </c>
      <c r="S321" s="2" t="inlineStr">
        <is>
          <t>LT034</t>
        </is>
      </c>
      <c r="T321" t="n">
        <v>126</v>
      </c>
      <c r="U321" s="2" t="n"/>
    </row>
    <row r="322">
      <c r="B322">
        <f>IF(AND(H322="C30",I322="not Bronze, ASTM-B584, C93200",L322="Coating_Standard"),"Y","N")</f>
        <v/>
      </c>
      <c r="C322" t="inlineStr">
        <is>
          <t>Price_BOM_LFE_Case_0317</t>
        </is>
      </c>
      <c r="D322">
        <f>IF(B322="Y",C322,"")</f>
        <v/>
      </c>
      <c r="E322" t="inlineStr">
        <is>
          <t>15959-2P-20HP-LFE</t>
        </is>
      </c>
      <c r="F322" s="2" t="inlineStr">
        <is>
          <t>Ductile Iron, ASTM-A536-80</t>
        </is>
      </c>
      <c r="G322" t="inlineStr">
        <is>
          <t>CaseMatl_Ductile_Iron_ASTM-A536-80</t>
        </is>
      </c>
      <c r="H322" s="2" t="inlineStr">
        <is>
          <t>J</t>
        </is>
      </c>
      <c r="I322" t="inlineStr">
        <is>
          <t>all</t>
        </is>
      </c>
      <c r="J322" s="2" t="inlineStr">
        <is>
          <t>NPT</t>
        </is>
      </c>
      <c r="K322" s="2" t="inlineStr">
        <is>
          <t>X3</t>
        </is>
      </c>
      <c r="L322" s="2" t="inlineStr">
        <is>
          <t>Coating_Scotchkote134_interior</t>
        </is>
      </c>
      <c r="M322" s="2" t="inlineStr">
        <is>
          <t>300psig</t>
        </is>
      </c>
      <c r="N322" s="1" t="inlineStr">
        <is>
          <t>RTF</t>
        </is>
      </c>
      <c r="O322" s="2" t="n"/>
      <c r="P322" t="inlineStr">
        <is>
          <t>A100063</t>
        </is>
      </c>
      <c r="Q322" s="56" t="n">
        <v>1790</v>
      </c>
      <c r="R322" s="7" t="inlineStr">
        <is>
          <t>Priced</t>
        </is>
      </c>
      <c r="S322" s="2" t="inlineStr">
        <is>
          <t>LT034</t>
        </is>
      </c>
      <c r="T322" t="n">
        <v>126</v>
      </c>
      <c r="U322" s="2" t="n"/>
    </row>
    <row r="323">
      <c r="B323">
        <f>IF(AND(H323="C30",I323="not Bronze, ASTM-B584, C93200",L323="Coating_Standard"),"Y","N")</f>
        <v/>
      </c>
      <c r="C323" t="inlineStr">
        <is>
          <t>Price_BOM_LFE_Case_0318</t>
        </is>
      </c>
      <c r="D323">
        <f>IF(B323="Y",C323,"")</f>
        <v/>
      </c>
      <c r="E323" t="inlineStr">
        <is>
          <t>15959-2P-25HP-LFE</t>
        </is>
      </c>
      <c r="F323" s="2" t="inlineStr">
        <is>
          <t>Ductile Iron, ASTM-A536-80</t>
        </is>
      </c>
      <c r="G323" t="inlineStr">
        <is>
          <t>CaseMatl_Ductile_Iron_ASTM-A536-80</t>
        </is>
      </c>
      <c r="H323" s="2" t="inlineStr">
        <is>
          <t>J</t>
        </is>
      </c>
      <c r="I323" t="inlineStr">
        <is>
          <t>all</t>
        </is>
      </c>
      <c r="J323" s="2" t="inlineStr">
        <is>
          <t>NPT</t>
        </is>
      </c>
      <c r="K323" s="2" t="inlineStr">
        <is>
          <t>X3</t>
        </is>
      </c>
      <c r="L323" s="2" t="inlineStr">
        <is>
          <t>Coating_Scotchkote134_interior</t>
        </is>
      </c>
      <c r="M323" s="2" t="inlineStr">
        <is>
          <t>300psig</t>
        </is>
      </c>
      <c r="N323" s="1" t="inlineStr">
        <is>
          <t>RTF</t>
        </is>
      </c>
      <c r="O323" s="2" t="n"/>
      <c r="P323" t="inlineStr">
        <is>
          <t>A100063</t>
        </is>
      </c>
      <c r="Q323" s="56" t="n">
        <v>1790</v>
      </c>
      <c r="R323" s="7" t="inlineStr">
        <is>
          <t>Priced</t>
        </is>
      </c>
      <c r="S323" s="2" t="inlineStr">
        <is>
          <t>LT034</t>
        </is>
      </c>
      <c r="T323" t="n">
        <v>126</v>
      </c>
      <c r="U323" s="2" t="n"/>
    </row>
    <row r="324">
      <c r="B324">
        <f>IF(AND(H324="C30",I324="not Bronze, ASTM-B584, C93200",L324="Coating_Standard"),"Y","N")</f>
        <v/>
      </c>
      <c r="C324" t="inlineStr">
        <is>
          <t>Price_BOM_LFE_Case_0319</t>
        </is>
      </c>
      <c r="D324">
        <f>IF(B324="Y",C324,"")</f>
        <v/>
      </c>
      <c r="E324" t="inlineStr">
        <is>
          <t>15959-2P-30HP-LFE</t>
        </is>
      </c>
      <c r="F324" s="2" t="inlineStr">
        <is>
          <t>Ductile Iron, ASTM-A536-80</t>
        </is>
      </c>
      <c r="G324" t="inlineStr">
        <is>
          <t>CaseMatl_Ductile_Iron_ASTM-A536-80</t>
        </is>
      </c>
      <c r="H324" s="2" t="inlineStr">
        <is>
          <t>J</t>
        </is>
      </c>
      <c r="I324" t="inlineStr">
        <is>
          <t>all</t>
        </is>
      </c>
      <c r="J324" s="2" t="inlineStr">
        <is>
          <t>NPT</t>
        </is>
      </c>
      <c r="K324" s="2" t="inlineStr">
        <is>
          <t>X3</t>
        </is>
      </c>
      <c r="L324" s="2" t="inlineStr">
        <is>
          <t>Coating_Scotchkote134_interior</t>
        </is>
      </c>
      <c r="M324" s="2" t="inlineStr">
        <is>
          <t>300psig</t>
        </is>
      </c>
      <c r="N324" s="1" t="inlineStr">
        <is>
          <t>RTF</t>
        </is>
      </c>
      <c r="O324" s="2" t="n"/>
      <c r="P324" t="inlineStr">
        <is>
          <t>A100063</t>
        </is>
      </c>
      <c r="Q324" s="56" t="n">
        <v>1790</v>
      </c>
      <c r="R324" s="7" t="inlineStr">
        <is>
          <t>Priced</t>
        </is>
      </c>
      <c r="S324" s="2" t="inlineStr">
        <is>
          <t>LT034</t>
        </is>
      </c>
      <c r="T324" t="n">
        <v>126</v>
      </c>
      <c r="U324" s="2" t="n"/>
    </row>
    <row r="325">
      <c r="B325">
        <f>IF(AND(H325="C30",I325="not Bronze, ASTM-B584, C93200",L325="Coating_Standard"),"Y","N")</f>
        <v/>
      </c>
      <c r="C325" t="inlineStr">
        <is>
          <t>Price_BOM_LFE_Case_0320</t>
        </is>
      </c>
      <c r="D325">
        <f>IF(B325="Y",C325,"")</f>
        <v/>
      </c>
      <c r="E325" t="inlineStr">
        <is>
          <t>20709-2P-7.5HP-LFE</t>
        </is>
      </c>
      <c r="F325" s="2" t="inlineStr">
        <is>
          <t>Ductile Iron, ASTM-A536-80</t>
        </is>
      </c>
      <c r="G325" t="inlineStr">
        <is>
          <t>CaseMatl_Ductile_Iron_ASTM-A536-80</t>
        </is>
      </c>
      <c r="H325" s="2" t="inlineStr">
        <is>
          <t>J</t>
        </is>
      </c>
      <c r="I325" t="inlineStr">
        <is>
          <t>all</t>
        </is>
      </c>
      <c r="J325" s="2" t="inlineStr">
        <is>
          <t>NPT</t>
        </is>
      </c>
      <c r="K325" s="2" t="inlineStr">
        <is>
          <t>X3</t>
        </is>
      </c>
      <c r="L325" s="2" t="inlineStr">
        <is>
          <t>Coating_Scotchkote134_interior</t>
        </is>
      </c>
      <c r="M325" s="2" t="inlineStr">
        <is>
          <t>300psig</t>
        </is>
      </c>
      <c r="N325" s="1" t="inlineStr">
        <is>
          <t>RTF</t>
        </is>
      </c>
      <c r="O325" s="2" t="n"/>
      <c r="P325" t="inlineStr">
        <is>
          <t>A100065</t>
        </is>
      </c>
      <c r="Q325" s="56" t="n">
        <v>2170</v>
      </c>
      <c r="R325" s="7" t="inlineStr">
        <is>
          <t>Priced</t>
        </is>
      </c>
      <c r="S325" s="2" t="inlineStr">
        <is>
          <t>LT034</t>
        </is>
      </c>
      <c r="T325" t="n">
        <v>126</v>
      </c>
      <c r="U325" s="2" t="n"/>
    </row>
    <row r="326">
      <c r="B326">
        <f>IF(AND(H326="C30",I326="not Bronze, ASTM-B584, C93200",L326="Coating_Standard"),"Y","N")</f>
        <v/>
      </c>
      <c r="C326" t="inlineStr">
        <is>
          <t>Price_BOM_LFE_Case_0321</t>
        </is>
      </c>
      <c r="D326">
        <f>IF(B326="Y",C326,"")</f>
        <v/>
      </c>
      <c r="E326" t="inlineStr">
        <is>
          <t>20709-2P-10HP-LFE</t>
        </is>
      </c>
      <c r="F326" s="2" t="inlineStr">
        <is>
          <t>Ductile Iron, ASTM-A536-80</t>
        </is>
      </c>
      <c r="G326" t="inlineStr">
        <is>
          <t>CaseMatl_Ductile_Iron_ASTM-A536-80</t>
        </is>
      </c>
      <c r="H326" s="2" t="inlineStr">
        <is>
          <t>J</t>
        </is>
      </c>
      <c r="I326" t="inlineStr">
        <is>
          <t>all</t>
        </is>
      </c>
      <c r="J326" s="2" t="inlineStr">
        <is>
          <t>NPT</t>
        </is>
      </c>
      <c r="K326" s="2" t="inlineStr">
        <is>
          <t>X3</t>
        </is>
      </c>
      <c r="L326" s="2" t="inlineStr">
        <is>
          <t>Coating_Scotchkote134_interior</t>
        </is>
      </c>
      <c r="M326" s="2" t="inlineStr">
        <is>
          <t>300psig</t>
        </is>
      </c>
      <c r="N326" s="1" t="inlineStr">
        <is>
          <t>RTF</t>
        </is>
      </c>
      <c r="O326" s="2" t="n"/>
      <c r="P326" t="inlineStr">
        <is>
          <t>A100065</t>
        </is>
      </c>
      <c r="Q326" s="56" t="n">
        <v>2170</v>
      </c>
      <c r="R326" s="7" t="inlineStr">
        <is>
          <t>Priced</t>
        </is>
      </c>
      <c r="S326" s="2" t="inlineStr">
        <is>
          <t>LT034</t>
        </is>
      </c>
      <c r="T326" t="n">
        <v>126</v>
      </c>
      <c r="U326" s="2" t="n"/>
    </row>
    <row r="327">
      <c r="B327">
        <f>IF(AND(H327="C30",I327="not Bronze, ASTM-B584, C93200",L327="Coating_Standard"),"Y","N")</f>
        <v/>
      </c>
      <c r="C327" t="inlineStr">
        <is>
          <t>Price_BOM_LFE_Case_0322</t>
        </is>
      </c>
      <c r="D327">
        <f>IF(B327="Y",C327,"")</f>
        <v/>
      </c>
      <c r="E327" t="inlineStr">
        <is>
          <t>20709-2P-15HP-LFE</t>
        </is>
      </c>
      <c r="F327" s="2" t="inlineStr">
        <is>
          <t>Ductile Iron, ASTM-A536-80</t>
        </is>
      </c>
      <c r="G327" t="inlineStr">
        <is>
          <t>CaseMatl_Ductile_Iron_ASTM-A536-80</t>
        </is>
      </c>
      <c r="H327" s="2" t="inlineStr">
        <is>
          <t>J</t>
        </is>
      </c>
      <c r="I327" t="inlineStr">
        <is>
          <t>all</t>
        </is>
      </c>
      <c r="J327" s="2" t="inlineStr">
        <is>
          <t>NPT</t>
        </is>
      </c>
      <c r="K327" s="2" t="inlineStr">
        <is>
          <t>X3</t>
        </is>
      </c>
      <c r="L327" s="2" t="inlineStr">
        <is>
          <t>Coating_Scotchkote134_interior</t>
        </is>
      </c>
      <c r="M327" s="2" t="inlineStr">
        <is>
          <t>300psig</t>
        </is>
      </c>
      <c r="N327" s="1" t="inlineStr">
        <is>
          <t>RTF</t>
        </is>
      </c>
      <c r="O327" s="2" t="n"/>
      <c r="P327" t="inlineStr">
        <is>
          <t>A100065</t>
        </is>
      </c>
      <c r="Q327" s="56" t="n">
        <v>2170</v>
      </c>
      <c r="R327" s="7" t="inlineStr">
        <is>
          <t>Priced</t>
        </is>
      </c>
      <c r="S327" s="2" t="inlineStr">
        <is>
          <t>LT034</t>
        </is>
      </c>
      <c r="T327" t="n">
        <v>126</v>
      </c>
      <c r="U327" s="2" t="n"/>
    </row>
    <row r="328">
      <c r="B328">
        <f>IF(AND(H328="C30",I328="not Bronze, ASTM-B584, C93200",L328="Coating_Standard"),"Y","N")</f>
        <v/>
      </c>
      <c r="C328" t="inlineStr">
        <is>
          <t>Price_BOM_LFE_Case_0323</t>
        </is>
      </c>
      <c r="D328">
        <f>IF(B328="Y",C328,"")</f>
        <v/>
      </c>
      <c r="E328" t="inlineStr">
        <is>
          <t>20709-2P-20HP-LFE</t>
        </is>
      </c>
      <c r="F328" s="2" t="inlineStr">
        <is>
          <t>Ductile Iron, ASTM-A536-80</t>
        </is>
      </c>
      <c r="G328" t="inlineStr">
        <is>
          <t>CaseMatl_Ductile_Iron_ASTM-A536-80</t>
        </is>
      </c>
      <c r="H328" s="2" t="inlineStr">
        <is>
          <t>J</t>
        </is>
      </c>
      <c r="I328" t="inlineStr">
        <is>
          <t>all</t>
        </is>
      </c>
      <c r="J328" s="2" t="inlineStr">
        <is>
          <t>NPT</t>
        </is>
      </c>
      <c r="K328" s="2" t="inlineStr">
        <is>
          <t>X3</t>
        </is>
      </c>
      <c r="L328" s="2" t="inlineStr">
        <is>
          <t>Coating_Scotchkote134_interior</t>
        </is>
      </c>
      <c r="M328" s="2" t="inlineStr">
        <is>
          <t>300psig</t>
        </is>
      </c>
      <c r="N328" s="1" t="inlineStr">
        <is>
          <t>RTF</t>
        </is>
      </c>
      <c r="O328" s="2" t="n"/>
      <c r="P328" t="inlineStr">
        <is>
          <t>A100065</t>
        </is>
      </c>
      <c r="Q328" s="56" t="n">
        <v>2170</v>
      </c>
      <c r="R328" s="7" t="inlineStr">
        <is>
          <t>Priced</t>
        </is>
      </c>
      <c r="S328" s="2" t="inlineStr">
        <is>
          <t>LT034</t>
        </is>
      </c>
      <c r="T328" t="n">
        <v>126</v>
      </c>
      <c r="U328" s="2" t="n"/>
    </row>
    <row r="329">
      <c r="B329">
        <f>IF(AND(H329="C30",I329="not Bronze, ASTM-B584, C93200",L329="Coating_Standard"),"Y","N")</f>
        <v/>
      </c>
      <c r="C329" t="inlineStr">
        <is>
          <t>Price_BOM_LFE_Case_0324</t>
        </is>
      </c>
      <c r="D329">
        <f>IF(B329="Y",C329,"")</f>
        <v/>
      </c>
      <c r="E329" t="inlineStr">
        <is>
          <t>20709-2P-25HP-LFE</t>
        </is>
      </c>
      <c r="F329" s="2" t="inlineStr">
        <is>
          <t>Ductile Iron, ASTM-A536-80</t>
        </is>
      </c>
      <c r="G329" t="inlineStr">
        <is>
          <t>CaseMatl_Ductile_Iron_ASTM-A536-80</t>
        </is>
      </c>
      <c r="H329" s="2" t="inlineStr">
        <is>
          <t>J</t>
        </is>
      </c>
      <c r="I329" t="inlineStr">
        <is>
          <t>all</t>
        </is>
      </c>
      <c r="J329" s="2" t="inlineStr">
        <is>
          <t>NPT</t>
        </is>
      </c>
      <c r="K329" s="2" t="inlineStr">
        <is>
          <t>X3</t>
        </is>
      </c>
      <c r="L329" s="2" t="inlineStr">
        <is>
          <t>Coating_Scotchkote134_interior</t>
        </is>
      </c>
      <c r="M329" s="2" t="inlineStr">
        <is>
          <t>300psig</t>
        </is>
      </c>
      <c r="N329" s="1" t="inlineStr">
        <is>
          <t>RTF</t>
        </is>
      </c>
      <c r="O329" s="2" t="n"/>
      <c r="P329" t="inlineStr">
        <is>
          <t>A100065</t>
        </is>
      </c>
      <c r="Q329" s="56" t="n">
        <v>2170</v>
      </c>
      <c r="R329" s="7" t="inlineStr">
        <is>
          <t>Priced</t>
        </is>
      </c>
      <c r="S329" s="2" t="inlineStr">
        <is>
          <t>LT034</t>
        </is>
      </c>
      <c r="T329" t="n">
        <v>126</v>
      </c>
      <c r="U329" s="2" t="n"/>
    </row>
    <row r="330">
      <c r="B330">
        <f>IF(AND(H330="C30",I330="not Bronze, ASTM-B584, C93200",L330="Coating_Standard"),"Y","N")</f>
        <v/>
      </c>
      <c r="C330" t="inlineStr">
        <is>
          <t>Price_BOM_LFE_Case_0325</t>
        </is>
      </c>
      <c r="D330">
        <f>IF(B330="Y",C330,"")</f>
        <v/>
      </c>
      <c r="E330" t="inlineStr">
        <is>
          <t>20953-2P-20HP-LFE</t>
        </is>
      </c>
      <c r="F330" s="2" t="inlineStr">
        <is>
          <t>Ductile Iron, ASTM-A536-80</t>
        </is>
      </c>
      <c r="G330" t="inlineStr">
        <is>
          <t>CaseMatl_Ductile_Iron_ASTM-A536-80</t>
        </is>
      </c>
      <c r="H330" s="2" t="inlineStr">
        <is>
          <t>J</t>
        </is>
      </c>
      <c r="I330" t="inlineStr">
        <is>
          <t>all</t>
        </is>
      </c>
      <c r="J330" s="2" t="inlineStr">
        <is>
          <t>NPT</t>
        </is>
      </c>
      <c r="K330" s="2" t="inlineStr">
        <is>
          <t>X3</t>
        </is>
      </c>
      <c r="L330" s="2" t="inlineStr">
        <is>
          <t>Coating_Scotchkote134_interior</t>
        </is>
      </c>
      <c r="M330" s="2" t="inlineStr">
        <is>
          <t>300psig</t>
        </is>
      </c>
      <c r="N330" s="1" t="inlineStr">
        <is>
          <t>RTF</t>
        </is>
      </c>
      <c r="O330" s="2" t="n"/>
      <c r="P330" t="inlineStr">
        <is>
          <t>A100066</t>
        </is>
      </c>
      <c r="Q330" s="56" t="n">
        <v>2240</v>
      </c>
      <c r="R330" s="7" t="inlineStr">
        <is>
          <t>Priced</t>
        </is>
      </c>
      <c r="S330" s="2" t="inlineStr">
        <is>
          <t>LT034</t>
        </is>
      </c>
      <c r="T330" t="n">
        <v>126</v>
      </c>
      <c r="U330" s="2" t="n"/>
    </row>
    <row r="331">
      <c r="B331">
        <f>IF(AND(H331="C30",I331="not Bronze, ASTM-B584, C93200",L331="Coating_Standard"),"Y","N")</f>
        <v/>
      </c>
      <c r="C331" t="inlineStr">
        <is>
          <t>Price_BOM_LFE_Case_0326</t>
        </is>
      </c>
      <c r="D331">
        <f>IF(B331="Y",C331,"")</f>
        <v/>
      </c>
      <c r="E331" t="inlineStr">
        <is>
          <t>20953-2P-25HP-LFE</t>
        </is>
      </c>
      <c r="F331" s="2" t="inlineStr">
        <is>
          <t>Ductile Iron, ASTM-A536-80</t>
        </is>
      </c>
      <c r="G331" t="inlineStr">
        <is>
          <t>CaseMatl_Ductile_Iron_ASTM-A536-80</t>
        </is>
      </c>
      <c r="H331" s="2" t="inlineStr">
        <is>
          <t>J</t>
        </is>
      </c>
      <c r="I331" t="inlineStr">
        <is>
          <t>all</t>
        </is>
      </c>
      <c r="J331" s="2" t="inlineStr">
        <is>
          <t>NPT</t>
        </is>
      </c>
      <c r="K331" s="2" t="inlineStr">
        <is>
          <t>X3</t>
        </is>
      </c>
      <c r="L331" s="2" t="inlineStr">
        <is>
          <t>Coating_Scotchkote134_interior</t>
        </is>
      </c>
      <c r="M331" s="2" t="inlineStr">
        <is>
          <t>300psig</t>
        </is>
      </c>
      <c r="N331" s="1" t="inlineStr">
        <is>
          <t>RTF</t>
        </is>
      </c>
      <c r="O331" s="2" t="n"/>
      <c r="P331" t="inlineStr">
        <is>
          <t>A100066</t>
        </is>
      </c>
      <c r="Q331" s="56" t="n">
        <v>2240</v>
      </c>
      <c r="R331" s="7" t="inlineStr">
        <is>
          <t>Priced</t>
        </is>
      </c>
      <c r="S331" s="2" t="inlineStr">
        <is>
          <t>LT034</t>
        </is>
      </c>
      <c r="T331" t="n">
        <v>126</v>
      </c>
      <c r="U331" s="2" t="n"/>
    </row>
    <row r="332">
      <c r="B332">
        <f>IF(AND(H332="C30",I332="not Bronze, ASTM-B584, C93200",L332="Coating_Standard"),"Y","N")</f>
        <v/>
      </c>
      <c r="C332" t="inlineStr">
        <is>
          <t>Price_BOM_LFE_Case_0327</t>
        </is>
      </c>
      <c r="D332">
        <f>IF(B332="Y",C332,"")</f>
        <v/>
      </c>
      <c r="E332" t="inlineStr">
        <is>
          <t>20953-2P-30HP-LFE</t>
        </is>
      </c>
      <c r="F332" s="2" t="inlineStr">
        <is>
          <t>Ductile Iron, ASTM-A536-80</t>
        </is>
      </c>
      <c r="G332" t="inlineStr">
        <is>
          <t>CaseMatl_Ductile_Iron_ASTM-A536-80</t>
        </is>
      </c>
      <c r="H332" s="2" t="inlineStr">
        <is>
          <t>J</t>
        </is>
      </c>
      <c r="I332" t="inlineStr">
        <is>
          <t>all</t>
        </is>
      </c>
      <c r="J332" s="2" t="inlineStr">
        <is>
          <t>NPT</t>
        </is>
      </c>
      <c r="K332" s="2" t="inlineStr">
        <is>
          <t>X3</t>
        </is>
      </c>
      <c r="L332" s="2" t="inlineStr">
        <is>
          <t>Coating_Scotchkote134_interior</t>
        </is>
      </c>
      <c r="M332" s="2" t="inlineStr">
        <is>
          <t>300psig</t>
        </is>
      </c>
      <c r="N332" s="1" t="inlineStr">
        <is>
          <t>RTF</t>
        </is>
      </c>
      <c r="O332" s="2" t="n"/>
      <c r="P332" t="inlineStr">
        <is>
          <t>A100066</t>
        </is>
      </c>
      <c r="Q332" s="56" t="n">
        <v>2240</v>
      </c>
      <c r="R332" s="7" t="inlineStr">
        <is>
          <t>Priced</t>
        </is>
      </c>
      <c r="S332" s="2" t="inlineStr">
        <is>
          <t>LT034</t>
        </is>
      </c>
      <c r="T332" t="n">
        <v>126</v>
      </c>
      <c r="U332" s="2" t="n"/>
    </row>
    <row r="333">
      <c r="B333">
        <f>IF(AND(H333="C30",I333="not Bronze, ASTM-B584, C93200",L333="Coating_Standard"),"Y","N")</f>
        <v/>
      </c>
      <c r="C333" t="inlineStr">
        <is>
          <t>Price_BOM_LFE_Case_0328</t>
        </is>
      </c>
      <c r="D333">
        <f>IF(B333="Y",C333,"")</f>
        <v/>
      </c>
      <c r="E333" t="inlineStr">
        <is>
          <t>25707-2P-7.5HP-LFE</t>
        </is>
      </c>
      <c r="F333" s="2" t="inlineStr">
        <is>
          <t>Ductile Iron, ASTM-A536-80</t>
        </is>
      </c>
      <c r="G333" t="inlineStr">
        <is>
          <t>CaseMatl_Ductile_Iron_ASTM-A536-80</t>
        </is>
      </c>
      <c r="H333" s="2" t="inlineStr">
        <is>
          <t>J</t>
        </is>
      </c>
      <c r="I333" t="inlineStr">
        <is>
          <t>all</t>
        </is>
      </c>
      <c r="J333" s="2" t="inlineStr">
        <is>
          <t>250# ANSI Flange</t>
        </is>
      </c>
      <c r="K333" s="2" t="inlineStr">
        <is>
          <t>X3</t>
        </is>
      </c>
      <c r="L333" s="2" t="inlineStr">
        <is>
          <t>Coating_Scotchkote134_interior</t>
        </is>
      </c>
      <c r="M333" s="2" t="inlineStr">
        <is>
          <t>250psig</t>
        </is>
      </c>
      <c r="N333" s="1" t="inlineStr">
        <is>
          <t>RTF</t>
        </is>
      </c>
      <c r="O333" s="2" t="n"/>
      <c r="P333" t="inlineStr">
        <is>
          <t>A100068</t>
        </is>
      </c>
      <c r="Q333" s="56" t="n">
        <v>2620</v>
      </c>
      <c r="R333" s="7" t="inlineStr">
        <is>
          <t>Priced</t>
        </is>
      </c>
      <c r="S333" s="2" t="inlineStr">
        <is>
          <t>LT034</t>
        </is>
      </c>
      <c r="T333" t="n">
        <v>126</v>
      </c>
      <c r="U333" s="2" t="n"/>
    </row>
    <row r="334">
      <c r="B334">
        <f>IF(AND(H334="C30",I334="not Bronze, ASTM-B584, C93200",L334="Coating_Standard"),"Y","N")</f>
        <v/>
      </c>
      <c r="C334" t="inlineStr">
        <is>
          <t>Price_BOM_LFE_Case_0329</t>
        </is>
      </c>
      <c r="D334">
        <f>IF(B334="Y",C334,"")</f>
        <v/>
      </c>
      <c r="E334" t="inlineStr">
        <is>
          <t>25707-2P-10HP-LFE</t>
        </is>
      </c>
      <c r="F334" s="2" t="inlineStr">
        <is>
          <t>Ductile Iron, ASTM-A536-80</t>
        </is>
      </c>
      <c r="G334" t="inlineStr">
        <is>
          <t>CaseMatl_Ductile_Iron_ASTM-A536-80</t>
        </is>
      </c>
      <c r="H334" s="2" t="inlineStr">
        <is>
          <t>J</t>
        </is>
      </c>
      <c r="I334" t="inlineStr">
        <is>
          <t>all</t>
        </is>
      </c>
      <c r="J334" s="2" t="inlineStr">
        <is>
          <t>250# ANSI Flange</t>
        </is>
      </c>
      <c r="K334" s="2" t="inlineStr">
        <is>
          <t>X3</t>
        </is>
      </c>
      <c r="L334" s="2" t="inlineStr">
        <is>
          <t>Coating_Scotchkote134_interior</t>
        </is>
      </c>
      <c r="M334" s="2" t="inlineStr">
        <is>
          <t>250psig</t>
        </is>
      </c>
      <c r="N334" s="1" t="inlineStr">
        <is>
          <t>RTF</t>
        </is>
      </c>
      <c r="O334" s="2" t="n"/>
      <c r="P334" t="inlineStr">
        <is>
          <t>A100068</t>
        </is>
      </c>
      <c r="Q334" s="56" t="n">
        <v>2620</v>
      </c>
      <c r="R334" s="7" t="inlineStr">
        <is>
          <t>Priced</t>
        </is>
      </c>
      <c r="S334" s="2" t="inlineStr">
        <is>
          <t>LT034</t>
        </is>
      </c>
      <c r="T334" t="n">
        <v>126</v>
      </c>
      <c r="U334" s="2" t="n"/>
    </row>
    <row r="335">
      <c r="B335">
        <f>IF(AND(H335="C30",I335="not Bronze, ASTM-B584, C93200",L335="Coating_Standard"),"Y","N")</f>
        <v/>
      </c>
      <c r="C335" t="inlineStr">
        <is>
          <t>Price_BOM_LFE_Case_0330</t>
        </is>
      </c>
      <c r="D335">
        <f>IF(B335="Y",C335,"")</f>
        <v/>
      </c>
      <c r="E335" t="inlineStr">
        <is>
          <t>25707-2P-15HP-LFE</t>
        </is>
      </c>
      <c r="F335" s="2" t="inlineStr">
        <is>
          <t>Ductile Iron, ASTM-A536-80</t>
        </is>
      </c>
      <c r="G335" t="inlineStr">
        <is>
          <t>CaseMatl_Ductile_Iron_ASTM-A536-80</t>
        </is>
      </c>
      <c r="H335" s="2" t="inlineStr">
        <is>
          <t>J</t>
        </is>
      </c>
      <c r="I335" t="inlineStr">
        <is>
          <t>all</t>
        </is>
      </c>
      <c r="J335" s="2" t="inlineStr">
        <is>
          <t>250# ANSI Flange</t>
        </is>
      </c>
      <c r="K335" s="2" t="inlineStr">
        <is>
          <t>X3</t>
        </is>
      </c>
      <c r="L335" s="2" t="inlineStr">
        <is>
          <t>Coating_Scotchkote134_interior</t>
        </is>
      </c>
      <c r="M335" s="2" t="inlineStr">
        <is>
          <t>250psig</t>
        </is>
      </c>
      <c r="N335" s="1" t="inlineStr">
        <is>
          <t>RTF</t>
        </is>
      </c>
      <c r="O335" s="2" t="n"/>
      <c r="P335" t="inlineStr">
        <is>
          <t>A100068</t>
        </is>
      </c>
      <c r="Q335" s="56" t="n">
        <v>2620</v>
      </c>
      <c r="R335" s="7" t="inlineStr">
        <is>
          <t>Priced</t>
        </is>
      </c>
      <c r="S335" s="2" t="inlineStr">
        <is>
          <t>LT034</t>
        </is>
      </c>
      <c r="T335" t="n">
        <v>126</v>
      </c>
      <c r="U335" s="2" t="n"/>
    </row>
    <row r="336">
      <c r="B336">
        <f>IF(AND(H336="C30",I336="not Bronze, ASTM-B584, C93200",L336="Coating_Standard"),"Y","N")</f>
        <v/>
      </c>
      <c r="C336" t="inlineStr">
        <is>
          <t>Price_BOM_LFE_Case_0331</t>
        </is>
      </c>
      <c r="D336">
        <f>IF(B336="Y",C336,"")</f>
        <v/>
      </c>
      <c r="E336" t="inlineStr">
        <is>
          <t>25707-2P-20HP-LFE</t>
        </is>
      </c>
      <c r="F336" s="2" t="inlineStr">
        <is>
          <t>Ductile Iron, ASTM-A536-80</t>
        </is>
      </c>
      <c r="G336" t="inlineStr">
        <is>
          <t>CaseMatl_Ductile_Iron_ASTM-A536-80</t>
        </is>
      </c>
      <c r="H336" s="2" t="inlineStr">
        <is>
          <t>J</t>
        </is>
      </c>
      <c r="I336" t="inlineStr">
        <is>
          <t>all</t>
        </is>
      </c>
      <c r="J336" s="2" t="inlineStr">
        <is>
          <t>250# ANSI Flange</t>
        </is>
      </c>
      <c r="K336" s="2" t="inlineStr">
        <is>
          <t>X3</t>
        </is>
      </c>
      <c r="L336" s="2" t="inlineStr">
        <is>
          <t>Coating_Scotchkote134_interior</t>
        </is>
      </c>
      <c r="M336" s="2" t="inlineStr">
        <is>
          <t>250psig</t>
        </is>
      </c>
      <c r="N336" s="1" t="inlineStr">
        <is>
          <t>RTF</t>
        </is>
      </c>
      <c r="O336" s="2" t="n"/>
      <c r="P336" t="inlineStr">
        <is>
          <t>A100068</t>
        </is>
      </c>
      <c r="Q336" s="56" t="n">
        <v>2620</v>
      </c>
      <c r="R336" s="7" t="inlineStr">
        <is>
          <t>Priced</t>
        </is>
      </c>
      <c r="S336" s="2" t="inlineStr">
        <is>
          <t>LT034</t>
        </is>
      </c>
      <c r="T336" t="n">
        <v>126</v>
      </c>
    </row>
    <row r="337">
      <c r="B337">
        <f>IF(AND(H337="C30",I337="not Bronze, ASTM-B584, C93200",L337="Coating_Standard"),"Y","N")</f>
        <v/>
      </c>
      <c r="C337" t="inlineStr">
        <is>
          <t>Price_BOM_LFE_Case_0332</t>
        </is>
      </c>
      <c r="D337">
        <f>IF(B337="Y",C337,"")</f>
        <v/>
      </c>
      <c r="E337" t="inlineStr">
        <is>
          <t>25707-2P-25HP-LFE</t>
        </is>
      </c>
      <c r="F337" s="2" t="inlineStr">
        <is>
          <t>Ductile Iron, ASTM-A536-80</t>
        </is>
      </c>
      <c r="G337" t="inlineStr">
        <is>
          <t>CaseMatl_Ductile_Iron_ASTM-A536-80</t>
        </is>
      </c>
      <c r="H337" s="2" t="inlineStr">
        <is>
          <t>J</t>
        </is>
      </c>
      <c r="I337" t="inlineStr">
        <is>
          <t>all</t>
        </is>
      </c>
      <c r="J337" s="2" t="inlineStr">
        <is>
          <t>250# ANSI Flange</t>
        </is>
      </c>
      <c r="K337" s="2" t="inlineStr">
        <is>
          <t>X3</t>
        </is>
      </c>
      <c r="L337" s="2" t="inlineStr">
        <is>
          <t>Coating_Scotchkote134_interior</t>
        </is>
      </c>
      <c r="M337" s="2" t="inlineStr">
        <is>
          <t>250psig</t>
        </is>
      </c>
      <c r="N337" s="1" t="inlineStr">
        <is>
          <t>RTF</t>
        </is>
      </c>
      <c r="O337" s="2" t="n"/>
      <c r="P337" t="inlineStr">
        <is>
          <t>A100068</t>
        </is>
      </c>
      <c r="Q337" s="56" t="n">
        <v>2620</v>
      </c>
      <c r="R337" s="7" t="inlineStr">
        <is>
          <t>Priced</t>
        </is>
      </c>
      <c r="S337" s="2" t="inlineStr">
        <is>
          <t>LT034</t>
        </is>
      </c>
      <c r="T337" t="n">
        <v>126</v>
      </c>
    </row>
    <row r="338">
      <c r="B338">
        <f>IF(AND(H338="C30",I338="not Bronze, ASTM-B584, C93200",L338="Coating_Standard"),"Y","N")</f>
        <v/>
      </c>
      <c r="C338" t="inlineStr">
        <is>
          <t>Price_BOM_LFE_Case_0333</t>
        </is>
      </c>
      <c r="D338">
        <f>IF(B338="Y",C338,"")</f>
        <v/>
      </c>
      <c r="E338" t="inlineStr">
        <is>
          <t>25707-2P-30HP-LFE</t>
        </is>
      </c>
      <c r="F338" s="2" t="inlineStr">
        <is>
          <t>Ductile Iron, ASTM-A536-80</t>
        </is>
      </c>
      <c r="G338" t="inlineStr">
        <is>
          <t>CaseMatl_Ductile_Iron_ASTM-A536-80</t>
        </is>
      </c>
      <c r="H338" s="2" t="inlineStr">
        <is>
          <t>J</t>
        </is>
      </c>
      <c r="I338" t="inlineStr">
        <is>
          <t>all</t>
        </is>
      </c>
      <c r="J338" s="2" t="inlineStr">
        <is>
          <t>250# ANSI Flange</t>
        </is>
      </c>
      <c r="K338" s="2" t="inlineStr">
        <is>
          <t>X3</t>
        </is>
      </c>
      <c r="L338" s="2" t="inlineStr">
        <is>
          <t>Coating_Scotchkote134_interior</t>
        </is>
      </c>
      <c r="M338" s="2" t="inlineStr">
        <is>
          <t>250psig</t>
        </is>
      </c>
      <c r="N338" s="1" t="inlineStr">
        <is>
          <t>RTF</t>
        </is>
      </c>
      <c r="O338" s="2" t="n"/>
      <c r="P338" t="inlineStr">
        <is>
          <t>A100068</t>
        </is>
      </c>
      <c r="Q338" s="56" t="n">
        <v>2620</v>
      </c>
      <c r="R338" s="7" t="inlineStr">
        <is>
          <t>Priced</t>
        </is>
      </c>
      <c r="S338" s="2" t="inlineStr">
        <is>
          <t>LT034</t>
        </is>
      </c>
      <c r="T338" t="n">
        <v>126</v>
      </c>
    </row>
    <row r="339">
      <c r="B339">
        <f>IF(AND(H339="C30",I339="not Bronze, ASTM-B584, C93200",L339="Coating_Standard"),"Y","N")</f>
        <v/>
      </c>
      <c r="C339" t="inlineStr">
        <is>
          <t>Price_BOM_LFE_Case_0334</t>
        </is>
      </c>
      <c r="D339">
        <f>IF(B339="Y",C339,"")</f>
        <v/>
      </c>
      <c r="E339" t="inlineStr">
        <is>
          <t>25957-2P-25HP-LFE</t>
        </is>
      </c>
      <c r="F339" s="2" t="inlineStr">
        <is>
          <t>Ductile Iron, ASTM-A536-80</t>
        </is>
      </c>
      <c r="G339" t="inlineStr">
        <is>
          <t>CaseMatl_Ductile_Iron_ASTM-A536-80</t>
        </is>
      </c>
      <c r="H339" s="2" t="inlineStr">
        <is>
          <t>J</t>
        </is>
      </c>
      <c r="I339" t="inlineStr">
        <is>
          <t>all</t>
        </is>
      </c>
      <c r="J339" s="2" t="inlineStr">
        <is>
          <t>250# ANSI Flange</t>
        </is>
      </c>
      <c r="K339" s="2" t="inlineStr">
        <is>
          <t>X3</t>
        </is>
      </c>
      <c r="L339" s="2" t="inlineStr">
        <is>
          <t>Coating_Scotchkote134_interior</t>
        </is>
      </c>
      <c r="M339" s="2" t="inlineStr">
        <is>
          <t>250psig</t>
        </is>
      </c>
      <c r="N339" s="1" t="inlineStr">
        <is>
          <t>RTF</t>
        </is>
      </c>
      <c r="O339" s="2" t="n"/>
      <c r="P339" t="inlineStr">
        <is>
          <t>A100069</t>
        </is>
      </c>
      <c r="Q339" s="56" t="n">
        <v>3790</v>
      </c>
      <c r="R339" s="7" t="inlineStr">
        <is>
          <t>Priced</t>
        </is>
      </c>
      <c r="S339" s="2" t="inlineStr">
        <is>
          <t>LT034</t>
        </is>
      </c>
      <c r="T339" t="n">
        <v>126</v>
      </c>
    </row>
    <row r="340">
      <c r="B340">
        <f>IF(AND(H340="C30",I340="not Bronze, ASTM-B584, C93200",L340="Coating_Standard"),"Y","N")</f>
        <v/>
      </c>
      <c r="C340" t="inlineStr">
        <is>
          <t>Price_BOM_LFE_Case_0335</t>
        </is>
      </c>
      <c r="D340">
        <f>IF(B340="Y",C340,"")</f>
        <v/>
      </c>
      <c r="E340" t="inlineStr">
        <is>
          <t>25957-2P-30HP-LFE</t>
        </is>
      </c>
      <c r="F340" s="2" t="inlineStr">
        <is>
          <t>Ductile Iron, ASTM-A536-80</t>
        </is>
      </c>
      <c r="G340" t="inlineStr">
        <is>
          <t>CaseMatl_Ductile_Iron_ASTM-A536-80</t>
        </is>
      </c>
      <c r="H340" s="2" t="inlineStr">
        <is>
          <t>J</t>
        </is>
      </c>
      <c r="I340" t="inlineStr">
        <is>
          <t>all</t>
        </is>
      </c>
      <c r="J340" s="2" t="inlineStr">
        <is>
          <t>250# ANSI Flange</t>
        </is>
      </c>
      <c r="K340" s="2" t="inlineStr">
        <is>
          <t>X3</t>
        </is>
      </c>
      <c r="L340" s="2" t="inlineStr">
        <is>
          <t>Coating_Scotchkote134_interior</t>
        </is>
      </c>
      <c r="M340" s="2" t="inlineStr">
        <is>
          <t>250psig</t>
        </is>
      </c>
      <c r="N340" s="1" t="inlineStr">
        <is>
          <t>RTF</t>
        </is>
      </c>
      <c r="O340" s="2" t="n"/>
      <c r="P340" t="inlineStr">
        <is>
          <t>A100069</t>
        </is>
      </c>
      <c r="Q340" s="56" t="n">
        <v>3790</v>
      </c>
      <c r="R340" s="7" t="inlineStr">
        <is>
          <t>Priced</t>
        </is>
      </c>
      <c r="S340" s="2" t="inlineStr">
        <is>
          <t>LT034</t>
        </is>
      </c>
      <c r="T340" t="n">
        <v>126</v>
      </c>
      <c r="U340" s="2" t="n"/>
    </row>
    <row r="341">
      <c r="B341">
        <f>IF(AND(H341="C30",I341="not Bronze, ASTM-B584, C93200",L341="Coating_Standard"),"Y","N")</f>
        <v/>
      </c>
      <c r="C341" t="inlineStr">
        <is>
          <t>Price_BOM_LFE_Case_0336</t>
        </is>
      </c>
      <c r="D341">
        <f>IF(B341="Y",C341,"")</f>
        <v/>
      </c>
      <c r="E341" t="inlineStr">
        <is>
          <t>30707-2P-10HP-LFE</t>
        </is>
      </c>
      <c r="F341" s="2" t="inlineStr">
        <is>
          <t>Ductile Iron, ASTM-A536-80</t>
        </is>
      </c>
      <c r="G341" t="inlineStr">
        <is>
          <t>CaseMatl_Ductile_Iron_ASTM-A536-80</t>
        </is>
      </c>
      <c r="H341" s="2" t="inlineStr">
        <is>
          <t>J</t>
        </is>
      </c>
      <c r="I341" t="inlineStr">
        <is>
          <t>all</t>
        </is>
      </c>
      <c r="J341" s="2" t="inlineStr">
        <is>
          <t>250# ANSI Flange</t>
        </is>
      </c>
      <c r="K341" s="2" t="inlineStr">
        <is>
          <t>X3</t>
        </is>
      </c>
      <c r="L341" s="2" t="inlineStr">
        <is>
          <t>Coating_Scotchkote134_interior</t>
        </is>
      </c>
      <c r="M341" s="2" t="inlineStr">
        <is>
          <t>250psig</t>
        </is>
      </c>
      <c r="N341" s="1" t="inlineStr">
        <is>
          <t>RTF</t>
        </is>
      </c>
      <c r="O341" s="2" t="n"/>
      <c r="P341" t="inlineStr">
        <is>
          <t>A100072</t>
        </is>
      </c>
      <c r="Q341" s="56" t="n">
        <v>2230</v>
      </c>
      <c r="R341" s="7" t="inlineStr">
        <is>
          <t>Priced</t>
        </is>
      </c>
      <c r="S341" s="2" t="inlineStr">
        <is>
          <t>LT034</t>
        </is>
      </c>
      <c r="T341" t="n">
        <v>126</v>
      </c>
      <c r="U341" s="2" t="n"/>
    </row>
    <row r="342">
      <c r="B342">
        <f>IF(AND(H342="C30",I342="not Bronze, ASTM-B584, C93200",L342="Coating_Standard"),"Y","N")</f>
        <v/>
      </c>
      <c r="C342" t="inlineStr">
        <is>
          <t>Price_BOM_LFE_Case_0337</t>
        </is>
      </c>
      <c r="D342">
        <f>IF(B342="Y",C342,"")</f>
        <v/>
      </c>
      <c r="E342" t="inlineStr">
        <is>
          <t>30707-2P-15HP-LFE</t>
        </is>
      </c>
      <c r="F342" s="2" t="inlineStr">
        <is>
          <t>Ductile Iron, ASTM-A536-80</t>
        </is>
      </c>
      <c r="G342" t="inlineStr">
        <is>
          <t>CaseMatl_Ductile_Iron_ASTM-A536-80</t>
        </is>
      </c>
      <c r="H342" s="2" t="inlineStr">
        <is>
          <t>J</t>
        </is>
      </c>
      <c r="I342" t="inlineStr">
        <is>
          <t>all</t>
        </is>
      </c>
      <c r="J342" s="2" t="inlineStr">
        <is>
          <t>250# ANSI Flange</t>
        </is>
      </c>
      <c r="K342" s="2" t="inlineStr">
        <is>
          <t>X3</t>
        </is>
      </c>
      <c r="L342" s="2" t="inlineStr">
        <is>
          <t>Coating_Scotchkote134_interior</t>
        </is>
      </c>
      <c r="M342" s="2" t="inlineStr">
        <is>
          <t>250psig</t>
        </is>
      </c>
      <c r="N342" s="1" t="inlineStr">
        <is>
          <t>RTF</t>
        </is>
      </c>
      <c r="O342" s="2" t="n"/>
      <c r="P342" t="inlineStr">
        <is>
          <t>A100072</t>
        </is>
      </c>
      <c r="Q342" s="56" t="n">
        <v>2230</v>
      </c>
      <c r="R342" s="7" t="inlineStr">
        <is>
          <t>Priced</t>
        </is>
      </c>
      <c r="S342" s="2" t="inlineStr">
        <is>
          <t>LT034</t>
        </is>
      </c>
      <c r="T342" t="n">
        <v>126</v>
      </c>
    </row>
    <row r="343">
      <c r="B343">
        <f>IF(AND(H343="C30",I343="not Bronze, ASTM-B584, C93200",L343="Coating_Standard"),"Y","N")</f>
        <v/>
      </c>
      <c r="C343" t="inlineStr">
        <is>
          <t>Price_BOM_LFE_Case_0338</t>
        </is>
      </c>
      <c r="D343">
        <f>IF(B343="Y",C343,"")</f>
        <v/>
      </c>
      <c r="E343" t="inlineStr">
        <is>
          <t>30707-2P-20HP-LFE</t>
        </is>
      </c>
      <c r="F343" s="2" t="inlineStr">
        <is>
          <t>Ductile Iron, ASTM-A536-80</t>
        </is>
      </c>
      <c r="G343" t="inlineStr">
        <is>
          <t>CaseMatl_Ductile_Iron_ASTM-A536-80</t>
        </is>
      </c>
      <c r="H343" s="2" t="inlineStr">
        <is>
          <t>J</t>
        </is>
      </c>
      <c r="I343" t="inlineStr">
        <is>
          <t>all</t>
        </is>
      </c>
      <c r="J343" s="2" t="inlineStr">
        <is>
          <t>250# ANSI Flange</t>
        </is>
      </c>
      <c r="K343" s="2" t="inlineStr">
        <is>
          <t>X3</t>
        </is>
      </c>
      <c r="L343" s="2" t="inlineStr">
        <is>
          <t>Coating_Scotchkote134_interior</t>
        </is>
      </c>
      <c r="M343" s="2" t="inlineStr">
        <is>
          <t>250psig</t>
        </is>
      </c>
      <c r="N343" s="1" t="inlineStr">
        <is>
          <t>RTF</t>
        </is>
      </c>
      <c r="O343" s="2" t="n"/>
      <c r="P343" t="inlineStr">
        <is>
          <t>A100072</t>
        </is>
      </c>
      <c r="Q343" s="56" t="n">
        <v>2230</v>
      </c>
      <c r="R343" s="7" t="inlineStr">
        <is>
          <t>Priced</t>
        </is>
      </c>
      <c r="S343" s="2" t="inlineStr">
        <is>
          <t>LT034</t>
        </is>
      </c>
      <c r="T343" t="n">
        <v>126</v>
      </c>
    </row>
    <row r="344">
      <c r="B344">
        <f>IF(AND(H344="C30",I344="not Bronze, ASTM-B584, C93200",L344="Coating_Standard"),"Y","N")</f>
        <v/>
      </c>
      <c r="C344" t="inlineStr">
        <is>
          <t>Price_BOM_LFE_Case_0339</t>
        </is>
      </c>
      <c r="D344">
        <f>IF(B344="Y",C344,"")</f>
        <v/>
      </c>
      <c r="E344" t="inlineStr">
        <is>
          <t>30707-2P-25HP-LFE</t>
        </is>
      </c>
      <c r="F344" s="2" t="inlineStr">
        <is>
          <t>Ductile Iron, ASTM-A536-80</t>
        </is>
      </c>
      <c r="G344" t="inlineStr">
        <is>
          <t>CaseMatl_Ductile_Iron_ASTM-A536-80</t>
        </is>
      </c>
      <c r="H344" s="2" t="inlineStr">
        <is>
          <t>J</t>
        </is>
      </c>
      <c r="I344" t="inlineStr">
        <is>
          <t>all</t>
        </is>
      </c>
      <c r="J344" s="2" t="inlineStr">
        <is>
          <t>250# ANSI Flange</t>
        </is>
      </c>
      <c r="K344" s="2" t="inlineStr">
        <is>
          <t>X3</t>
        </is>
      </c>
      <c r="L344" s="2" t="inlineStr">
        <is>
          <t>Coating_Scotchkote134_interior</t>
        </is>
      </c>
      <c r="M344" s="2" t="inlineStr">
        <is>
          <t>250psig</t>
        </is>
      </c>
      <c r="N344" s="1" t="inlineStr">
        <is>
          <t>RTF</t>
        </is>
      </c>
      <c r="O344" s="2" t="n"/>
      <c r="P344" t="inlineStr">
        <is>
          <t>A100072</t>
        </is>
      </c>
      <c r="Q344" s="56" t="n">
        <v>2230</v>
      </c>
      <c r="R344" s="7" t="inlineStr">
        <is>
          <t>Priced</t>
        </is>
      </c>
      <c r="S344" s="2" t="inlineStr">
        <is>
          <t>LT034</t>
        </is>
      </c>
      <c r="T344" t="n">
        <v>126</v>
      </c>
      <c r="U344" s="2" t="n"/>
    </row>
    <row r="345">
      <c r="B345">
        <f>IF(AND(H345="C30",I345="not Bronze, ASTM-B584, C93200",L345="Coating_Standard"),"Y","N")</f>
        <v/>
      </c>
      <c r="C345" t="inlineStr">
        <is>
          <t>Price_BOM_LFE_Case_0340</t>
        </is>
      </c>
      <c r="D345">
        <f>IF(B345="Y",C345,"")</f>
        <v/>
      </c>
      <c r="E345" t="inlineStr">
        <is>
          <t>30707-2P-30HP-LFE</t>
        </is>
      </c>
      <c r="F345" s="2" t="inlineStr">
        <is>
          <t>Ductile Iron, ASTM-A536-80</t>
        </is>
      </c>
      <c r="G345" t="inlineStr">
        <is>
          <t>CaseMatl_Ductile_Iron_ASTM-A536-80</t>
        </is>
      </c>
      <c r="H345" s="2" t="inlineStr">
        <is>
          <t>J</t>
        </is>
      </c>
      <c r="I345" t="inlineStr">
        <is>
          <t>all</t>
        </is>
      </c>
      <c r="J345" s="2" t="inlineStr">
        <is>
          <t>250# ANSI Flange</t>
        </is>
      </c>
      <c r="K345" s="2" t="inlineStr">
        <is>
          <t>X3</t>
        </is>
      </c>
      <c r="L345" s="2" t="inlineStr">
        <is>
          <t>Coating_Scotchkote134_interior</t>
        </is>
      </c>
      <c r="M345" s="2" t="inlineStr">
        <is>
          <t>250psig</t>
        </is>
      </c>
      <c r="N345" s="1" t="inlineStr">
        <is>
          <t>RTF</t>
        </is>
      </c>
      <c r="O345" s="2" t="n"/>
      <c r="P345" t="inlineStr">
        <is>
          <t>A100072</t>
        </is>
      </c>
      <c r="Q345" s="56" t="n">
        <v>2230</v>
      </c>
      <c r="R345" s="7" t="inlineStr">
        <is>
          <t>Priced</t>
        </is>
      </c>
      <c r="S345" s="2" t="inlineStr">
        <is>
          <t>LT034</t>
        </is>
      </c>
      <c r="T345" t="n">
        <v>126</v>
      </c>
      <c r="U345" s="2" t="n"/>
    </row>
    <row r="346">
      <c r="B346">
        <f>IF(AND(H346="C30",I346="not Bronze, ASTM-B584, C93200",L346="Coating_Standard"),"Y","N")</f>
        <v/>
      </c>
      <c r="C346" t="inlineStr">
        <is>
          <t>Price_BOM_LFE_Case_0341</t>
        </is>
      </c>
      <c r="D346">
        <f>IF(B346="Y",C346,"")</f>
        <v/>
      </c>
      <c r="E346" t="inlineStr">
        <is>
          <t>40707-2P-25HP-LFE</t>
        </is>
      </c>
      <c r="F346" s="2" t="inlineStr">
        <is>
          <t>Ductile Iron, ASTM-A536-80</t>
        </is>
      </c>
      <c r="G346" t="inlineStr">
        <is>
          <t>CaseMatl_Ductile_Iron_ASTM-A536-80</t>
        </is>
      </c>
      <c r="H346" s="2" t="inlineStr">
        <is>
          <t>J</t>
        </is>
      </c>
      <c r="I346" t="inlineStr">
        <is>
          <t>all</t>
        </is>
      </c>
      <c r="J346" s="2" t="inlineStr">
        <is>
          <t>250# ANSI Flange</t>
        </is>
      </c>
      <c r="K346" s="2" t="inlineStr">
        <is>
          <t>X3</t>
        </is>
      </c>
      <c r="L346" s="2" t="inlineStr">
        <is>
          <t>Coating_Scotchkote134_interior</t>
        </is>
      </c>
      <c r="M346" s="2" t="inlineStr">
        <is>
          <t>250psig</t>
        </is>
      </c>
      <c r="N346" s="1" t="inlineStr">
        <is>
          <t>RTF</t>
        </is>
      </c>
      <c r="O346" s="2" t="n"/>
      <c r="P346" t="inlineStr">
        <is>
          <t>A100076</t>
        </is>
      </c>
      <c r="Q346" s="56" t="n">
        <v>2350</v>
      </c>
      <c r="R346" s="7" t="inlineStr">
        <is>
          <t>Priced</t>
        </is>
      </c>
      <c r="S346" s="2" t="inlineStr">
        <is>
          <t>LT034</t>
        </is>
      </c>
      <c r="T346" t="n">
        <v>126</v>
      </c>
      <c r="U346" s="2" t="n"/>
    </row>
    <row r="347">
      <c r="B347">
        <f>IF(AND(H347="C30",I347="not Bronze, ASTM-B584, C93200",L347="Coating_Standard"),"Y","N")</f>
        <v/>
      </c>
      <c r="C347" t="inlineStr">
        <is>
          <t>Price_BOM_LFE_Case_0342</t>
        </is>
      </c>
      <c r="D347">
        <f>IF(B347="Y",C347,"")</f>
        <v/>
      </c>
      <c r="E347" t="inlineStr">
        <is>
          <t>40707-2P-30HP-LFE</t>
        </is>
      </c>
      <c r="F347" s="2" t="inlineStr">
        <is>
          <t>Ductile Iron, ASTM-A536-80</t>
        </is>
      </c>
      <c r="G347" t="inlineStr">
        <is>
          <t>CaseMatl_Ductile_Iron_ASTM-A536-80</t>
        </is>
      </c>
      <c r="H347" s="2" t="inlineStr">
        <is>
          <t>J</t>
        </is>
      </c>
      <c r="I347" t="inlineStr">
        <is>
          <t>all</t>
        </is>
      </c>
      <c r="J347" s="2" t="inlineStr">
        <is>
          <t>250# ANSI Flange</t>
        </is>
      </c>
      <c r="K347" s="2" t="inlineStr">
        <is>
          <t>X3</t>
        </is>
      </c>
      <c r="L347" s="2" t="inlineStr">
        <is>
          <t>Coating_Scotchkote134_interior</t>
        </is>
      </c>
      <c r="M347" s="2" t="inlineStr">
        <is>
          <t>250psig</t>
        </is>
      </c>
      <c r="N347" s="1" t="inlineStr">
        <is>
          <t>RTF</t>
        </is>
      </c>
      <c r="O347" s="2" t="n"/>
      <c r="P347" t="inlineStr">
        <is>
          <t>A100076</t>
        </is>
      </c>
      <c r="Q347" s="56" t="n">
        <v>2350</v>
      </c>
      <c r="R347" s="7" t="inlineStr">
        <is>
          <t>Priced</t>
        </is>
      </c>
      <c r="S347" s="2" t="inlineStr">
        <is>
          <t>LT034</t>
        </is>
      </c>
      <c r="T347" t="n">
        <v>126</v>
      </c>
      <c r="U347" s="2" t="n"/>
    </row>
    <row r="348">
      <c r="B348">
        <f>IF(AND(H348="C30",I348="not Bronze, ASTM-B584, C93200",L348="Coating_Standard"),"Y","N")</f>
        <v/>
      </c>
      <c r="C348" t="inlineStr">
        <is>
          <t>Price_BOM_LFE_Case_0343</t>
        </is>
      </c>
      <c r="D348">
        <f>IF(B348="Y",C348,"")</f>
        <v/>
      </c>
      <c r="E348" t="inlineStr">
        <is>
          <t>15955-2P-30HP-LFE</t>
        </is>
      </c>
      <c r="F348" s="2" t="inlineStr">
        <is>
          <t>Ductile Iron, ASTM-A536-80</t>
        </is>
      </c>
      <c r="G348" t="inlineStr">
        <is>
          <t>CaseMatl_Ductile_Iron_ASTM-A536-80</t>
        </is>
      </c>
      <c r="H348" s="2" t="inlineStr">
        <is>
          <t>J</t>
        </is>
      </c>
      <c r="I348" t="inlineStr">
        <is>
          <t>all</t>
        </is>
      </c>
      <c r="J348" s="2" t="inlineStr">
        <is>
          <t>NPT</t>
        </is>
      </c>
      <c r="K348" s="2" t="inlineStr">
        <is>
          <t>X4</t>
        </is>
      </c>
      <c r="L348" s="2" t="inlineStr">
        <is>
          <t>Coating_Scotchkote134_interior</t>
        </is>
      </c>
      <c r="M348" s="2" t="inlineStr">
        <is>
          <t>300psig</t>
        </is>
      </c>
      <c r="N348" s="1" t="inlineStr">
        <is>
          <t>RTF</t>
        </is>
      </c>
      <c r="O348" s="2" t="n"/>
      <c r="P348" t="inlineStr">
        <is>
          <t>A100063</t>
        </is>
      </c>
      <c r="Q348" s="56" t="n">
        <v>1790</v>
      </c>
      <c r="R348" s="7" t="inlineStr">
        <is>
          <t>Priced</t>
        </is>
      </c>
      <c r="S348" s="2" t="inlineStr">
        <is>
          <t>LT034</t>
        </is>
      </c>
      <c r="T348" t="n">
        <v>126</v>
      </c>
      <c r="U348" s="2" t="n"/>
    </row>
    <row r="349">
      <c r="B349">
        <f>IF(AND(H349="C30",I349="not Bronze, ASTM-B584, C93200",L349="Coating_Standard"),"Y","N")</f>
        <v/>
      </c>
      <c r="C349" t="inlineStr">
        <is>
          <t>Price_BOM_LFE_Case_0344</t>
        </is>
      </c>
      <c r="D349">
        <f>IF(B349="Y",C349,"")</f>
        <v/>
      </c>
      <c r="E349" t="inlineStr">
        <is>
          <t>15959-2P-30HP-LFE</t>
        </is>
      </c>
      <c r="F349" s="2" t="inlineStr">
        <is>
          <t>Ductile Iron, ASTM-A536-80</t>
        </is>
      </c>
      <c r="G349" t="inlineStr">
        <is>
          <t>CaseMatl_Ductile_Iron_ASTM-A536-80</t>
        </is>
      </c>
      <c r="H349" s="2" t="inlineStr">
        <is>
          <t>J</t>
        </is>
      </c>
      <c r="I349" t="inlineStr">
        <is>
          <t>all</t>
        </is>
      </c>
      <c r="J349" s="2" t="inlineStr">
        <is>
          <t>NPT</t>
        </is>
      </c>
      <c r="K349" s="2" t="inlineStr">
        <is>
          <t>X4</t>
        </is>
      </c>
      <c r="L349" s="2" t="inlineStr">
        <is>
          <t>Coating_Scotchkote134_interior</t>
        </is>
      </c>
      <c r="M349" s="2" t="inlineStr">
        <is>
          <t>300psig</t>
        </is>
      </c>
      <c r="N349" s="1" t="inlineStr">
        <is>
          <t>RTF</t>
        </is>
      </c>
      <c r="O349" s="2" t="n"/>
      <c r="P349" t="inlineStr">
        <is>
          <t>A100063</t>
        </is>
      </c>
      <c r="Q349" s="56" t="n">
        <v>1790</v>
      </c>
      <c r="R349" s="7" t="inlineStr">
        <is>
          <t>Priced</t>
        </is>
      </c>
      <c r="S349" s="2" t="inlineStr">
        <is>
          <t>LT034</t>
        </is>
      </c>
      <c r="T349" t="n">
        <v>126</v>
      </c>
      <c r="U349" s="2" t="n"/>
    </row>
    <row r="350">
      <c r="B350">
        <f>IF(AND(H350="C30",I350="not Bronze, ASTM-B584, C93200",L350="Coating_Standard"),"Y","N")</f>
        <v/>
      </c>
      <c r="C350" t="inlineStr">
        <is>
          <t>Price_BOM_LFE_Case_0345</t>
        </is>
      </c>
      <c r="D350">
        <f>IF(B350="Y",C350,"")</f>
        <v/>
      </c>
      <c r="E350" t="inlineStr">
        <is>
          <t>20953-2P-30HP-LFE</t>
        </is>
      </c>
      <c r="F350" s="2" t="inlineStr">
        <is>
          <t>Ductile Iron, ASTM-A536-80</t>
        </is>
      </c>
      <c r="G350" t="inlineStr">
        <is>
          <t>CaseMatl_Ductile_Iron_ASTM-A536-80</t>
        </is>
      </c>
      <c r="H350" s="2" t="inlineStr">
        <is>
          <t>J</t>
        </is>
      </c>
      <c r="I350" t="inlineStr">
        <is>
          <t>all</t>
        </is>
      </c>
      <c r="J350" s="2" t="inlineStr">
        <is>
          <t>NPT</t>
        </is>
      </c>
      <c r="K350" s="2" t="inlineStr">
        <is>
          <t>X4</t>
        </is>
      </c>
      <c r="L350" s="2" t="inlineStr">
        <is>
          <t>Coating_Scotchkote134_interior</t>
        </is>
      </c>
      <c r="M350" s="2" t="inlineStr">
        <is>
          <t>300psig</t>
        </is>
      </c>
      <c r="N350" s="1" t="inlineStr">
        <is>
          <t>RTF</t>
        </is>
      </c>
      <c r="O350" s="2" t="n"/>
      <c r="P350" t="inlineStr">
        <is>
          <t>A100066</t>
        </is>
      </c>
      <c r="Q350" s="56" t="n">
        <v>2240</v>
      </c>
      <c r="R350" s="7" t="inlineStr">
        <is>
          <t>Priced</t>
        </is>
      </c>
      <c r="S350" s="2" t="inlineStr">
        <is>
          <t>LT034</t>
        </is>
      </c>
      <c r="T350" t="n">
        <v>126</v>
      </c>
      <c r="U350" s="2" t="n"/>
    </row>
    <row r="351">
      <c r="B351">
        <f>IF(AND(H351="C30",I351="not Bronze, ASTM-B584, C93200",L351="Coating_Standard"),"Y","N")</f>
        <v/>
      </c>
      <c r="C351" t="inlineStr">
        <is>
          <t>Price_BOM_LFE_Case_0346</t>
        </is>
      </c>
      <c r="D351">
        <f>IF(B351="Y",C351,"")</f>
        <v/>
      </c>
      <c r="E351" t="inlineStr">
        <is>
          <t>25707-2P-30HP-LFE</t>
        </is>
      </c>
      <c r="F351" s="2" t="inlineStr">
        <is>
          <t>Ductile Iron, ASTM-A536-80</t>
        </is>
      </c>
      <c r="G351" t="inlineStr">
        <is>
          <t>CaseMatl_Ductile_Iron_ASTM-A536-80</t>
        </is>
      </c>
      <c r="H351" s="2" t="inlineStr">
        <is>
          <t>J</t>
        </is>
      </c>
      <c r="I351" t="inlineStr">
        <is>
          <t>all</t>
        </is>
      </c>
      <c r="J351" s="2" t="inlineStr">
        <is>
          <t>250# ANSI Flange</t>
        </is>
      </c>
      <c r="K351" s="2" t="inlineStr">
        <is>
          <t>X4</t>
        </is>
      </c>
      <c r="L351" s="2" t="inlineStr">
        <is>
          <t>Coating_Scotchkote134_interior</t>
        </is>
      </c>
      <c r="M351" s="2" t="inlineStr">
        <is>
          <t>250psig</t>
        </is>
      </c>
      <c r="N351" s="1" t="inlineStr">
        <is>
          <t>RTF</t>
        </is>
      </c>
      <c r="O351" s="2" t="n"/>
      <c r="P351" t="inlineStr">
        <is>
          <t>A100068</t>
        </is>
      </c>
      <c r="Q351" s="56" t="n">
        <v>2620</v>
      </c>
      <c r="R351" s="7" t="inlineStr">
        <is>
          <t>Priced</t>
        </is>
      </c>
      <c r="S351" s="2" t="inlineStr">
        <is>
          <t>LT034</t>
        </is>
      </c>
      <c r="T351" t="n">
        <v>126</v>
      </c>
      <c r="U351" s="2" t="n"/>
    </row>
    <row r="352">
      <c r="B352">
        <f>IF(AND(H352="C30",I352="not Bronze, ASTM-B584, C93200",L352="Coating_Standard"),"Y","N")</f>
        <v/>
      </c>
      <c r="C352" t="inlineStr">
        <is>
          <t>Price_BOM_LFE_Case_0347</t>
        </is>
      </c>
      <c r="D352">
        <f>IF(B352="Y",C352,"")</f>
        <v/>
      </c>
      <c r="E352" t="inlineStr">
        <is>
          <t>25957-2P-30HP-LFE</t>
        </is>
      </c>
      <c r="F352" s="2" t="inlineStr">
        <is>
          <t>Ductile Iron, ASTM-A536-80</t>
        </is>
      </c>
      <c r="G352" t="inlineStr">
        <is>
          <t>CaseMatl_Ductile_Iron_ASTM-A536-80</t>
        </is>
      </c>
      <c r="H352" s="2" t="inlineStr">
        <is>
          <t>J</t>
        </is>
      </c>
      <c r="I352" t="inlineStr">
        <is>
          <t>all</t>
        </is>
      </c>
      <c r="J352" s="2" t="inlineStr">
        <is>
          <t>250# ANSI Flange</t>
        </is>
      </c>
      <c r="K352" s="2" t="inlineStr">
        <is>
          <t>X4</t>
        </is>
      </c>
      <c r="L352" s="2" t="inlineStr">
        <is>
          <t>Coating_Scotchkote134_interior</t>
        </is>
      </c>
      <c r="M352" s="2" t="inlineStr">
        <is>
          <t>250psig</t>
        </is>
      </c>
      <c r="N352" s="1" t="inlineStr">
        <is>
          <t>RTF</t>
        </is>
      </c>
      <c r="O352" s="2" t="n"/>
      <c r="P352" t="inlineStr">
        <is>
          <t>A100069</t>
        </is>
      </c>
      <c r="Q352" s="56" t="n">
        <v>3790</v>
      </c>
      <c r="R352" s="7" t="inlineStr">
        <is>
          <t>Priced</t>
        </is>
      </c>
      <c r="S352" s="2" t="inlineStr">
        <is>
          <t>LT034</t>
        </is>
      </c>
      <c r="T352" t="n">
        <v>126</v>
      </c>
      <c r="U352" s="2" t="n"/>
    </row>
    <row r="353">
      <c r="B353">
        <f>IF(AND(H353="C30",I353="not Bronze, ASTM-B584, C93200",L353="Coating_Standard"),"Y","N")</f>
        <v/>
      </c>
      <c r="C353" t="inlineStr">
        <is>
          <t>Price_BOM_LFE_Case_0348</t>
        </is>
      </c>
      <c r="D353">
        <f>IF(B353="Y",C353,"")</f>
        <v/>
      </c>
      <c r="E353" t="inlineStr">
        <is>
          <t>30707-2P-30HP-LFE</t>
        </is>
      </c>
      <c r="F353" s="2" t="inlineStr">
        <is>
          <t>Ductile Iron, ASTM-A536-80</t>
        </is>
      </c>
      <c r="G353" t="inlineStr">
        <is>
          <t>CaseMatl_Ductile_Iron_ASTM-A536-80</t>
        </is>
      </c>
      <c r="H353" s="2" t="inlineStr">
        <is>
          <t>J</t>
        </is>
      </c>
      <c r="I353" t="inlineStr">
        <is>
          <t>all</t>
        </is>
      </c>
      <c r="J353" s="2" t="inlineStr">
        <is>
          <t>250# ANSI Flange</t>
        </is>
      </c>
      <c r="K353" s="2" t="inlineStr">
        <is>
          <t>X4</t>
        </is>
      </c>
      <c r="L353" s="2" t="inlineStr">
        <is>
          <t>Coating_Scotchkote134_interior</t>
        </is>
      </c>
      <c r="M353" s="2" t="inlineStr">
        <is>
          <t>250psig</t>
        </is>
      </c>
      <c r="N353" s="1" t="inlineStr">
        <is>
          <t>RTF</t>
        </is>
      </c>
      <c r="O353" s="2" t="n"/>
      <c r="P353" t="inlineStr">
        <is>
          <t>A100072</t>
        </is>
      </c>
      <c r="Q353" s="56" t="n">
        <v>2230</v>
      </c>
      <c r="R353" s="7" t="inlineStr">
        <is>
          <t>Priced</t>
        </is>
      </c>
      <c r="S353" s="2" t="inlineStr">
        <is>
          <t>LT034</t>
        </is>
      </c>
      <c r="T353" t="n">
        <v>126</v>
      </c>
    </row>
    <row r="354">
      <c r="B354">
        <f>IF(AND(H354="C30",I354="not Bronze, ASTM-B584, C93200",L354="Coating_Standard"),"Y","N")</f>
        <v/>
      </c>
      <c r="C354" t="inlineStr">
        <is>
          <t>Price_BOM_LFE_Case_0349</t>
        </is>
      </c>
      <c r="D354">
        <f>IF(B354="Y",C354,"")</f>
        <v/>
      </c>
      <c r="E354" t="inlineStr">
        <is>
          <t>40707-2P-30HP-LFE</t>
        </is>
      </c>
      <c r="F354" s="2" t="inlineStr">
        <is>
          <t>Ductile Iron, ASTM-A536-80</t>
        </is>
      </c>
      <c r="G354" t="inlineStr">
        <is>
          <t>CaseMatl_Ductile_Iron_ASTM-A536-80</t>
        </is>
      </c>
      <c r="H354" s="2" t="inlineStr">
        <is>
          <t>J</t>
        </is>
      </c>
      <c r="I354" t="inlineStr">
        <is>
          <t>all</t>
        </is>
      </c>
      <c r="J354" s="2" t="inlineStr">
        <is>
          <t>250# ANSI Flange</t>
        </is>
      </c>
      <c r="K354" s="2" t="inlineStr">
        <is>
          <t>X4</t>
        </is>
      </c>
      <c r="L354" s="2" t="inlineStr">
        <is>
          <t>Coating_Scotchkote134_interior</t>
        </is>
      </c>
      <c r="M354" s="2" t="inlineStr">
        <is>
          <t>250psig</t>
        </is>
      </c>
      <c r="N354" s="1" t="inlineStr">
        <is>
          <t>RTF</t>
        </is>
      </c>
      <c r="O354" s="2" t="n"/>
      <c r="P354" t="inlineStr">
        <is>
          <t>A100076</t>
        </is>
      </c>
      <c r="Q354" s="56" t="n">
        <v>2350</v>
      </c>
      <c r="R354" s="7" t="inlineStr">
        <is>
          <t>Priced</t>
        </is>
      </c>
      <c r="S354" s="2" t="inlineStr">
        <is>
          <t>LT034</t>
        </is>
      </c>
      <c r="T354" t="n">
        <v>126</v>
      </c>
    </row>
    <row r="355">
      <c r="B355">
        <f>IF(AND(H355="C30",I355="not Bronze, ASTM-B584, C93200",L355="Coating_Standard"),"Y","N")</f>
        <v/>
      </c>
      <c r="C355" t="inlineStr">
        <is>
          <t>Price_BOM_LFE_Case_0350</t>
        </is>
      </c>
      <c r="D355">
        <f>IF(B355="Y",C355,"")</f>
        <v/>
      </c>
      <c r="E355" t="inlineStr">
        <is>
          <t>10707-2P-3HP-LFE</t>
        </is>
      </c>
      <c r="F355" s="2" t="inlineStr">
        <is>
          <t>Cast Iron, ASTM-A48, CL 30</t>
        </is>
      </c>
      <c r="G355" t="inlineStr">
        <is>
          <t>CaseMatl_Cast_Iron_ASTM-A48_CL30</t>
        </is>
      </c>
      <c r="H355" s="2" t="inlineStr">
        <is>
          <t>C30</t>
        </is>
      </c>
      <c r="I355" t="inlineStr">
        <is>
          <t>all</t>
        </is>
      </c>
      <c r="J355" s="2" t="inlineStr">
        <is>
          <t>NPT</t>
        </is>
      </c>
      <c r="K355" s="2" t="inlineStr">
        <is>
          <t>X3</t>
        </is>
      </c>
      <c r="L355" s="2" t="inlineStr">
        <is>
          <t>Coating_Scotchkote134_interior</t>
        </is>
      </c>
      <c r="M355" s="2" t="inlineStr">
        <is>
          <t>250psig</t>
        </is>
      </c>
      <c r="N355" s="1" t="inlineStr">
        <is>
          <t>RTF</t>
        </is>
      </c>
      <c r="O355" s="2" t="n"/>
      <c r="P355" s="2" t="inlineStr">
        <is>
          <t>A102128</t>
        </is>
      </c>
      <c r="R355" t="inlineStr">
        <is>
          <t>Priced</t>
        </is>
      </c>
      <c r="S355" s="2" t="inlineStr">
        <is>
          <t>LT250</t>
        </is>
      </c>
      <c r="T355" t="n">
        <v>126</v>
      </c>
    </row>
    <row r="356">
      <c r="B356">
        <f>IF(AND(H356="C30",I356="not Bronze, ASTM-B584, C93200",L356="Coating_Standard"),"Y","N")</f>
        <v/>
      </c>
      <c r="C356" t="inlineStr">
        <is>
          <t>Price_BOM_LFE_Case_0351</t>
        </is>
      </c>
      <c r="D356">
        <f>IF(B356="Y",C356,"")</f>
        <v/>
      </c>
      <c r="E356" t="inlineStr">
        <is>
          <t>10707-2P-5HP-LFE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t="inlineStr">
        <is>
          <t>all</t>
        </is>
      </c>
      <c r="J356" s="2" t="inlineStr">
        <is>
          <t>NPT</t>
        </is>
      </c>
      <c r="K356" s="2" t="inlineStr">
        <is>
          <t>X3</t>
        </is>
      </c>
      <c r="L356" s="2" t="inlineStr">
        <is>
          <t>Coating_Scotchkote134_interior</t>
        </is>
      </c>
      <c r="M356" s="2" t="inlineStr">
        <is>
          <t>250psig</t>
        </is>
      </c>
      <c r="N356" s="1" t="inlineStr">
        <is>
          <t>RTF</t>
        </is>
      </c>
      <c r="O356" s="2" t="n"/>
      <c r="P356" s="2" t="inlineStr">
        <is>
          <t>A102128</t>
        </is>
      </c>
      <c r="R356" t="inlineStr">
        <is>
          <t>Priced</t>
        </is>
      </c>
      <c r="S356" s="2" t="inlineStr">
        <is>
          <t>LT250</t>
        </is>
      </c>
      <c r="T356" t="n">
        <v>126</v>
      </c>
    </row>
    <row r="357">
      <c r="B357">
        <f>IF(AND(H357="C30",I357="not Bronze, ASTM-B584, C93200",L357="Coating_Standard"),"Y","N")</f>
        <v/>
      </c>
      <c r="C357" t="inlineStr">
        <is>
          <t>Price_BOM_LFE_Case_0352</t>
        </is>
      </c>
      <c r="D357">
        <f>IF(B357="Y",C357,"")</f>
        <v/>
      </c>
      <c r="E357" t="inlineStr">
        <is>
          <t>10707-2P-7.5HP-LFE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t="inlineStr">
        <is>
          <t>all</t>
        </is>
      </c>
      <c r="J357" s="2" t="inlineStr">
        <is>
          <t>NPT</t>
        </is>
      </c>
      <c r="K357" s="2" t="inlineStr">
        <is>
          <t>X3</t>
        </is>
      </c>
      <c r="L357" s="2" t="inlineStr">
        <is>
          <t>Coating_Scotchkote134_interior</t>
        </is>
      </c>
      <c r="M357" s="2" t="inlineStr">
        <is>
          <t>250psig</t>
        </is>
      </c>
      <c r="N357" s="1" t="inlineStr">
        <is>
          <t>RTF</t>
        </is>
      </c>
      <c r="O357" s="2" t="n"/>
      <c r="P357" s="2" t="inlineStr">
        <is>
          <t>A102128</t>
        </is>
      </c>
      <c r="R357" t="inlineStr">
        <is>
          <t>Priced</t>
        </is>
      </c>
      <c r="S357" s="2" t="inlineStr">
        <is>
          <t>LT250</t>
        </is>
      </c>
      <c r="T357" t="n">
        <v>126</v>
      </c>
    </row>
    <row r="358">
      <c r="B358">
        <f>IF(AND(H358="C30",I358="not Bronze, ASTM-B584, C93200",L358="Coating_Standard"),"Y","N")</f>
        <v/>
      </c>
      <c r="C358" t="inlineStr">
        <is>
          <t>Price_BOM_LFE_Case_0353</t>
        </is>
      </c>
      <c r="D358">
        <f>IF(B358="Y",C358,"")</f>
        <v/>
      </c>
      <c r="E358" t="inlineStr">
        <is>
          <t>10707-2P--10HP-LFE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t="inlineStr">
        <is>
          <t>all</t>
        </is>
      </c>
      <c r="J358" s="2" t="inlineStr">
        <is>
          <t>NPT</t>
        </is>
      </c>
      <c r="K358" s="2" t="inlineStr">
        <is>
          <t>X3</t>
        </is>
      </c>
      <c r="L358" s="2" t="inlineStr">
        <is>
          <t>Coating_Scotchkote134_interior</t>
        </is>
      </c>
      <c r="M358" s="2" t="inlineStr">
        <is>
          <t>250psig</t>
        </is>
      </c>
      <c r="N358" s="1" t="inlineStr">
        <is>
          <t>RTF</t>
        </is>
      </c>
      <c r="O358" s="2" t="n"/>
      <c r="P358" s="2" t="inlineStr">
        <is>
          <t>A102128</t>
        </is>
      </c>
      <c r="R358" t="inlineStr">
        <is>
          <t>Priced</t>
        </is>
      </c>
      <c r="S358" s="2" t="inlineStr">
        <is>
          <t>LT250</t>
        </is>
      </c>
      <c r="T358" t="n">
        <v>126</v>
      </c>
    </row>
    <row r="359">
      <c r="B359">
        <f>IF(AND(H359="C30",I359="not Bronze, ASTM-B584, C93200",L359="Coating_Standard"),"Y","N")</f>
        <v/>
      </c>
      <c r="C359" t="inlineStr">
        <is>
          <t>Price_BOM_LFE_Case_0354</t>
        </is>
      </c>
      <c r="D359">
        <f>IF(B359="Y",C359,"")</f>
        <v/>
      </c>
      <c r="E359" t="inlineStr">
        <is>
          <t>10707-2P--15HP-LFE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t="inlineStr">
        <is>
          <t>all</t>
        </is>
      </c>
      <c r="J359" s="2" t="inlineStr">
        <is>
          <t>NPT</t>
        </is>
      </c>
      <c r="K359" s="2" t="inlineStr">
        <is>
          <t>X3</t>
        </is>
      </c>
      <c r="L359" s="2" t="inlineStr">
        <is>
          <t>Coating_Scotchkote134_interior</t>
        </is>
      </c>
      <c r="M359" s="2" t="inlineStr">
        <is>
          <t>250psig</t>
        </is>
      </c>
      <c r="N359" s="1" t="inlineStr">
        <is>
          <t>RTF</t>
        </is>
      </c>
      <c r="O359" s="2" t="n"/>
      <c r="P359" s="2" t="inlineStr">
        <is>
          <t>A102128</t>
        </is>
      </c>
      <c r="R359" t="inlineStr">
        <is>
          <t>Priced</t>
        </is>
      </c>
      <c r="S359" s="2" t="inlineStr">
        <is>
          <t>LT250</t>
        </is>
      </c>
      <c r="T359" t="n">
        <v>126</v>
      </c>
    </row>
    <row r="360">
      <c r="B360">
        <f>IF(AND(H360="C30",I360="not Bronze, ASTM-B584, C93200",L360="Coating_Standard"),"Y","N")</f>
        <v/>
      </c>
      <c r="C360" t="inlineStr">
        <is>
          <t>Price_BOM_LFE_Case_0355</t>
        </is>
      </c>
      <c r="D360">
        <f>IF(B360="Y",C360,"")</f>
        <v/>
      </c>
      <c r="E360" t="inlineStr">
        <is>
          <t>12709-2P-5HP-LFE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t="inlineStr">
        <is>
          <t>all</t>
        </is>
      </c>
      <c r="J360" s="2" t="inlineStr">
        <is>
          <t>NPT</t>
        </is>
      </c>
      <c r="K360" s="2" t="inlineStr">
        <is>
          <t>X3</t>
        </is>
      </c>
      <c r="L360" s="2" t="inlineStr">
        <is>
          <t>Coating_Scotchkote134_interior</t>
        </is>
      </c>
      <c r="M360" s="2" t="inlineStr">
        <is>
          <t>250psig</t>
        </is>
      </c>
      <c r="N360" s="1" t="inlineStr">
        <is>
          <t>RTF</t>
        </is>
      </c>
      <c r="O360" s="2" t="n"/>
      <c r="P360" s="2" t="inlineStr">
        <is>
          <t>A102129</t>
        </is>
      </c>
      <c r="R360" t="inlineStr">
        <is>
          <t>Priced</t>
        </is>
      </c>
      <c r="S360" s="2" t="inlineStr">
        <is>
          <t>LT250</t>
        </is>
      </c>
      <c r="T360" t="n">
        <v>126</v>
      </c>
    </row>
    <row r="361">
      <c r="B361">
        <f>IF(AND(H361="C30",I361="not Bronze, ASTM-B584, C93200",L361="Coating_Standard"),"Y","N")</f>
        <v/>
      </c>
      <c r="C361" t="inlineStr">
        <is>
          <t>Price_BOM_LFE_Case_0356</t>
        </is>
      </c>
      <c r="D361">
        <f>IF(B361="Y",C361,"")</f>
        <v/>
      </c>
      <c r="E361" t="inlineStr">
        <is>
          <t>12709-2P-7.5HP-LFE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t="inlineStr">
        <is>
          <t>all</t>
        </is>
      </c>
      <c r="J361" s="2" t="inlineStr">
        <is>
          <t>NPT</t>
        </is>
      </c>
      <c r="K361" s="2" t="inlineStr">
        <is>
          <t>X3</t>
        </is>
      </c>
      <c r="L361" s="2" t="inlineStr">
        <is>
          <t>Coating_Scotchkote134_interior</t>
        </is>
      </c>
      <c r="M361" s="2" t="inlineStr">
        <is>
          <t>250psig</t>
        </is>
      </c>
      <c r="N361" s="1" t="inlineStr">
        <is>
          <t>RTF</t>
        </is>
      </c>
      <c r="O361" s="2" t="n"/>
      <c r="P361" s="2" t="inlineStr">
        <is>
          <t>A102129</t>
        </is>
      </c>
      <c r="R361" t="inlineStr">
        <is>
          <t>Priced</t>
        </is>
      </c>
      <c r="S361" s="2" t="inlineStr">
        <is>
          <t>LT250</t>
        </is>
      </c>
      <c r="T361" t="n">
        <v>126</v>
      </c>
    </row>
    <row r="362">
      <c r="B362">
        <f>IF(AND(H362="C30",I362="not Bronze, ASTM-B584, C93200",L362="Coating_Standard"),"Y","N")</f>
        <v/>
      </c>
      <c r="C362" t="inlineStr">
        <is>
          <t>Price_BOM_LFE_Case_0357</t>
        </is>
      </c>
      <c r="D362">
        <f>IF(B362="Y",C362,"")</f>
        <v/>
      </c>
      <c r="E362" t="inlineStr">
        <is>
          <t>12709-2P-10HP-LFE</t>
        </is>
      </c>
      <c r="F362" s="2" t="inlineStr">
        <is>
          <t>Cast Iron, ASTM-A48, CL 30</t>
        </is>
      </c>
      <c r="G362" t="inlineStr">
        <is>
          <t>CaseMatl_Cast_Iron_ASTM-A48_CL30</t>
        </is>
      </c>
      <c r="H362" s="2" t="inlineStr">
        <is>
          <t>C30</t>
        </is>
      </c>
      <c r="I362" t="inlineStr">
        <is>
          <t>all</t>
        </is>
      </c>
      <c r="J362" s="2" t="inlineStr">
        <is>
          <t>NPT</t>
        </is>
      </c>
      <c r="K362" s="2" t="inlineStr">
        <is>
          <t>X3</t>
        </is>
      </c>
      <c r="L362" s="2" t="inlineStr">
        <is>
          <t>Coating_Scotchkote134_interior</t>
        </is>
      </c>
      <c r="M362" s="2" t="inlineStr">
        <is>
          <t>250psig</t>
        </is>
      </c>
      <c r="N362" s="1" t="inlineStr">
        <is>
          <t>RTF</t>
        </is>
      </c>
      <c r="O362" s="2" t="n"/>
      <c r="P362" s="2" t="inlineStr">
        <is>
          <t>A102129</t>
        </is>
      </c>
      <c r="R362" t="inlineStr">
        <is>
          <t>Priced</t>
        </is>
      </c>
      <c r="S362" s="2" t="inlineStr">
        <is>
          <t>LT250</t>
        </is>
      </c>
      <c r="T362" t="n">
        <v>126</v>
      </c>
    </row>
    <row r="363">
      <c r="B363">
        <f>IF(AND(H363="C30",I363="not Bronze, ASTM-B584, C93200",L363="Coating_Standard"),"Y","N")</f>
        <v/>
      </c>
      <c r="C363" t="inlineStr">
        <is>
          <t>Price_BOM_LFE_Case_0358</t>
        </is>
      </c>
      <c r="D363">
        <f>IF(B363="Y",C363,"")</f>
        <v/>
      </c>
      <c r="E363" t="inlineStr">
        <is>
          <t>12709-2P-15HP-LFE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t="inlineStr">
        <is>
          <t>all</t>
        </is>
      </c>
      <c r="J363" s="2" t="inlineStr">
        <is>
          <t>NPT</t>
        </is>
      </c>
      <c r="K363" s="2" t="inlineStr">
        <is>
          <t>X3</t>
        </is>
      </c>
      <c r="L363" s="2" t="inlineStr">
        <is>
          <t>Coating_Scotchkote134_interior</t>
        </is>
      </c>
      <c r="M363" s="2" t="inlineStr">
        <is>
          <t>250psig</t>
        </is>
      </c>
      <c r="N363" s="1" t="inlineStr">
        <is>
          <t>RTF</t>
        </is>
      </c>
      <c r="O363" s="2" t="n"/>
      <c r="P363" s="2" t="inlineStr">
        <is>
          <t>A102129</t>
        </is>
      </c>
      <c r="R363" t="inlineStr">
        <is>
          <t>Priced</t>
        </is>
      </c>
      <c r="S363" s="2" t="inlineStr">
        <is>
          <t>LT250</t>
        </is>
      </c>
      <c r="T363" t="n">
        <v>126</v>
      </c>
    </row>
    <row r="364">
      <c r="B364">
        <f>IF(AND(H364="C30",I364="not Bronze, ASTM-B584, C93200",L364="Coating_Standard"),"Y","N")</f>
        <v/>
      </c>
      <c r="C364" t="inlineStr">
        <is>
          <t>Price_BOM_LFE_Case_0359</t>
        </is>
      </c>
      <c r="D364">
        <f>IF(B364="Y",C364,"")</f>
        <v/>
      </c>
      <c r="E364" t="inlineStr">
        <is>
          <t>15705-2P-5HP-LFE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t="inlineStr">
        <is>
          <t>all</t>
        </is>
      </c>
      <c r="J364" s="2" t="inlineStr">
        <is>
          <t>NPT</t>
        </is>
      </c>
      <c r="K364" s="2" t="inlineStr">
        <is>
          <t>X3</t>
        </is>
      </c>
      <c r="L364" s="2" t="inlineStr">
        <is>
          <t>Coating_Scotchkote134_interior</t>
        </is>
      </c>
      <c r="M364" s="2" t="inlineStr">
        <is>
          <t>250psig</t>
        </is>
      </c>
      <c r="N364" s="1" t="inlineStr">
        <is>
          <t>RTF</t>
        </is>
      </c>
      <c r="O364" s="2" t="n"/>
      <c r="P364" s="2" t="inlineStr">
        <is>
          <t>A102130</t>
        </is>
      </c>
      <c r="R364" t="inlineStr">
        <is>
          <t>Priced</t>
        </is>
      </c>
      <c r="S364" s="2" t="inlineStr">
        <is>
          <t>LT250</t>
        </is>
      </c>
      <c r="T364" t="n">
        <v>126</v>
      </c>
    </row>
    <row r="365">
      <c r="B365">
        <f>IF(AND(H365="C30",I365="not Bronze, ASTM-B584, C93200",L365="Coating_Standard"),"Y","N")</f>
        <v/>
      </c>
      <c r="C365" t="inlineStr">
        <is>
          <t>Price_BOM_LFE_Case_0360</t>
        </is>
      </c>
      <c r="D365">
        <f>IF(B365="Y",C365,"")</f>
        <v/>
      </c>
      <c r="E365" t="inlineStr">
        <is>
          <t>15705-2P-7.5HP-LFE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t="inlineStr">
        <is>
          <t>all</t>
        </is>
      </c>
      <c r="J365" s="2" t="inlineStr">
        <is>
          <t>NPT</t>
        </is>
      </c>
      <c r="K365" s="2" t="inlineStr">
        <is>
          <t>X3</t>
        </is>
      </c>
      <c r="L365" s="2" t="inlineStr">
        <is>
          <t>Coating_Scotchkote134_interior</t>
        </is>
      </c>
      <c r="M365" s="2" t="inlineStr">
        <is>
          <t>250psig</t>
        </is>
      </c>
      <c r="N365" s="1" t="inlineStr">
        <is>
          <t>RTF</t>
        </is>
      </c>
      <c r="O365" s="2" t="n"/>
      <c r="P365" s="2" t="inlineStr">
        <is>
          <t>A102130</t>
        </is>
      </c>
      <c r="R365" t="inlineStr">
        <is>
          <t>Priced</t>
        </is>
      </c>
      <c r="S365" s="2" t="inlineStr">
        <is>
          <t>LT250</t>
        </is>
      </c>
      <c r="T365" t="n">
        <v>126</v>
      </c>
    </row>
    <row r="366">
      <c r="B366">
        <f>IF(AND(H366="C30",I366="not Bronze, ASTM-B584, C93200",L366="Coating_Standard"),"Y","N")</f>
        <v/>
      </c>
      <c r="C366" t="inlineStr">
        <is>
          <t>Price_BOM_LFE_Case_0361</t>
        </is>
      </c>
      <c r="D366">
        <f>IF(B366="Y",C366,"")</f>
        <v/>
      </c>
      <c r="E366" t="inlineStr">
        <is>
          <t>15705-2P-10HP-LFE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t="inlineStr">
        <is>
          <t>all</t>
        </is>
      </c>
      <c r="J366" s="2" t="inlineStr">
        <is>
          <t>NPT</t>
        </is>
      </c>
      <c r="K366" s="2" t="inlineStr">
        <is>
          <t>X3</t>
        </is>
      </c>
      <c r="L366" s="2" t="inlineStr">
        <is>
          <t>Coating_Scotchkote134_interior</t>
        </is>
      </c>
      <c r="M366" s="2" t="inlineStr">
        <is>
          <t>250psig</t>
        </is>
      </c>
      <c r="N366" s="1" t="inlineStr">
        <is>
          <t>RTF</t>
        </is>
      </c>
      <c r="O366" s="2" t="n"/>
      <c r="P366" s="2" t="inlineStr">
        <is>
          <t>A102130</t>
        </is>
      </c>
      <c r="R366" t="inlineStr">
        <is>
          <t>Priced</t>
        </is>
      </c>
      <c r="S366" s="2" t="inlineStr">
        <is>
          <t>LT250</t>
        </is>
      </c>
      <c r="T366" t="n">
        <v>126</v>
      </c>
    </row>
    <row r="367">
      <c r="B367">
        <f>IF(AND(H367="C30",I367="not Bronze, ASTM-B584, C93200",L367="Coating_Standard"),"Y","N")</f>
        <v/>
      </c>
      <c r="C367" t="inlineStr">
        <is>
          <t>Price_BOM_LFE_Case_0362</t>
        </is>
      </c>
      <c r="D367">
        <f>IF(B367="Y",C367,"")</f>
        <v/>
      </c>
      <c r="E367" t="inlineStr">
        <is>
          <t>15705-2P-15HP-LFE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t="inlineStr">
        <is>
          <t>all</t>
        </is>
      </c>
      <c r="J367" s="2" t="inlineStr">
        <is>
          <t>NPT</t>
        </is>
      </c>
      <c r="K367" s="2" t="inlineStr">
        <is>
          <t>X3</t>
        </is>
      </c>
      <c r="L367" s="2" t="inlineStr">
        <is>
          <t>Coating_Scotchkote134_interior</t>
        </is>
      </c>
      <c r="M367" s="2" t="inlineStr">
        <is>
          <t>250psig</t>
        </is>
      </c>
      <c r="N367" s="1" t="inlineStr">
        <is>
          <t>RTF</t>
        </is>
      </c>
      <c r="O367" s="2" t="n"/>
      <c r="P367" s="2" t="inlineStr">
        <is>
          <t>A102130</t>
        </is>
      </c>
      <c r="R367" t="inlineStr">
        <is>
          <t>Priced</t>
        </is>
      </c>
      <c r="S367" s="2" t="inlineStr">
        <is>
          <t>LT250</t>
        </is>
      </c>
      <c r="T367" t="n">
        <v>126</v>
      </c>
    </row>
    <row r="368">
      <c r="B368">
        <f>IF(AND(H368="C30",I368="not Bronze, ASTM-B584, C93200",L368="Coating_Standard"),"Y","N")</f>
        <v/>
      </c>
      <c r="C368" t="inlineStr">
        <is>
          <t>Price_BOM_LFE_Case_0363</t>
        </is>
      </c>
      <c r="D368">
        <f>IF(B368="Y",C368,"")</f>
        <v/>
      </c>
      <c r="E368" t="inlineStr">
        <is>
          <t>15705-2P-20HP-LFE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t="inlineStr">
        <is>
          <t>all</t>
        </is>
      </c>
      <c r="J368" s="2" t="inlineStr">
        <is>
          <t>NPT</t>
        </is>
      </c>
      <c r="K368" s="2" t="inlineStr">
        <is>
          <t>X3</t>
        </is>
      </c>
      <c r="L368" s="2" t="inlineStr">
        <is>
          <t>Coating_Scotchkote134_interior</t>
        </is>
      </c>
      <c r="M368" s="2" t="inlineStr">
        <is>
          <t>250psig</t>
        </is>
      </c>
      <c r="N368" s="1" t="inlineStr">
        <is>
          <t>RTF</t>
        </is>
      </c>
      <c r="O368" s="2" t="n"/>
      <c r="P368" s="2" t="inlineStr">
        <is>
          <t>A102130</t>
        </is>
      </c>
      <c r="R368" t="inlineStr">
        <is>
          <t>Priced</t>
        </is>
      </c>
      <c r="S368" s="2" t="inlineStr">
        <is>
          <t>LT250</t>
        </is>
      </c>
      <c r="T368" t="n">
        <v>126</v>
      </c>
    </row>
    <row r="369">
      <c r="B369">
        <f>IF(AND(H369="C30",I369="not Bronze, ASTM-B584, C93200",L369="Coating_Standard"),"Y","N")</f>
        <v/>
      </c>
      <c r="C369" t="inlineStr">
        <is>
          <t>Price_BOM_LFE_Case_0364</t>
        </is>
      </c>
      <c r="D369">
        <f>IF(B369="Y",C369,"")</f>
        <v/>
      </c>
      <c r="E369" t="inlineStr">
        <is>
          <t>20709-2P-7.5HP-LFE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t="inlineStr">
        <is>
          <t>all</t>
        </is>
      </c>
      <c r="J369" s="2" t="inlineStr">
        <is>
          <t>NPT</t>
        </is>
      </c>
      <c r="K369" s="2" t="inlineStr">
        <is>
          <t>X3</t>
        </is>
      </c>
      <c r="L369" s="2" t="inlineStr">
        <is>
          <t>Coating_Scotchkote134_interior</t>
        </is>
      </c>
      <c r="M369" s="2" t="inlineStr">
        <is>
          <t>250psig</t>
        </is>
      </c>
      <c r="N369" s="1" t="inlineStr">
        <is>
          <t>RTF</t>
        </is>
      </c>
      <c r="O369" s="2" t="n"/>
      <c r="P369" s="2" t="inlineStr">
        <is>
          <t>A102131</t>
        </is>
      </c>
      <c r="R369" t="inlineStr">
        <is>
          <t>Priced</t>
        </is>
      </c>
      <c r="S369" s="2" t="inlineStr">
        <is>
          <t>LT250</t>
        </is>
      </c>
      <c r="T369" t="n">
        <v>126</v>
      </c>
    </row>
    <row r="370">
      <c r="B370">
        <f>IF(AND(H370="C30",I370="not Bronze, ASTM-B584, C93200",L370="Coating_Standard"),"Y","N")</f>
        <v/>
      </c>
      <c r="C370" t="inlineStr">
        <is>
          <t>Price_BOM_LFE_Case_0365</t>
        </is>
      </c>
      <c r="D370">
        <f>IF(B370="Y",C370,"")</f>
        <v/>
      </c>
      <c r="E370" t="inlineStr">
        <is>
          <t>20709-2P-10HP-LFE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t="inlineStr">
        <is>
          <t>all</t>
        </is>
      </c>
      <c r="J370" s="2" t="inlineStr">
        <is>
          <t>NPT</t>
        </is>
      </c>
      <c r="K370" s="2" t="inlineStr">
        <is>
          <t>X3</t>
        </is>
      </c>
      <c r="L370" s="2" t="inlineStr">
        <is>
          <t>Coating_Scotchkote134_interior</t>
        </is>
      </c>
      <c r="M370" s="2" t="inlineStr">
        <is>
          <t>250psig</t>
        </is>
      </c>
      <c r="N370" s="1" t="inlineStr">
        <is>
          <t>RTF</t>
        </is>
      </c>
      <c r="O370" s="2" t="n"/>
      <c r="P370" s="2" t="inlineStr">
        <is>
          <t>A102131</t>
        </is>
      </c>
      <c r="R370" t="inlineStr">
        <is>
          <t>Priced</t>
        </is>
      </c>
      <c r="S370" s="2" t="inlineStr">
        <is>
          <t>LT250</t>
        </is>
      </c>
      <c r="T370" t="n">
        <v>126</v>
      </c>
    </row>
    <row r="371">
      <c r="B371">
        <f>IF(AND(H371="C30",I371="not Bronze, ASTM-B584, C93200",L371="Coating_Standard"),"Y","N")</f>
        <v/>
      </c>
      <c r="C371" t="inlineStr">
        <is>
          <t>Price_BOM_LFE_Case_0366</t>
        </is>
      </c>
      <c r="D371">
        <f>IF(B371="Y",C371,"")</f>
        <v/>
      </c>
      <c r="E371" t="inlineStr">
        <is>
          <t>20709-2P-15HP-LFE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t="inlineStr">
        <is>
          <t>all</t>
        </is>
      </c>
      <c r="J371" s="2" t="inlineStr">
        <is>
          <t>NPT</t>
        </is>
      </c>
      <c r="K371" s="2" t="inlineStr">
        <is>
          <t>X3</t>
        </is>
      </c>
      <c r="L371" s="2" t="inlineStr">
        <is>
          <t>Coating_Scotchkote134_interior</t>
        </is>
      </c>
      <c r="M371" s="2" t="inlineStr">
        <is>
          <t>250psig</t>
        </is>
      </c>
      <c r="N371" s="1" t="inlineStr">
        <is>
          <t>RTF</t>
        </is>
      </c>
      <c r="O371" s="2" t="n"/>
      <c r="P371" s="2" t="inlineStr">
        <is>
          <t>A102131</t>
        </is>
      </c>
      <c r="R371" t="inlineStr">
        <is>
          <t>Priced</t>
        </is>
      </c>
      <c r="S371" s="2" t="inlineStr">
        <is>
          <t>LT250</t>
        </is>
      </c>
      <c r="T371" t="n">
        <v>126</v>
      </c>
    </row>
    <row r="372">
      <c r="B372">
        <f>IF(AND(H372="C30",I372="not Bronze, ASTM-B584, C93200",L372="Coating_Standard"),"Y","N")</f>
        <v/>
      </c>
      <c r="C372" t="inlineStr">
        <is>
          <t>Price_BOM_LFE_Case_0367</t>
        </is>
      </c>
      <c r="D372">
        <f>IF(B372="Y",C372,"")</f>
        <v/>
      </c>
      <c r="E372" t="inlineStr">
        <is>
          <t>20709-2P-20HP-LFE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t="inlineStr">
        <is>
          <t>all</t>
        </is>
      </c>
      <c r="J372" s="2" t="inlineStr">
        <is>
          <t>NPT</t>
        </is>
      </c>
      <c r="K372" s="2" t="inlineStr">
        <is>
          <t>X3</t>
        </is>
      </c>
      <c r="L372" s="2" t="inlineStr">
        <is>
          <t>Coating_Scotchkote134_interior</t>
        </is>
      </c>
      <c r="M372" s="2" t="inlineStr">
        <is>
          <t>250psig</t>
        </is>
      </c>
      <c r="N372" s="1" t="inlineStr">
        <is>
          <t>RTF</t>
        </is>
      </c>
      <c r="O372" s="2" t="n"/>
      <c r="P372" s="2" t="inlineStr">
        <is>
          <t>A102131</t>
        </is>
      </c>
      <c r="R372" t="inlineStr">
        <is>
          <t>Priced</t>
        </is>
      </c>
      <c r="S372" s="2" t="inlineStr">
        <is>
          <t>LT250</t>
        </is>
      </c>
      <c r="T372" t="n">
        <v>126</v>
      </c>
    </row>
    <row r="373">
      <c r="B373">
        <f>IF(AND(H373="C30",I373="not Bronze, ASTM-B584, C93200",L373="Coating_Standard"),"Y","N")</f>
        <v/>
      </c>
      <c r="C373" t="inlineStr">
        <is>
          <t>Price_BOM_LFE_Case_0368</t>
        </is>
      </c>
      <c r="D373">
        <f>IF(B373="Y",C373,"")</f>
        <v/>
      </c>
      <c r="E373" t="inlineStr">
        <is>
          <t>20709-2P-25HP-LFE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t="inlineStr">
        <is>
          <t>all</t>
        </is>
      </c>
      <c r="J373" s="2" t="inlineStr">
        <is>
          <t>NPT</t>
        </is>
      </c>
      <c r="K373" s="2" t="inlineStr">
        <is>
          <t>X3</t>
        </is>
      </c>
      <c r="L373" s="2" t="inlineStr">
        <is>
          <t>Coating_Scotchkote134_interior</t>
        </is>
      </c>
      <c r="M373" s="2" t="inlineStr">
        <is>
          <t>250psig</t>
        </is>
      </c>
      <c r="N373" s="1" t="inlineStr">
        <is>
          <t>RTF</t>
        </is>
      </c>
      <c r="O373" s="2" t="n"/>
      <c r="P373" s="2" t="inlineStr">
        <is>
          <t>A102131</t>
        </is>
      </c>
      <c r="R373" t="inlineStr">
        <is>
          <t>Priced</t>
        </is>
      </c>
      <c r="S373" s="2" t="inlineStr">
        <is>
          <t>LT250</t>
        </is>
      </c>
      <c r="T373" t="n">
        <v>126</v>
      </c>
    </row>
    <row r="374">
      <c r="B374">
        <f>IF(AND(H374="C30",I374="not Bronze, ASTM-B584, C93200",L374="Coating_Standard"),"Y","N")</f>
        <v/>
      </c>
      <c r="C374" t="inlineStr">
        <is>
          <t>Price_BOM_LFE_Case_0369</t>
        </is>
      </c>
      <c r="D374">
        <f>IF(B374="Y",C374,"")</f>
        <v/>
      </c>
      <c r="E374" t="inlineStr">
        <is>
          <t>15951-4P-3HP-LFE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t="inlineStr">
        <is>
          <t>all</t>
        </is>
      </c>
      <c r="J374" s="2" t="inlineStr">
        <is>
          <t>NPS</t>
        </is>
      </c>
      <c r="K374" t="inlineStr">
        <is>
          <t>X3</t>
        </is>
      </c>
      <c r="L374" s="2" t="inlineStr">
        <is>
          <t>Coating_Scotchkote134_interior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58" t="n">
        <v>0</v>
      </c>
      <c r="R374" s="7" t="inlineStr">
        <is>
          <t>Display Blank</t>
        </is>
      </c>
      <c r="S374" s="2" t="inlineStr">
        <is>
          <t>LT250</t>
        </is>
      </c>
      <c r="T374" t="n">
        <v>0</v>
      </c>
    </row>
    <row r="375">
      <c r="B375">
        <f>IF(AND(H375="C30",I375="not Bronze, ASTM-B584, C93200",L375="Coating_Standard"),"Y","N")</f>
        <v/>
      </c>
      <c r="C375" t="inlineStr">
        <is>
          <t>Price_BOM_LFE_Case_0370</t>
        </is>
      </c>
      <c r="D375">
        <f>IF(B375="Y",C375,"")</f>
        <v/>
      </c>
      <c r="E375" t="inlineStr">
        <is>
          <t>15955-4P-3HP-LFE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t="inlineStr">
        <is>
          <t>all</t>
        </is>
      </c>
      <c r="J375" s="2" t="inlineStr">
        <is>
          <t>NPS</t>
        </is>
      </c>
      <c r="K375" t="inlineStr">
        <is>
          <t>X3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n"/>
      <c r="P375" t="inlineStr">
        <is>
          <t>A100057</t>
        </is>
      </c>
      <c r="Q375" s="58" t="n">
        <v>0</v>
      </c>
      <c r="R375" s="7" t="inlineStr">
        <is>
          <t>Display Blank</t>
        </is>
      </c>
      <c r="S375" s="2" t="inlineStr">
        <is>
          <t>LT250</t>
        </is>
      </c>
      <c r="T375" t="n">
        <v>0</v>
      </c>
    </row>
    <row r="376">
      <c r="B376">
        <f>IF(AND(H376="C30",I376="not Bronze, ASTM-B584, C93200",L376="Coating_Standard"),"Y","N")</f>
        <v/>
      </c>
      <c r="C376" t="inlineStr">
        <is>
          <t>Price_BOM_LFE_Case_0371</t>
        </is>
      </c>
      <c r="D376">
        <f>IF(B376="Y",C376,"")</f>
        <v/>
      </c>
      <c r="E376" t="inlineStr">
        <is>
          <t>15955-4P-5HP-LFE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t="inlineStr">
        <is>
          <t>all</t>
        </is>
      </c>
      <c r="J376" s="2" t="inlineStr">
        <is>
          <t>NPS</t>
        </is>
      </c>
      <c r="K376" t="inlineStr">
        <is>
          <t>X3</t>
        </is>
      </c>
      <c r="L376" s="2" t="inlineStr">
        <is>
          <t>Coating_Scotchkote134_interior</t>
        </is>
      </c>
      <c r="M376" s="2" t="inlineStr">
        <is>
          <t>175psig</t>
        </is>
      </c>
      <c r="N376" s="1" t="inlineStr">
        <is>
          <t>RTF</t>
        </is>
      </c>
      <c r="O376" s="2" t="n"/>
      <c r="P376" t="inlineStr">
        <is>
          <t>A100057</t>
        </is>
      </c>
      <c r="Q376" s="58" t="n">
        <v>0</v>
      </c>
      <c r="R376" s="7" t="inlineStr">
        <is>
          <t>Display Blank</t>
        </is>
      </c>
      <c r="S376" s="2" t="inlineStr">
        <is>
          <t>LT250</t>
        </is>
      </c>
      <c r="T376" t="n">
        <v>0</v>
      </c>
    </row>
    <row r="377">
      <c r="B377">
        <f>IF(AND(H377="C30",I377="not Bronze, ASTM-B584, C93200",L377="Coating_Standard"),"Y","N")</f>
        <v/>
      </c>
      <c r="C377" t="inlineStr">
        <is>
          <t>Price_BOM_LFE_Case_0372</t>
        </is>
      </c>
      <c r="D377">
        <f>IF(B377="Y",C377,"")</f>
        <v/>
      </c>
      <c r="E377" t="inlineStr">
        <is>
          <t>15959-4P-3HP-LFE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t="inlineStr">
        <is>
          <t>all</t>
        </is>
      </c>
      <c r="J377" s="2" t="inlineStr">
        <is>
          <t>NPS</t>
        </is>
      </c>
      <c r="K377" t="inlineStr">
        <is>
          <t>X3</t>
        </is>
      </c>
      <c r="L377" s="2" t="inlineStr">
        <is>
          <t>Coating_Scotchkote134_interior</t>
        </is>
      </c>
      <c r="M377" s="2" t="inlineStr">
        <is>
          <t>175psig</t>
        </is>
      </c>
      <c r="N377" s="1" t="inlineStr">
        <is>
          <t>RTF</t>
        </is>
      </c>
      <c r="O377" s="2" t="n"/>
      <c r="P377" t="inlineStr">
        <is>
          <t>A100057</t>
        </is>
      </c>
      <c r="Q377" s="58" t="n">
        <v>0</v>
      </c>
      <c r="R377" s="7" t="inlineStr">
        <is>
          <t>Display Blank</t>
        </is>
      </c>
      <c r="S377" s="2" t="inlineStr">
        <is>
          <t>LT250</t>
        </is>
      </c>
      <c r="T377" t="n">
        <v>0</v>
      </c>
    </row>
    <row r="378">
      <c r="B378">
        <f>IF(AND(H378="C30",I378="not Bronze, ASTM-B584, C93200",L378="Coating_Standard"),"Y","N")</f>
        <v/>
      </c>
      <c r="C378" t="inlineStr">
        <is>
          <t>Price_BOM_LFE_Case_0373</t>
        </is>
      </c>
      <c r="D378">
        <f>IF(B378="Y",C378,"")</f>
        <v/>
      </c>
      <c r="E378" t="inlineStr">
        <is>
          <t>15959-4P-5HP-LFE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t="inlineStr">
        <is>
          <t>all</t>
        </is>
      </c>
      <c r="J378" s="2" t="inlineStr">
        <is>
          <t>NPS</t>
        </is>
      </c>
      <c r="K378" t="inlineStr">
        <is>
          <t>X3</t>
        </is>
      </c>
      <c r="L378" s="2" t="inlineStr">
        <is>
          <t>Coating_Scotchkote134_interior</t>
        </is>
      </c>
      <c r="M378" s="2" t="inlineStr">
        <is>
          <t>175psig</t>
        </is>
      </c>
      <c r="N378" s="1" t="inlineStr">
        <is>
          <t>RTF</t>
        </is>
      </c>
      <c r="O378" s="2" t="n"/>
      <c r="P378" t="inlineStr">
        <is>
          <t>A100057</t>
        </is>
      </c>
      <c r="Q378" s="58" t="n">
        <v>0</v>
      </c>
      <c r="R378" s="7" t="inlineStr">
        <is>
          <t>Display Blank</t>
        </is>
      </c>
      <c r="S378" s="2" t="inlineStr">
        <is>
          <t>LT250</t>
        </is>
      </c>
      <c r="T378" t="n">
        <v>0</v>
      </c>
    </row>
    <row r="379">
      <c r="B379">
        <f>IF(AND(H379="C30",I379="not Bronze, ASTM-B584, C93200",L379="Coating_Standard"),"Y","N")</f>
        <v/>
      </c>
      <c r="C379" t="inlineStr">
        <is>
          <t>Price_BOM_LFE_Case_0374</t>
        </is>
      </c>
      <c r="D379">
        <f>IF(B379="Y",C379,"")</f>
        <v/>
      </c>
      <c r="E379" t="inlineStr">
        <is>
          <t>15959-4P-7.5HP-LFE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t="inlineStr">
        <is>
          <t>all</t>
        </is>
      </c>
      <c r="J379" s="2" t="inlineStr">
        <is>
          <t>NPS</t>
        </is>
      </c>
      <c r="K379" t="inlineStr">
        <is>
          <t>X3</t>
        </is>
      </c>
      <c r="L379" s="2" t="inlineStr">
        <is>
          <t>Coating_Scotchkote134_interior</t>
        </is>
      </c>
      <c r="M379" s="2" t="inlineStr">
        <is>
          <t>175psig</t>
        </is>
      </c>
      <c r="N379" s="1" t="inlineStr">
        <is>
          <t>RTF</t>
        </is>
      </c>
      <c r="O379" s="2" t="n"/>
      <c r="P379" t="inlineStr">
        <is>
          <t>A100057</t>
        </is>
      </c>
      <c r="Q379" s="58" t="n">
        <v>0</v>
      </c>
      <c r="R379" s="7" t="inlineStr">
        <is>
          <t>Display Blank</t>
        </is>
      </c>
      <c r="S379" s="2" t="inlineStr">
        <is>
          <t>LT250</t>
        </is>
      </c>
      <c r="T379" t="n">
        <v>0</v>
      </c>
    </row>
    <row r="380">
      <c r="B380">
        <f>IF(AND(H380="C30",I380="not Bronze, ASTM-B584, C93200",L380="Coating_Standard"),"Y","N")</f>
        <v/>
      </c>
      <c r="C380" t="inlineStr">
        <is>
          <t>Price_BOM_LFE_Case_0375</t>
        </is>
      </c>
      <c r="D380">
        <f>IF(B380="Y",C380,"")</f>
        <v/>
      </c>
      <c r="E380" t="inlineStr">
        <is>
          <t>20709-4P-3HP-LFE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t="inlineStr">
        <is>
          <t>all</t>
        </is>
      </c>
      <c r="J380" s="2" t="inlineStr">
        <is>
          <t>NPS</t>
        </is>
      </c>
      <c r="K380" t="inlineStr">
        <is>
          <t>X3</t>
        </is>
      </c>
      <c r="L380" s="2" t="inlineStr">
        <is>
          <t>Coating_Scotchkote134_interior</t>
        </is>
      </c>
      <c r="M380" s="2" t="inlineStr">
        <is>
          <t>175psig</t>
        </is>
      </c>
      <c r="N380" s="1" t="inlineStr">
        <is>
          <t>RTF</t>
        </is>
      </c>
      <c r="O380" s="2" t="n"/>
      <c r="P380" t="inlineStr">
        <is>
          <t>A100057</t>
        </is>
      </c>
      <c r="Q380" s="58" t="n">
        <v>0</v>
      </c>
      <c r="R380" s="7" t="inlineStr">
        <is>
          <t>Display Blank</t>
        </is>
      </c>
      <c r="S380" s="2" t="inlineStr">
        <is>
          <t>LT250</t>
        </is>
      </c>
      <c r="T380" t="n">
        <v>0</v>
      </c>
    </row>
    <row r="381">
      <c r="B381">
        <f>IF(AND(H381="C30",I381="not Bronze, ASTM-B584, C93200",L381="Coating_Standard"),"Y","N")</f>
        <v/>
      </c>
      <c r="C381" t="inlineStr">
        <is>
          <t>Price_BOM_LFE_Case_0376</t>
        </is>
      </c>
      <c r="D381">
        <f>IF(B381="Y",C381,"")</f>
        <v/>
      </c>
      <c r="E381" t="inlineStr">
        <is>
          <t>20953-4P-3HP-LFE</t>
        </is>
      </c>
      <c r="F381" s="2" t="inlineStr">
        <is>
          <t>Cast Iron, ASTM-A48, CL 30</t>
        </is>
      </c>
      <c r="G381" t="inlineStr">
        <is>
          <t>CaseMatl_Cast_Iron_ASTM-A48_CL30</t>
        </is>
      </c>
      <c r="H381" s="2" t="inlineStr">
        <is>
          <t>C30</t>
        </is>
      </c>
      <c r="I381" t="inlineStr">
        <is>
          <t>all</t>
        </is>
      </c>
      <c r="J381" s="2" t="inlineStr">
        <is>
          <t>NPS</t>
        </is>
      </c>
      <c r="K381" t="inlineStr">
        <is>
          <t>X3</t>
        </is>
      </c>
      <c r="L381" s="2" t="inlineStr">
        <is>
          <t>Coating_Scotchkote134_interior</t>
        </is>
      </c>
      <c r="M381" s="2" t="inlineStr">
        <is>
          <t>175psig</t>
        </is>
      </c>
      <c r="N381" s="1" t="inlineStr">
        <is>
          <t>RTF</t>
        </is>
      </c>
      <c r="O381" s="2" t="n"/>
      <c r="P381" t="inlineStr">
        <is>
          <t>A100057</t>
        </is>
      </c>
      <c r="Q381" s="58" t="n">
        <v>0</v>
      </c>
      <c r="R381" s="7" t="inlineStr">
        <is>
          <t>Display Blank</t>
        </is>
      </c>
      <c r="S381" s="2" t="inlineStr">
        <is>
          <t>LT250</t>
        </is>
      </c>
      <c r="T381" t="n">
        <v>0</v>
      </c>
    </row>
    <row r="382">
      <c r="B382">
        <f>IF(AND(H382="C30",I382="not Bronze, ASTM-B584, C93200",L382="Coating_Standard"),"Y","N")</f>
        <v/>
      </c>
      <c r="C382" t="inlineStr">
        <is>
          <t>Price_BOM_LFE_Case_0377</t>
        </is>
      </c>
      <c r="D382">
        <f>IF(B382="Y",C382,"")</f>
        <v/>
      </c>
      <c r="E382" t="inlineStr">
        <is>
          <t>20953-4P-5HP-LFE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t="inlineStr">
        <is>
          <t>all</t>
        </is>
      </c>
      <c r="J382" s="2" t="inlineStr">
        <is>
          <t>NPS</t>
        </is>
      </c>
      <c r="K382" t="inlineStr">
        <is>
          <t>X3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n"/>
      <c r="P382" t="inlineStr">
        <is>
          <t>A100057</t>
        </is>
      </c>
      <c r="Q382" s="58" t="n">
        <v>0</v>
      </c>
      <c r="R382" s="7" t="inlineStr">
        <is>
          <t>Display Blank</t>
        </is>
      </c>
      <c r="S382" s="2" t="inlineStr">
        <is>
          <t>LT250</t>
        </is>
      </c>
      <c r="T382" t="n">
        <v>0</v>
      </c>
    </row>
    <row r="383">
      <c r="B383">
        <f>IF(AND(H383="C30",I383="not Bronze, ASTM-B584, C93200",L383="Coating_Standard"),"Y","N")</f>
        <v/>
      </c>
      <c r="C383" t="inlineStr">
        <is>
          <t>Price_BOM_LFE_Case_0378</t>
        </is>
      </c>
      <c r="D383">
        <f>IF(B383="Y",C383,"")</f>
        <v/>
      </c>
      <c r="E383" t="inlineStr">
        <is>
          <t>20953-4P-7.5HP-LFE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t="inlineStr">
        <is>
          <t>all</t>
        </is>
      </c>
      <c r="J383" s="2" t="inlineStr">
        <is>
          <t>NPS</t>
        </is>
      </c>
      <c r="K383" t="inlineStr">
        <is>
          <t>X3</t>
        </is>
      </c>
      <c r="L383" s="2" t="inlineStr">
        <is>
          <t>Coating_Scotchkote134_interior</t>
        </is>
      </c>
      <c r="M383" s="2" t="inlineStr">
        <is>
          <t>175psig</t>
        </is>
      </c>
      <c r="N383" s="1" t="inlineStr">
        <is>
          <t>RTF</t>
        </is>
      </c>
      <c r="O383" s="2" t="n"/>
      <c r="P383" t="inlineStr">
        <is>
          <t>A100057</t>
        </is>
      </c>
      <c r="Q383" s="58" t="n">
        <v>0</v>
      </c>
      <c r="R383" s="7" t="inlineStr">
        <is>
          <t>Display Blank</t>
        </is>
      </c>
      <c r="S383" s="2" t="inlineStr">
        <is>
          <t>LT250</t>
        </is>
      </c>
      <c r="T383" t="n">
        <v>0</v>
      </c>
    </row>
    <row r="384">
      <c r="B384">
        <f>IF(AND(H384="C30",I384="not Bronze, ASTM-B584, C93200",L384="Coating_Standard"),"Y","N")</f>
        <v/>
      </c>
      <c r="C384" t="inlineStr">
        <is>
          <t>Price_BOM_LFE_Case_0379</t>
        </is>
      </c>
      <c r="D384">
        <f>IF(B384="Y",C384,"")</f>
        <v/>
      </c>
      <c r="E384" t="inlineStr">
        <is>
          <t>20121-4P-7.5HP-LFE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t="inlineStr">
        <is>
          <t>all</t>
        </is>
      </c>
      <c r="J384" s="2" t="inlineStr">
        <is>
          <t>NPS</t>
        </is>
      </c>
      <c r="K384" s="2" t="inlineStr">
        <is>
          <t>X3</t>
        </is>
      </c>
      <c r="L384" s="2" t="inlineStr">
        <is>
          <t>Coating_Scotchkote134_interior</t>
        </is>
      </c>
      <c r="M384" s="2" t="inlineStr">
        <is>
          <t>175psig</t>
        </is>
      </c>
      <c r="N384" s="1" t="inlineStr">
        <is>
          <t>RTF</t>
        </is>
      </c>
      <c r="O384" s="2" t="n"/>
      <c r="P384" t="inlineStr">
        <is>
          <t>A100057</t>
        </is>
      </c>
      <c r="Q384" s="58" t="n">
        <v>0</v>
      </c>
      <c r="R384" s="7" t="inlineStr">
        <is>
          <t>Display Blank</t>
        </is>
      </c>
      <c r="S384" s="2" t="inlineStr">
        <is>
          <t>LT250</t>
        </is>
      </c>
      <c r="T384" t="n">
        <v>0</v>
      </c>
    </row>
    <row r="385">
      <c r="B385">
        <f>IF(AND(H385="C30",I385="not Bronze, ASTM-B584, C93200",L385="Coating_Standard"),"Y","N")</f>
        <v/>
      </c>
      <c r="C385" t="inlineStr">
        <is>
          <t>Price_BOM_LFE_Case_0380</t>
        </is>
      </c>
      <c r="D385">
        <f>IF(B385="Y",C385,"")</f>
        <v/>
      </c>
      <c r="E385" t="inlineStr">
        <is>
          <t>20121-4P-10HP-LFE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t="inlineStr">
        <is>
          <t>all</t>
        </is>
      </c>
      <c r="J385" s="2" t="inlineStr">
        <is>
          <t>NPS</t>
        </is>
      </c>
      <c r="K385" s="2" t="inlineStr">
        <is>
          <t>X3</t>
        </is>
      </c>
      <c r="L385" s="2" t="inlineStr">
        <is>
          <t>Coating_Scotchkote134_interior</t>
        </is>
      </c>
      <c r="M385" s="2" t="inlineStr">
        <is>
          <t>175psig</t>
        </is>
      </c>
      <c r="N385" s="1" t="inlineStr">
        <is>
          <t>RTF</t>
        </is>
      </c>
      <c r="O385" s="2" t="n"/>
      <c r="P385" t="inlineStr">
        <is>
          <t>A100057</t>
        </is>
      </c>
      <c r="Q385" s="58" t="n">
        <v>0</v>
      </c>
      <c r="R385" s="7" t="inlineStr">
        <is>
          <t>Display Blank</t>
        </is>
      </c>
      <c r="S385" s="2" t="inlineStr">
        <is>
          <t>LT250</t>
        </is>
      </c>
      <c r="T385" t="n">
        <v>0</v>
      </c>
    </row>
    <row r="386">
      <c r="B386">
        <f>IF(AND(H386="C30",I386="not Bronze, ASTM-B584, C93200",L386="Coating_Standard"),"Y","N")</f>
        <v/>
      </c>
      <c r="C386" t="inlineStr">
        <is>
          <t>Price_BOM_LFE_Case_0381</t>
        </is>
      </c>
      <c r="D386">
        <f>IF(B386="Y",C386,"")</f>
        <v/>
      </c>
      <c r="E386" t="inlineStr">
        <is>
          <t>20121-4P-15HP-LFE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t="inlineStr">
        <is>
          <t>all</t>
        </is>
      </c>
      <c r="J386" s="2" t="inlineStr">
        <is>
          <t>NPS</t>
        </is>
      </c>
      <c r="K386" s="2" t="inlineStr">
        <is>
          <t>X3</t>
        </is>
      </c>
      <c r="L386" s="2" t="inlineStr">
        <is>
          <t>Coating_Scotchkote134_interior</t>
        </is>
      </c>
      <c r="M386" s="2" t="inlineStr">
        <is>
          <t>175psig</t>
        </is>
      </c>
      <c r="N386" s="1" t="inlineStr">
        <is>
          <t>RTF</t>
        </is>
      </c>
      <c r="O386" s="2" t="n"/>
      <c r="P386" t="inlineStr">
        <is>
          <t>A100057</t>
        </is>
      </c>
      <c r="Q386" s="58" t="n">
        <v>0</v>
      </c>
      <c r="R386" s="7" t="inlineStr">
        <is>
          <t>Display Blank</t>
        </is>
      </c>
      <c r="S386" s="2" t="inlineStr">
        <is>
          <t>LT250</t>
        </is>
      </c>
      <c r="T386" t="n">
        <v>0</v>
      </c>
    </row>
    <row r="387">
      <c r="B387">
        <f>IF(AND(H387="C30",I387="not Bronze, ASTM-B584, C93200",L387="Coating_Standard"),"Y","N")</f>
        <v/>
      </c>
      <c r="C387" t="inlineStr">
        <is>
          <t>Price_BOM_LFE_Case_0382</t>
        </is>
      </c>
      <c r="D387">
        <f>IF(B387="Y",C387,"")</f>
        <v/>
      </c>
      <c r="E387" t="inlineStr">
        <is>
          <t>25707-4P-3HP-LFE</t>
        </is>
      </c>
      <c r="F387" s="2" t="inlineStr">
        <is>
          <t>Cast Iron, ASTM-A48, CL 30</t>
        </is>
      </c>
      <c r="G387" t="inlineStr">
        <is>
          <t>CaseMatl_Cast_Iron_ASTM-A48_CL30</t>
        </is>
      </c>
      <c r="H387" s="2" t="inlineStr">
        <is>
          <t>C30</t>
        </is>
      </c>
      <c r="I387" t="inlineStr">
        <is>
          <t>all</t>
        </is>
      </c>
      <c r="J387" s="2" t="inlineStr">
        <is>
          <t>125# ANSI Flange</t>
        </is>
      </c>
      <c r="K387" t="inlineStr">
        <is>
          <t>X3</t>
        </is>
      </c>
      <c r="L387" s="2" t="inlineStr">
        <is>
          <t>Coating_Scotchkote134_interior</t>
        </is>
      </c>
      <c r="M387" s="2" t="inlineStr">
        <is>
          <t>175psig</t>
        </is>
      </c>
      <c r="N387" s="1" t="inlineStr">
        <is>
          <t>RTF</t>
        </is>
      </c>
      <c r="O387" s="2" t="n"/>
      <c r="P387" t="inlineStr">
        <is>
          <t>A100057</t>
        </is>
      </c>
      <c r="Q387" s="58" t="n">
        <v>0</v>
      </c>
      <c r="R387" s="7" t="inlineStr">
        <is>
          <t>Display Blank</t>
        </is>
      </c>
      <c r="S387" s="2" t="inlineStr">
        <is>
          <t>LT250</t>
        </is>
      </c>
      <c r="T387" t="n">
        <v>0</v>
      </c>
    </row>
    <row r="388">
      <c r="B388">
        <f>IF(AND(H388="C30",I388="not Bronze, ASTM-B584, C93200",L388="Coating_Standard"),"Y","N")</f>
        <v/>
      </c>
      <c r="C388" t="inlineStr">
        <is>
          <t>Price_BOM_LFE_Case_0383</t>
        </is>
      </c>
      <c r="D388">
        <f>IF(B388="Y",C388,"")</f>
        <v/>
      </c>
      <c r="E388" t="inlineStr">
        <is>
          <t>25707-4P-5HP-LFE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t="inlineStr">
        <is>
          <t>all</t>
        </is>
      </c>
      <c r="J388" s="2" t="inlineStr">
        <is>
          <t>125# ANSI Flange</t>
        </is>
      </c>
      <c r="K388" t="inlineStr">
        <is>
          <t>X3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n"/>
      <c r="P388" t="inlineStr">
        <is>
          <t>A100057</t>
        </is>
      </c>
      <c r="Q388" s="58" t="n">
        <v>0</v>
      </c>
      <c r="R388" s="7" t="inlineStr">
        <is>
          <t>Display Blank</t>
        </is>
      </c>
      <c r="S388" s="2" t="inlineStr">
        <is>
          <t>LT250</t>
        </is>
      </c>
      <c r="T388" t="n">
        <v>0</v>
      </c>
    </row>
    <row r="389">
      <c r="B389">
        <f>IF(AND(H389="C30",I389="not Bronze, ASTM-B584, C93200",L389="Coating_Standard"),"Y","N")</f>
        <v/>
      </c>
      <c r="C389" t="inlineStr">
        <is>
          <t>Price_BOM_LFE_Case_0384</t>
        </is>
      </c>
      <c r="D389">
        <f>IF(B389="Y",C389,"")</f>
        <v/>
      </c>
      <c r="E389" t="inlineStr">
        <is>
          <t>25957-4P-3HP-LFE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t="inlineStr">
        <is>
          <t>all</t>
        </is>
      </c>
      <c r="J389" s="2" t="inlineStr">
        <is>
          <t>125# ANSI Flange</t>
        </is>
      </c>
      <c r="K389" t="inlineStr">
        <is>
          <t>X3</t>
        </is>
      </c>
      <c r="L389" s="2" t="inlineStr">
        <is>
          <t>Coating_Scotchkote134_interior</t>
        </is>
      </c>
      <c r="M389" s="2" t="inlineStr">
        <is>
          <t>175psig</t>
        </is>
      </c>
      <c r="N389" s="1" t="inlineStr">
        <is>
          <t>RTF</t>
        </is>
      </c>
      <c r="O389" s="2" t="n"/>
      <c r="P389" t="inlineStr">
        <is>
          <t>A100057</t>
        </is>
      </c>
      <c r="Q389" s="58" t="n">
        <v>0</v>
      </c>
      <c r="R389" s="7" t="inlineStr">
        <is>
          <t>Display Blank</t>
        </is>
      </c>
      <c r="S389" s="2" t="inlineStr">
        <is>
          <t>LT250</t>
        </is>
      </c>
      <c r="T389" t="n">
        <v>0</v>
      </c>
    </row>
    <row r="390">
      <c r="B390">
        <f>IF(AND(H390="C30",I390="not Bronze, ASTM-B584, C93200",L390="Coating_Standard"),"Y","N")</f>
        <v/>
      </c>
      <c r="C390" t="inlineStr">
        <is>
          <t>Price_BOM_LFE_Case_0385</t>
        </is>
      </c>
      <c r="D390">
        <f>IF(B390="Y",C390,"")</f>
        <v/>
      </c>
      <c r="E390" t="inlineStr">
        <is>
          <t>25957-4P-5HP-LFE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t="inlineStr">
        <is>
          <t>all</t>
        </is>
      </c>
      <c r="J390" s="2" t="inlineStr">
        <is>
          <t>125# ANSI Flange</t>
        </is>
      </c>
      <c r="K390" t="inlineStr">
        <is>
          <t>X3</t>
        </is>
      </c>
      <c r="L390" s="2" t="inlineStr">
        <is>
          <t>Coating_Scotchkote134_interior</t>
        </is>
      </c>
      <c r="M390" s="2" t="inlineStr">
        <is>
          <t>175psig</t>
        </is>
      </c>
      <c r="N390" s="1" t="inlineStr">
        <is>
          <t>RTF</t>
        </is>
      </c>
      <c r="O390" s="2" t="n"/>
      <c r="P390" t="inlineStr">
        <is>
          <t>A100057</t>
        </is>
      </c>
      <c r="Q390" s="58" t="n">
        <v>0</v>
      </c>
      <c r="R390" s="7" t="inlineStr">
        <is>
          <t>Display Blank</t>
        </is>
      </c>
      <c r="S390" s="2" t="inlineStr">
        <is>
          <t>LT250</t>
        </is>
      </c>
      <c r="T390" t="n">
        <v>0</v>
      </c>
    </row>
    <row r="391">
      <c r="B391">
        <f>IF(AND(H391="C30",I391="not Bronze, ASTM-B584, C93200",L391="Coating_Standard"),"Y","N")</f>
        <v/>
      </c>
      <c r="C391" t="inlineStr">
        <is>
          <t>Price_BOM_LFE_Case_0386</t>
        </is>
      </c>
      <c r="D391">
        <f>IF(B391="Y",C391,"")</f>
        <v/>
      </c>
      <c r="E391" t="inlineStr">
        <is>
          <t>25957-4P-7.5HP-LFE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t="inlineStr">
        <is>
          <t>all</t>
        </is>
      </c>
      <c r="J391" s="2" t="inlineStr">
        <is>
          <t>125# ANSI Flange</t>
        </is>
      </c>
      <c r="K391" t="inlineStr">
        <is>
          <t>X3</t>
        </is>
      </c>
      <c r="L391" s="2" t="inlineStr">
        <is>
          <t>Coating_Scotchkote134_interior</t>
        </is>
      </c>
      <c r="M391" s="2" t="inlineStr">
        <is>
          <t>175psig</t>
        </is>
      </c>
      <c r="N391" s="1" t="inlineStr">
        <is>
          <t>RTF</t>
        </is>
      </c>
      <c r="O391" s="2" t="n"/>
      <c r="P391" t="inlineStr">
        <is>
          <t>A100057</t>
        </is>
      </c>
      <c r="Q391" s="58" t="n">
        <v>0</v>
      </c>
      <c r="R391" s="7" t="inlineStr">
        <is>
          <t>Display Blank</t>
        </is>
      </c>
      <c r="S391" s="2" t="inlineStr">
        <is>
          <t>LT250</t>
        </is>
      </c>
      <c r="T391" t="n">
        <v>0</v>
      </c>
    </row>
    <row r="392">
      <c r="B392">
        <f>IF(AND(H392="C30",I392="not Bronze, ASTM-B584, C93200",L392="Coating_Standard"),"Y","N")</f>
        <v/>
      </c>
      <c r="C392" t="inlineStr">
        <is>
          <t>Price_BOM_LFE_Case_0387</t>
        </is>
      </c>
      <c r="D392">
        <f>IF(B392="Y",C392,"")</f>
        <v/>
      </c>
      <c r="E392" t="inlineStr">
        <is>
          <t>25957-4P-10HP-LFE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t="inlineStr">
        <is>
          <t>all</t>
        </is>
      </c>
      <c r="J392" s="2" t="inlineStr">
        <is>
          <t>125# ANSI Flange</t>
        </is>
      </c>
      <c r="K392" t="inlineStr">
        <is>
          <t>X3</t>
        </is>
      </c>
      <c r="L392" s="2" t="inlineStr">
        <is>
          <t>Coating_Scotchkote134_interior</t>
        </is>
      </c>
      <c r="M392" s="2" t="inlineStr">
        <is>
          <t>175psig</t>
        </is>
      </c>
      <c r="N392" s="1" t="inlineStr">
        <is>
          <t>RTF</t>
        </is>
      </c>
      <c r="O392" s="2" t="n"/>
      <c r="P392" t="inlineStr">
        <is>
          <t>A100057</t>
        </is>
      </c>
      <c r="Q392" s="58" t="n">
        <v>0</v>
      </c>
      <c r="R392" s="7" t="inlineStr">
        <is>
          <t>Display Blank</t>
        </is>
      </c>
      <c r="S392" s="2" t="inlineStr">
        <is>
          <t>LT250</t>
        </is>
      </c>
      <c r="T392" t="n">
        <v>0</v>
      </c>
    </row>
    <row r="393">
      <c r="B393">
        <f>IF(AND(H393="C30",I393="not Bronze, ASTM-B584, C93200",L393="Coating_Standard"),"Y","N")</f>
        <v/>
      </c>
      <c r="C393" t="inlineStr">
        <is>
          <t>Price_BOM_LFE_Case_0388</t>
        </is>
      </c>
      <c r="D393">
        <f>IF(B393="Y",C393,"")</f>
        <v/>
      </c>
      <c r="E393" t="inlineStr">
        <is>
          <t>25123-4P-7.5HP-LFE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t="inlineStr">
        <is>
          <t>all</t>
        </is>
      </c>
      <c r="J393" s="2" t="inlineStr">
        <is>
          <t>125# ANSI Flange</t>
        </is>
      </c>
      <c r="K393" t="inlineStr">
        <is>
          <t>X3</t>
        </is>
      </c>
      <c r="L393" s="2" t="inlineStr">
        <is>
          <t>Coating_Scotchkote134_interior</t>
        </is>
      </c>
      <c r="M393" s="2" t="inlineStr">
        <is>
          <t>175psig</t>
        </is>
      </c>
      <c r="N393" s="1" t="inlineStr">
        <is>
          <t>RTF</t>
        </is>
      </c>
      <c r="O393" s="2" t="n"/>
      <c r="P393" t="inlineStr">
        <is>
          <t>A100057</t>
        </is>
      </c>
      <c r="Q393" s="58" t="n">
        <v>0</v>
      </c>
      <c r="R393" s="7" t="inlineStr">
        <is>
          <t>Display Blank</t>
        </is>
      </c>
      <c r="S393" s="2" t="inlineStr">
        <is>
          <t>LT250</t>
        </is>
      </c>
      <c r="T393" t="n">
        <v>0</v>
      </c>
    </row>
    <row r="394">
      <c r="B394">
        <f>IF(AND(H394="C30",I394="not Bronze, ASTM-B584, C93200",L394="Coating_Standard"),"Y","N")</f>
        <v/>
      </c>
      <c r="C394" t="inlineStr">
        <is>
          <t>Price_BOM_LFE_Case_0389</t>
        </is>
      </c>
      <c r="D394">
        <f>IF(B394="Y",C394,"")</f>
        <v/>
      </c>
      <c r="E394" t="inlineStr">
        <is>
          <t>25123-4P-10HP-LFE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t="inlineStr">
        <is>
          <t>all</t>
        </is>
      </c>
      <c r="J394" s="2" t="inlineStr">
        <is>
          <t>125# ANSI Flange</t>
        </is>
      </c>
      <c r="K394" t="inlineStr">
        <is>
          <t>X3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n"/>
      <c r="P394" t="inlineStr">
        <is>
          <t>A100057</t>
        </is>
      </c>
      <c r="Q394" s="58" t="n">
        <v>0</v>
      </c>
      <c r="R394" s="7" t="inlineStr">
        <is>
          <t>Display Blank</t>
        </is>
      </c>
      <c r="S394" s="2" t="inlineStr">
        <is>
          <t>LT250</t>
        </is>
      </c>
      <c r="T394" t="n">
        <v>0</v>
      </c>
    </row>
    <row r="395">
      <c r="B395">
        <f>IF(AND(H395="C30",I395="not Bronze, ASTM-B584, C93200",L395="Coating_Standard"),"Y","N")</f>
        <v/>
      </c>
      <c r="C395" t="inlineStr">
        <is>
          <t>Price_BOM_LFE_Case_0390</t>
        </is>
      </c>
      <c r="D395">
        <f>IF(B395="Y",C395,"")</f>
        <v/>
      </c>
      <c r="E395" t="inlineStr">
        <is>
          <t>25123-4P-15HP-LFE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t="inlineStr">
        <is>
          <t>all</t>
        </is>
      </c>
      <c r="J395" s="2" t="inlineStr">
        <is>
          <t>125# ANSI Flange</t>
        </is>
      </c>
      <c r="K395" t="inlineStr">
        <is>
          <t>X3</t>
        </is>
      </c>
      <c r="L395" s="2" t="inlineStr">
        <is>
          <t>Coating_Scotchkote134_interior</t>
        </is>
      </c>
      <c r="M395" s="2" t="inlineStr">
        <is>
          <t>175psig</t>
        </is>
      </c>
      <c r="N395" s="1" t="inlineStr">
        <is>
          <t>RTF</t>
        </is>
      </c>
      <c r="O395" s="2" t="n"/>
      <c r="P395" t="inlineStr">
        <is>
          <t>A100057</t>
        </is>
      </c>
      <c r="Q395" s="58" t="n">
        <v>0</v>
      </c>
      <c r="R395" s="7" t="inlineStr">
        <is>
          <t>Display Blank</t>
        </is>
      </c>
      <c r="S395" s="2" t="inlineStr">
        <is>
          <t>LT250</t>
        </is>
      </c>
      <c r="T395" t="n">
        <v>0</v>
      </c>
    </row>
    <row r="396">
      <c r="B396">
        <f>IF(AND(H396="C30",I396="not Bronze, ASTM-B584, C93200",L396="Coating_Standard"),"Y","N")</f>
        <v/>
      </c>
      <c r="C396" t="inlineStr">
        <is>
          <t>Price_BOM_LFE_Case_0391</t>
        </is>
      </c>
      <c r="D396">
        <f>IF(B396="Y",C396,"")</f>
        <v/>
      </c>
      <c r="E396" t="inlineStr">
        <is>
          <t>25123-4P-20HP-LFE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t="inlineStr">
        <is>
          <t>all</t>
        </is>
      </c>
      <c r="J396" s="2" t="inlineStr">
        <is>
          <t>125# ANSI Flange</t>
        </is>
      </c>
      <c r="K396" s="2" t="inlineStr">
        <is>
          <t>XA</t>
        </is>
      </c>
      <c r="L396" s="2" t="inlineStr">
        <is>
          <t>Coating_Scotchkote134_interior</t>
        </is>
      </c>
      <c r="M396" s="2" t="inlineStr">
        <is>
          <t>175psig</t>
        </is>
      </c>
      <c r="N396" s="1" t="inlineStr">
        <is>
          <t>RTF</t>
        </is>
      </c>
      <c r="O396" s="2" t="n"/>
      <c r="P396" t="inlineStr">
        <is>
          <t>A100057</t>
        </is>
      </c>
      <c r="Q396" s="58" t="n">
        <v>0</v>
      </c>
      <c r="R396" s="7" t="inlineStr">
        <is>
          <t>Display Blank</t>
        </is>
      </c>
      <c r="S396" s="2" t="inlineStr">
        <is>
          <t>LT250</t>
        </is>
      </c>
      <c r="T396" t="n">
        <v>0</v>
      </c>
    </row>
    <row r="397">
      <c r="B397">
        <f>IF(AND(H397="C30",I397="not Bronze, ASTM-B584, C93200",L397="Coating_Standard"),"Y","N")</f>
        <v/>
      </c>
      <c r="C397" t="inlineStr">
        <is>
          <t>Price_BOM_LFE_Case_0392</t>
        </is>
      </c>
      <c r="D397">
        <f>IF(B397="Y",C397,"")</f>
        <v/>
      </c>
      <c r="E397" t="inlineStr">
        <is>
          <t>30707-4P-3HP-LFE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t="inlineStr">
        <is>
          <t>all</t>
        </is>
      </c>
      <c r="J397" s="2" t="inlineStr">
        <is>
          <t>125# ANSI Flange</t>
        </is>
      </c>
      <c r="K397" t="inlineStr">
        <is>
          <t>X3</t>
        </is>
      </c>
      <c r="L397" s="2" t="inlineStr">
        <is>
          <t>Coating_Scotchkote134_interior</t>
        </is>
      </c>
      <c r="M397" s="2" t="inlineStr">
        <is>
          <t>175psig</t>
        </is>
      </c>
      <c r="N397" s="1" t="inlineStr">
        <is>
          <t>RTF</t>
        </is>
      </c>
      <c r="O397" s="2" t="n"/>
      <c r="P397" t="inlineStr">
        <is>
          <t>A100057</t>
        </is>
      </c>
      <c r="Q397" s="58" t="n">
        <v>0</v>
      </c>
      <c r="R397" s="7" t="inlineStr">
        <is>
          <t>Display Blank</t>
        </is>
      </c>
      <c r="S397" s="2" t="inlineStr">
        <is>
          <t>LT250</t>
        </is>
      </c>
      <c r="T397" t="n">
        <v>0</v>
      </c>
    </row>
    <row r="398">
      <c r="B398">
        <f>IF(AND(H398="C30",I398="not Bronze, ASTM-B584, C93200",L398="Coating_Standard"),"Y","N")</f>
        <v/>
      </c>
      <c r="C398" t="inlineStr">
        <is>
          <t>Price_BOM_LFE_Case_0393</t>
        </is>
      </c>
      <c r="D398">
        <f>IF(B398="Y",C398,"")</f>
        <v/>
      </c>
      <c r="E398" t="inlineStr">
        <is>
          <t>30707-4P-5HP-LFE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t="inlineStr">
        <is>
          <t>all</t>
        </is>
      </c>
      <c r="J398" s="2" t="inlineStr">
        <is>
          <t>125# ANSI Flange</t>
        </is>
      </c>
      <c r="K398" t="inlineStr">
        <is>
          <t>X3</t>
        </is>
      </c>
      <c r="L398" s="2" t="inlineStr">
        <is>
          <t>Coating_Scotchkote134_interior</t>
        </is>
      </c>
      <c r="M398" s="2" t="inlineStr">
        <is>
          <t>175psig</t>
        </is>
      </c>
      <c r="N398" s="1" t="inlineStr">
        <is>
          <t>RTF</t>
        </is>
      </c>
      <c r="O398" s="2" t="n"/>
      <c r="P398" t="inlineStr">
        <is>
          <t>A100057</t>
        </is>
      </c>
      <c r="Q398" s="58" t="n">
        <v>0</v>
      </c>
      <c r="R398" s="7" t="inlineStr">
        <is>
          <t>Display Blank</t>
        </is>
      </c>
      <c r="S398" s="2" t="inlineStr">
        <is>
          <t>LT250</t>
        </is>
      </c>
      <c r="T398" t="n">
        <v>0</v>
      </c>
    </row>
    <row r="399">
      <c r="B399">
        <f>IF(AND(H399="C30",I399="not Bronze, ASTM-B584, C93200",L399="Coating_Standard"),"Y","N")</f>
        <v/>
      </c>
      <c r="C399" t="inlineStr">
        <is>
          <t>Price_BOM_LFE_Case_0394</t>
        </is>
      </c>
      <c r="D399">
        <f>IF(B399="Y",C399,"")</f>
        <v/>
      </c>
      <c r="E399" t="inlineStr">
        <is>
          <t>30707-4P-7.5HP-LFE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all</t>
        </is>
      </c>
      <c r="J399" s="2" t="inlineStr">
        <is>
          <t>125# ANSI Flange</t>
        </is>
      </c>
      <c r="K399" t="inlineStr">
        <is>
          <t>X3</t>
        </is>
      </c>
      <c r="L399" s="2" t="inlineStr">
        <is>
          <t>Coating_Scotchkote134_interior</t>
        </is>
      </c>
      <c r="M399" s="2" t="inlineStr">
        <is>
          <t>175psig</t>
        </is>
      </c>
      <c r="N399" s="1" t="inlineStr">
        <is>
          <t>RTF</t>
        </is>
      </c>
      <c r="O399" s="2" t="n"/>
      <c r="P399" t="inlineStr">
        <is>
          <t>A100057</t>
        </is>
      </c>
      <c r="Q399" s="58" t="n">
        <v>0</v>
      </c>
      <c r="R399" s="7" t="inlineStr">
        <is>
          <t>Display Blank</t>
        </is>
      </c>
      <c r="S399" s="2" t="inlineStr">
        <is>
          <t>LT250</t>
        </is>
      </c>
      <c r="T399" t="n">
        <v>0</v>
      </c>
    </row>
    <row r="400">
      <c r="B400">
        <f>IF(AND(H400="C30",I400="not Bronze, ASTM-B584, C93200",L400="Coating_Standard"),"Y","N")</f>
        <v/>
      </c>
      <c r="C400" t="inlineStr">
        <is>
          <t>Price_BOM_LFE_Case_0395</t>
        </is>
      </c>
      <c r="D400">
        <f>IF(B400="Y",C400,"")</f>
        <v/>
      </c>
      <c r="E400" t="inlineStr">
        <is>
          <t>30957-4P-5HP-LFE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all</t>
        </is>
      </c>
      <c r="J400" s="2" t="inlineStr">
        <is>
          <t>125# ANSI Flange</t>
        </is>
      </c>
      <c r="K400" t="inlineStr">
        <is>
          <t>X3</t>
        </is>
      </c>
      <c r="L400" s="2" t="inlineStr">
        <is>
          <t>Coating_Scotchkote134_interior</t>
        </is>
      </c>
      <c r="M400" s="2" t="inlineStr">
        <is>
          <t>175psig</t>
        </is>
      </c>
      <c r="N400" s="1" t="inlineStr">
        <is>
          <t>RTF</t>
        </is>
      </c>
      <c r="O400" s="2" t="n"/>
      <c r="P400" t="inlineStr">
        <is>
          <t>A100057</t>
        </is>
      </c>
      <c r="Q400" s="58" t="n">
        <v>0</v>
      </c>
      <c r="R400" s="7" t="inlineStr">
        <is>
          <t>Display Blank</t>
        </is>
      </c>
      <c r="S400" s="2" t="inlineStr">
        <is>
          <t>LT250</t>
        </is>
      </c>
      <c r="T400" t="n">
        <v>0</v>
      </c>
    </row>
    <row r="401">
      <c r="B401">
        <f>IF(AND(H401="C30",I401="not Bronze, ASTM-B584, C93200",L401="Coating_Standard"),"Y","N")</f>
        <v/>
      </c>
      <c r="C401" t="inlineStr">
        <is>
          <t>Price_BOM_LFE_Case_0396</t>
        </is>
      </c>
      <c r="D401">
        <f>IF(B401="Y",C401,"")</f>
        <v/>
      </c>
      <c r="E401" t="inlineStr">
        <is>
          <t>30957-4P-7.5HP-LFE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all</t>
        </is>
      </c>
      <c r="J401" s="2" t="inlineStr">
        <is>
          <t>125# ANSI Flange</t>
        </is>
      </c>
      <c r="K401" t="inlineStr">
        <is>
          <t>X3</t>
        </is>
      </c>
      <c r="L401" s="2" t="inlineStr">
        <is>
          <t>Coating_Scotchkote134_interior</t>
        </is>
      </c>
      <c r="M401" s="2" t="inlineStr">
        <is>
          <t>175psig</t>
        </is>
      </c>
      <c r="N401" s="1" t="inlineStr">
        <is>
          <t>RTF</t>
        </is>
      </c>
      <c r="O401" s="2" t="n"/>
      <c r="P401" t="inlineStr">
        <is>
          <t>A100057</t>
        </is>
      </c>
      <c r="Q401" s="58" t="n">
        <v>0</v>
      </c>
      <c r="R401" s="7" t="inlineStr">
        <is>
          <t>Display Blank</t>
        </is>
      </c>
      <c r="S401" s="2" t="inlineStr">
        <is>
          <t>LT250</t>
        </is>
      </c>
      <c r="T401" t="n">
        <v>0</v>
      </c>
    </row>
    <row r="402">
      <c r="B402">
        <f>IF(AND(H402="C30",I402="not Bronze, ASTM-B584, C93200",L402="Coating_Standard"),"Y","N")</f>
        <v/>
      </c>
      <c r="C402" t="inlineStr">
        <is>
          <t>Price_BOM_LFE_Case_0397</t>
        </is>
      </c>
      <c r="D402">
        <f>IF(B402="Y",C402,"")</f>
        <v/>
      </c>
      <c r="E402" t="inlineStr">
        <is>
          <t>30957-4P-10HP-LFE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all</t>
        </is>
      </c>
      <c r="J402" s="2" t="inlineStr">
        <is>
          <t>125# ANSI Flange</t>
        </is>
      </c>
      <c r="K402" t="inlineStr">
        <is>
          <t>X3</t>
        </is>
      </c>
      <c r="L402" s="2" t="inlineStr">
        <is>
          <t>Coating_Scotchkote134_interior</t>
        </is>
      </c>
      <c r="M402" s="2" t="inlineStr">
        <is>
          <t>175psig</t>
        </is>
      </c>
      <c r="N402" s="1" t="inlineStr">
        <is>
          <t>RTF</t>
        </is>
      </c>
      <c r="O402" s="2" t="n"/>
      <c r="P402" t="inlineStr">
        <is>
          <t>A100057</t>
        </is>
      </c>
      <c r="Q402" s="58" t="n">
        <v>0</v>
      </c>
      <c r="R402" s="7" t="inlineStr">
        <is>
          <t>Display Blank</t>
        </is>
      </c>
      <c r="S402" s="2" t="inlineStr">
        <is>
          <t>LT250</t>
        </is>
      </c>
      <c r="T402" t="n">
        <v>0</v>
      </c>
    </row>
    <row r="403">
      <c r="B403">
        <f>IF(AND(H403="C30",I403="not Bronze, ASTM-B584, C93200",L403="Coating_Standard"),"Y","N")</f>
        <v/>
      </c>
      <c r="C403" t="inlineStr">
        <is>
          <t>Price_BOM_LFE_Case_0398</t>
        </is>
      </c>
      <c r="D403">
        <f>IF(B403="Y",C403,"")</f>
        <v/>
      </c>
      <c r="E403" t="inlineStr">
        <is>
          <t>30957-4P-15HP-LFE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all</t>
        </is>
      </c>
      <c r="J403" s="2" t="inlineStr">
        <is>
          <t>125# ANSI Flange</t>
        </is>
      </c>
      <c r="K403" t="inlineStr">
        <is>
          <t>X3</t>
        </is>
      </c>
      <c r="L403" s="2" t="inlineStr">
        <is>
          <t>Coating_Scotchkote134_interior</t>
        </is>
      </c>
      <c r="M403" s="2" t="inlineStr">
        <is>
          <t>175psig</t>
        </is>
      </c>
      <c r="N403" s="1" t="inlineStr">
        <is>
          <t>RTF</t>
        </is>
      </c>
      <c r="O403" s="2" t="n"/>
      <c r="P403" t="inlineStr">
        <is>
          <t>A100057</t>
        </is>
      </c>
      <c r="Q403" s="58" t="n">
        <v>0</v>
      </c>
      <c r="R403" s="7" t="inlineStr">
        <is>
          <t>Display Blank</t>
        </is>
      </c>
      <c r="S403" s="2" t="inlineStr">
        <is>
          <t>LT250</t>
        </is>
      </c>
      <c r="T403" t="n">
        <v>0</v>
      </c>
    </row>
    <row r="404">
      <c r="B404">
        <f>IF(AND(H404="C30",I404="not Bronze, ASTM-B584, C93200",L404="Coating_Standard"),"Y","N")</f>
        <v/>
      </c>
      <c r="C404" t="inlineStr">
        <is>
          <t>Price_BOM_LFE_Case_0399</t>
        </is>
      </c>
      <c r="D404">
        <f>IF(B404="Y",C404,"")</f>
        <v/>
      </c>
      <c r="E404" t="inlineStr">
        <is>
          <t>30121-4P-15HP-LFE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all</t>
        </is>
      </c>
      <c r="J404" s="2" t="inlineStr">
        <is>
          <t>125# ANSI Flange</t>
        </is>
      </c>
      <c r="K404" t="inlineStr">
        <is>
          <t>XA</t>
        </is>
      </c>
      <c r="L404" s="2" t="inlineStr">
        <is>
          <t>Coating_Scotchkote134_interior</t>
        </is>
      </c>
      <c r="M404" s="2" t="inlineStr">
        <is>
          <t>175psig</t>
        </is>
      </c>
      <c r="N404" s="1" t="inlineStr">
        <is>
          <t>RTF</t>
        </is>
      </c>
      <c r="O404" s="2" t="n"/>
      <c r="P404" t="inlineStr">
        <is>
          <t>A100057</t>
        </is>
      </c>
      <c r="Q404" s="58" t="n">
        <v>0</v>
      </c>
      <c r="R404" s="7" t="inlineStr">
        <is>
          <t>Display Blank</t>
        </is>
      </c>
      <c r="S404" s="2" t="inlineStr">
        <is>
          <t>LT250</t>
        </is>
      </c>
      <c r="T404" t="n">
        <v>0</v>
      </c>
    </row>
    <row r="405">
      <c r="B405">
        <f>IF(AND(H405="C30",I405="not Bronze, ASTM-B584, C93200",L405="Coating_Standard"),"Y","N")</f>
        <v/>
      </c>
      <c r="C405" t="inlineStr">
        <is>
          <t>Price_BOM_LFE_Case_0400</t>
        </is>
      </c>
      <c r="D405">
        <f>IF(B405="Y",C405,"")</f>
        <v/>
      </c>
      <c r="E405" t="inlineStr">
        <is>
          <t>30121-4P-20HP-LFE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all</t>
        </is>
      </c>
      <c r="J405" s="2" t="inlineStr">
        <is>
          <t>125# ANSI Flange</t>
        </is>
      </c>
      <c r="K405" t="inlineStr">
        <is>
          <t>XA</t>
        </is>
      </c>
      <c r="L405" s="2" t="inlineStr">
        <is>
          <t>Coating_Scotchkote134_interior</t>
        </is>
      </c>
      <c r="M405" s="2" t="inlineStr">
        <is>
          <t>175psig</t>
        </is>
      </c>
      <c r="N405" s="1" t="inlineStr">
        <is>
          <t>RTF</t>
        </is>
      </c>
      <c r="O405" s="2" t="n"/>
      <c r="P405" t="inlineStr">
        <is>
          <t>A100057</t>
        </is>
      </c>
      <c r="Q405" s="58" t="n">
        <v>0</v>
      </c>
      <c r="R405" s="7" t="inlineStr">
        <is>
          <t>Display Blank</t>
        </is>
      </c>
      <c r="S405" s="2" t="inlineStr">
        <is>
          <t>LT250</t>
        </is>
      </c>
      <c r="T405" t="n">
        <v>0</v>
      </c>
      <c r="U405" s="114" t="n"/>
    </row>
    <row r="406">
      <c r="B406">
        <f>IF(AND(H406="C30",I406="not Bronze, ASTM-B584, C93200",L406="Coating_Standard"),"Y","N")</f>
        <v/>
      </c>
      <c r="C406" t="inlineStr">
        <is>
          <t>Price_BOM_LFE_Case_0401</t>
        </is>
      </c>
      <c r="D406">
        <f>IF(B406="Y",C406,"")</f>
        <v/>
      </c>
      <c r="E406" t="inlineStr">
        <is>
          <t>30121-4P-25HP-LFE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all</t>
        </is>
      </c>
      <c r="J406" s="2" t="inlineStr">
        <is>
          <t>125# ANSI Flange</t>
        </is>
      </c>
      <c r="K406" t="inlineStr">
        <is>
          <t>XA</t>
        </is>
      </c>
      <c r="L406" s="2" t="inlineStr">
        <is>
          <t>Coating_Scotchkote134_interior</t>
        </is>
      </c>
      <c r="M406" s="2" t="inlineStr">
        <is>
          <t>175psig</t>
        </is>
      </c>
      <c r="N406" s="1" t="inlineStr">
        <is>
          <t>RTF</t>
        </is>
      </c>
      <c r="O406" s="2" t="n"/>
      <c r="P406" t="inlineStr">
        <is>
          <t>A100057</t>
        </is>
      </c>
      <c r="Q406" s="58" t="n">
        <v>0</v>
      </c>
      <c r="R406" s="7" t="inlineStr">
        <is>
          <t>Display Blank</t>
        </is>
      </c>
      <c r="S406" s="2" t="inlineStr">
        <is>
          <t>LT250</t>
        </is>
      </c>
      <c r="T406" t="n">
        <v>0</v>
      </c>
    </row>
    <row r="407">
      <c r="B407">
        <f>IF(AND(H407="C30",I407="not Bronze, ASTM-B584, C93200",L407="Coating_Standard"),"Y","N")</f>
        <v/>
      </c>
      <c r="C407" t="inlineStr">
        <is>
          <t>Price_BOM_LFE_Case_0402</t>
        </is>
      </c>
      <c r="D407">
        <f>IF(B407="Y",C407,"")</f>
        <v/>
      </c>
      <c r="E407" t="inlineStr">
        <is>
          <t>30127-4P-15HP-LFE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all</t>
        </is>
      </c>
      <c r="J407" s="2" t="inlineStr">
        <is>
          <t>125# ANSI Flange</t>
        </is>
      </c>
      <c r="K407" t="inlineStr">
        <is>
          <t>XA</t>
        </is>
      </c>
      <c r="L407" s="2" t="inlineStr">
        <is>
          <t>Coating_Scotchkote134_interior</t>
        </is>
      </c>
      <c r="M407" s="2" t="inlineStr">
        <is>
          <t>175psig</t>
        </is>
      </c>
      <c r="N407" s="1" t="inlineStr">
        <is>
          <t>RTF</t>
        </is>
      </c>
      <c r="O407" s="2" t="n"/>
      <c r="P407" t="inlineStr">
        <is>
          <t>A100057</t>
        </is>
      </c>
      <c r="Q407" s="58" t="n">
        <v>0</v>
      </c>
      <c r="R407" s="7" t="inlineStr">
        <is>
          <t>Display Blank</t>
        </is>
      </c>
      <c r="S407" s="2" t="inlineStr">
        <is>
          <t>LT250</t>
        </is>
      </c>
      <c r="T407" t="n">
        <v>0</v>
      </c>
    </row>
    <row r="408">
      <c r="B408">
        <f>IF(AND(H408="C30",I408="not Bronze, ASTM-B584, C93200",L408="Coating_Standard"),"Y","N")</f>
        <v/>
      </c>
      <c r="C408" t="inlineStr">
        <is>
          <t>Price_BOM_LFE_Case_0403</t>
        </is>
      </c>
      <c r="D408">
        <f>IF(B408="Y",C408,"")</f>
        <v/>
      </c>
      <c r="E408" t="inlineStr">
        <is>
          <t>30127-4P-20HP-LFE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all</t>
        </is>
      </c>
      <c r="J408" s="2" t="inlineStr">
        <is>
          <t>125# ANSI Flange</t>
        </is>
      </c>
      <c r="K408" t="inlineStr">
        <is>
          <t>XA</t>
        </is>
      </c>
      <c r="L408" s="2" t="inlineStr">
        <is>
          <t>Coating_Scotchkote134_interior</t>
        </is>
      </c>
      <c r="M408" s="2" t="inlineStr">
        <is>
          <t>175psig</t>
        </is>
      </c>
      <c r="N408" s="1" t="inlineStr">
        <is>
          <t>RTF</t>
        </is>
      </c>
      <c r="O408" s="2" t="n"/>
      <c r="P408" t="inlineStr">
        <is>
          <t>A100057</t>
        </is>
      </c>
      <c r="Q408" s="58" t="n">
        <v>0</v>
      </c>
      <c r="R408" s="7" t="inlineStr">
        <is>
          <t>Display Blank</t>
        </is>
      </c>
      <c r="S408" s="2" t="inlineStr">
        <is>
          <t>LT250</t>
        </is>
      </c>
      <c r="T408" t="n">
        <v>0</v>
      </c>
    </row>
    <row r="409">
      <c r="B409">
        <f>IF(AND(H409="C30",I409="not Bronze, ASTM-B584, C93200",L409="Coating_Standard"),"Y","N")</f>
        <v/>
      </c>
      <c r="C409" t="inlineStr">
        <is>
          <t>Price_BOM_LFE_Case_0404</t>
        </is>
      </c>
      <c r="D409">
        <f>IF(B409="Y",C409,"")</f>
        <v/>
      </c>
      <c r="E409" t="inlineStr">
        <is>
          <t>30127-4P-25HP-LFE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all</t>
        </is>
      </c>
      <c r="J409" s="2" t="inlineStr">
        <is>
          <t>125# ANSI Flange</t>
        </is>
      </c>
      <c r="K409" t="inlineStr">
        <is>
          <t>XA</t>
        </is>
      </c>
      <c r="L409" s="2" t="inlineStr">
        <is>
          <t>Coating_Scotchkote134_interior</t>
        </is>
      </c>
      <c r="M409" s="2" t="inlineStr">
        <is>
          <t>175psig</t>
        </is>
      </c>
      <c r="N409" s="1" t="inlineStr">
        <is>
          <t>RTF</t>
        </is>
      </c>
      <c r="O409" s="2" t="n"/>
      <c r="P409" t="inlineStr">
        <is>
          <t>A100057</t>
        </is>
      </c>
      <c r="Q409" s="58" t="n">
        <v>0</v>
      </c>
      <c r="R409" s="7" t="inlineStr">
        <is>
          <t>Display Blank</t>
        </is>
      </c>
      <c r="S409" s="2" t="inlineStr">
        <is>
          <t>LT250</t>
        </is>
      </c>
      <c r="T409" t="n">
        <v>0</v>
      </c>
    </row>
    <row r="410">
      <c r="B410">
        <f>IF(AND(H410="C30",I410="not Bronze, ASTM-B584, C93200",L410="Coating_Standard"),"Y","N")</f>
        <v/>
      </c>
      <c r="C410" t="inlineStr">
        <is>
          <t>Price_BOM_LFE_Case_0405</t>
        </is>
      </c>
      <c r="D410">
        <f>IF(B410="Y",C410,"")</f>
        <v/>
      </c>
      <c r="E410" t="inlineStr">
        <is>
          <t>40707-4P-3HP-LFE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all</t>
        </is>
      </c>
      <c r="J410" s="2" t="inlineStr">
        <is>
          <t>125# ANSI Flange</t>
        </is>
      </c>
      <c r="K410" t="inlineStr">
        <is>
          <t>X3</t>
        </is>
      </c>
      <c r="L410" s="2" t="inlineStr">
        <is>
          <t>Coating_Scotchkote134_interior</t>
        </is>
      </c>
      <c r="M410" s="2" t="inlineStr">
        <is>
          <t>175psig</t>
        </is>
      </c>
      <c r="N410" s="1" t="inlineStr">
        <is>
          <t>RTF</t>
        </is>
      </c>
      <c r="O410" s="2" t="n"/>
      <c r="P410" t="inlineStr">
        <is>
          <t>A100057</t>
        </is>
      </c>
      <c r="Q410" s="58" t="n">
        <v>0</v>
      </c>
      <c r="R410" s="7" t="inlineStr">
        <is>
          <t>Display Blank</t>
        </is>
      </c>
      <c r="S410" s="2" t="inlineStr">
        <is>
          <t>LT250</t>
        </is>
      </c>
      <c r="T410" t="n">
        <v>0</v>
      </c>
    </row>
    <row r="411">
      <c r="B411">
        <f>IF(AND(H411="C30",I411="not Bronze, ASTM-B584, C93200",L411="Coating_Standard"),"Y","N")</f>
        <v/>
      </c>
      <c r="C411" t="inlineStr">
        <is>
          <t>Price_BOM_LFE_Case_0406</t>
        </is>
      </c>
      <c r="D411">
        <f>IF(B411="Y",C411,"")</f>
        <v/>
      </c>
      <c r="E411" t="inlineStr">
        <is>
          <t>40707-4P-5HP-LFE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all</t>
        </is>
      </c>
      <c r="J411" s="2" t="inlineStr">
        <is>
          <t>125# ANSI Flange</t>
        </is>
      </c>
      <c r="K411" t="inlineStr">
        <is>
          <t>X3</t>
        </is>
      </c>
      <c r="L411" s="2" t="inlineStr">
        <is>
          <t>Coating_Scotchkote134_interior</t>
        </is>
      </c>
      <c r="M411" s="2" t="inlineStr">
        <is>
          <t>175psig</t>
        </is>
      </c>
      <c r="N411" s="1" t="inlineStr">
        <is>
          <t>RTF</t>
        </is>
      </c>
      <c r="O411" s="2" t="n"/>
      <c r="P411" t="inlineStr">
        <is>
          <t>A100057</t>
        </is>
      </c>
      <c r="Q411" s="58" t="n">
        <v>0</v>
      </c>
      <c r="R411" s="7" t="inlineStr">
        <is>
          <t>Display Blank</t>
        </is>
      </c>
      <c r="S411" s="2" t="inlineStr">
        <is>
          <t>LT250</t>
        </is>
      </c>
      <c r="T411" t="n">
        <v>0</v>
      </c>
    </row>
    <row r="412">
      <c r="B412">
        <f>IF(AND(H412="C30",I412="not Bronze, ASTM-B584, C93200",L412="Coating_Standard"),"Y","N")</f>
        <v/>
      </c>
      <c r="C412" t="inlineStr">
        <is>
          <t>Price_BOM_LFE_Case_0407</t>
        </is>
      </c>
      <c r="D412">
        <f>IF(B412="Y",C412,"")</f>
        <v/>
      </c>
      <c r="E412" t="inlineStr">
        <is>
          <t>40707-4P-7.5HP-LFE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all</t>
        </is>
      </c>
      <c r="J412" s="2" t="inlineStr">
        <is>
          <t>125# ANSI Flange</t>
        </is>
      </c>
      <c r="K412" t="inlineStr">
        <is>
          <t>X3</t>
        </is>
      </c>
      <c r="L412" s="2" t="inlineStr">
        <is>
          <t>Coating_Scotchkote134_interior</t>
        </is>
      </c>
      <c r="M412" s="2" t="inlineStr">
        <is>
          <t>175psig</t>
        </is>
      </c>
      <c r="N412" s="1" t="inlineStr">
        <is>
          <t>RTF</t>
        </is>
      </c>
      <c r="O412" s="2" t="n"/>
      <c r="P412" t="inlineStr">
        <is>
          <t>A100057</t>
        </is>
      </c>
      <c r="Q412" s="58" t="n">
        <v>0</v>
      </c>
      <c r="R412" s="7" t="inlineStr">
        <is>
          <t>Display Blank</t>
        </is>
      </c>
      <c r="S412" s="2" t="inlineStr">
        <is>
          <t>LT250</t>
        </is>
      </c>
      <c r="T412" t="n">
        <v>0</v>
      </c>
    </row>
    <row r="413">
      <c r="B413">
        <f>IF(AND(H413="C30",I413="not Bronze, ASTM-B584, C93200",L413="Coating_Standard"),"Y","N")</f>
        <v/>
      </c>
      <c r="C413" t="inlineStr">
        <is>
          <t>Price_BOM_LFE_Case_0408</t>
        </is>
      </c>
      <c r="D413">
        <f>IF(B413="Y",C413,"")</f>
        <v/>
      </c>
      <c r="E413" t="inlineStr">
        <is>
          <t>40957-4P-10HP-LFE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all</t>
        </is>
      </c>
      <c r="J413" s="2" t="inlineStr">
        <is>
          <t>125# ANSI Flange</t>
        </is>
      </c>
      <c r="K413" t="inlineStr">
        <is>
          <t>X3</t>
        </is>
      </c>
      <c r="L413" s="2" t="inlineStr">
        <is>
          <t>Coating_Scotchkote134_interior</t>
        </is>
      </c>
      <c r="M413" s="2" t="inlineStr">
        <is>
          <t>175psig</t>
        </is>
      </c>
      <c r="N413" s="1" t="inlineStr">
        <is>
          <t>RTF</t>
        </is>
      </c>
      <c r="O413" s="2" t="n"/>
      <c r="P413" t="inlineStr">
        <is>
          <t>A100057</t>
        </is>
      </c>
      <c r="Q413" s="58" t="n">
        <v>0</v>
      </c>
      <c r="R413" s="7" t="inlineStr">
        <is>
          <t>Display Blank</t>
        </is>
      </c>
      <c r="S413" s="2" t="inlineStr">
        <is>
          <t>LT250</t>
        </is>
      </c>
      <c r="T413" t="n">
        <v>0</v>
      </c>
    </row>
    <row r="414">
      <c r="B414">
        <f>IF(AND(H414="C30",I414="not Bronze, ASTM-B584, C93200",L414="Coating_Standard"),"Y","N")</f>
        <v/>
      </c>
      <c r="C414" t="inlineStr">
        <is>
          <t>Price_BOM_LFE_Case_0409</t>
        </is>
      </c>
      <c r="D414">
        <f>IF(B414="Y",C414,"")</f>
        <v/>
      </c>
      <c r="E414" t="inlineStr">
        <is>
          <t>40957-4P-15HP-LFE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all</t>
        </is>
      </c>
      <c r="J414" s="2" t="inlineStr">
        <is>
          <t>125# ANSI Flange</t>
        </is>
      </c>
      <c r="K414" t="inlineStr">
        <is>
          <t>X3</t>
        </is>
      </c>
      <c r="L414" s="2" t="inlineStr">
        <is>
          <t>Coating_Scotchkote134_interior</t>
        </is>
      </c>
      <c r="M414" s="2" t="inlineStr">
        <is>
          <t>175psig</t>
        </is>
      </c>
      <c r="N414" s="1" t="inlineStr">
        <is>
          <t>RTF</t>
        </is>
      </c>
      <c r="O414" s="2" t="n"/>
      <c r="P414" t="inlineStr">
        <is>
          <t>A100057</t>
        </is>
      </c>
      <c r="Q414" s="58" t="n">
        <v>0</v>
      </c>
      <c r="R414" s="7" t="inlineStr">
        <is>
          <t>Display Blank</t>
        </is>
      </c>
      <c r="S414" s="2" t="inlineStr">
        <is>
          <t>LT250</t>
        </is>
      </c>
      <c r="T414" t="n">
        <v>0</v>
      </c>
    </row>
    <row r="415">
      <c r="B415">
        <f>IF(AND(H415="C30",I415="not Bronze, ASTM-B584, C93200",L415="Coating_Standard"),"Y","N")</f>
        <v/>
      </c>
      <c r="C415" t="inlineStr">
        <is>
          <t>Price_BOM_LFE_Case_0410</t>
        </is>
      </c>
      <c r="D415">
        <f>IF(B415="Y",C415,"")</f>
        <v/>
      </c>
      <c r="E415" t="inlineStr">
        <is>
          <t>40957-4P-20HP-LFE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all</t>
        </is>
      </c>
      <c r="J415" s="2" t="inlineStr">
        <is>
          <t>125# ANSI Flange</t>
        </is>
      </c>
      <c r="K415" t="inlineStr">
        <is>
          <t>X4</t>
        </is>
      </c>
      <c r="L415" s="2" t="inlineStr">
        <is>
          <t>Coating_Scotchkote134_interior</t>
        </is>
      </c>
      <c r="M415" s="2" t="inlineStr">
        <is>
          <t>175psig</t>
        </is>
      </c>
      <c r="N415" s="1" t="inlineStr">
        <is>
          <t>RTF</t>
        </is>
      </c>
      <c r="O415" s="2" t="n"/>
      <c r="P415" t="inlineStr">
        <is>
          <t>A100057</t>
        </is>
      </c>
      <c r="Q415" s="58" t="n">
        <v>0</v>
      </c>
      <c r="R415" s="7" t="inlineStr">
        <is>
          <t>Display Blank</t>
        </is>
      </c>
      <c r="S415" s="2" t="inlineStr">
        <is>
          <t>LT250</t>
        </is>
      </c>
      <c r="T415" t="n">
        <v>0</v>
      </c>
    </row>
    <row r="416">
      <c r="B416">
        <f>IF(AND(H416="C30",I416="not Bronze, ASTM-B584, C93200",L416="Coating_Standard"),"Y","N")</f>
        <v/>
      </c>
      <c r="C416" t="inlineStr">
        <is>
          <t>Price_BOM_LFE_Case_0411</t>
        </is>
      </c>
      <c r="D416">
        <f>IF(B416="Y",C416,"")</f>
        <v/>
      </c>
      <c r="E416" t="inlineStr">
        <is>
          <t>40129-4P-15HP-LFE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all</t>
        </is>
      </c>
      <c r="J416" s="2" t="inlineStr">
        <is>
          <t>125# ANSI Flange</t>
        </is>
      </c>
      <c r="K416" t="inlineStr">
        <is>
          <t>XA</t>
        </is>
      </c>
      <c r="L416" s="2" t="inlineStr">
        <is>
          <t>Coating_Scotchkote134_interior</t>
        </is>
      </c>
      <c r="M416" s="2" t="inlineStr">
        <is>
          <t>175psig</t>
        </is>
      </c>
      <c r="N416" s="1" t="inlineStr">
        <is>
          <t>RTF</t>
        </is>
      </c>
      <c r="O416" s="2" t="n"/>
      <c r="P416" t="inlineStr">
        <is>
          <t>A100057</t>
        </is>
      </c>
      <c r="Q416" s="58" t="n">
        <v>0</v>
      </c>
      <c r="R416" s="7" t="inlineStr">
        <is>
          <t>Display Blank</t>
        </is>
      </c>
      <c r="S416" s="2" t="inlineStr">
        <is>
          <t>LT250</t>
        </is>
      </c>
      <c r="T416" t="n">
        <v>0</v>
      </c>
    </row>
    <row r="417">
      <c r="B417">
        <f>IF(AND(H417="C30",I417="not Bronze, ASTM-B584, C93200",L417="Coating_Standard"),"Y","N")</f>
        <v/>
      </c>
      <c r="C417" t="inlineStr">
        <is>
          <t>Price_BOM_LFE_Case_0412</t>
        </is>
      </c>
      <c r="D417">
        <f>IF(B417="Y",C417,"")</f>
        <v/>
      </c>
      <c r="E417" t="inlineStr">
        <is>
          <t>40129-4P-20HP-LFE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all</t>
        </is>
      </c>
      <c r="J417" s="2" t="inlineStr">
        <is>
          <t>125# ANSI Flange</t>
        </is>
      </c>
      <c r="K417" t="inlineStr">
        <is>
          <t>XA</t>
        </is>
      </c>
      <c r="L417" s="2" t="inlineStr">
        <is>
          <t>Coating_Scotchkote134_interior</t>
        </is>
      </c>
      <c r="M417" s="2" t="inlineStr">
        <is>
          <t>175psig</t>
        </is>
      </c>
      <c r="N417" s="1" t="inlineStr">
        <is>
          <t>RTF</t>
        </is>
      </c>
      <c r="O417" s="2" t="n"/>
      <c r="P417" t="inlineStr">
        <is>
          <t>A100057</t>
        </is>
      </c>
      <c r="Q417" s="58" t="n">
        <v>0</v>
      </c>
      <c r="R417" s="7" t="inlineStr">
        <is>
          <t>Display Blank</t>
        </is>
      </c>
      <c r="S417" s="2" t="inlineStr">
        <is>
          <t>LT250</t>
        </is>
      </c>
      <c r="T417" t="n">
        <v>0</v>
      </c>
    </row>
    <row r="418">
      <c r="B418">
        <f>IF(AND(H418="C30",I418="not Bronze, ASTM-B584, C93200",L418="Coating_Standard"),"Y","N")</f>
        <v/>
      </c>
      <c r="C418" t="inlineStr">
        <is>
          <t>Price_BOM_LFE_Case_0413</t>
        </is>
      </c>
      <c r="D418">
        <f>IF(B418="Y",C418,"")</f>
        <v/>
      </c>
      <c r="E418" t="inlineStr">
        <is>
          <t>40129-4P-25HP-LFE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all</t>
        </is>
      </c>
      <c r="J418" s="2" t="inlineStr">
        <is>
          <t>125# ANSI Flange</t>
        </is>
      </c>
      <c r="K418" t="inlineStr">
        <is>
          <t>XA</t>
        </is>
      </c>
      <c r="L418" s="2" t="inlineStr">
        <is>
          <t>Coating_Scotchkote134_interior</t>
        </is>
      </c>
      <c r="M418" s="2" t="inlineStr">
        <is>
          <t>175psig</t>
        </is>
      </c>
      <c r="N418" s="1" t="inlineStr">
        <is>
          <t>RTF</t>
        </is>
      </c>
      <c r="O418" s="2" t="n"/>
      <c r="P418" t="inlineStr">
        <is>
          <t>A100057</t>
        </is>
      </c>
      <c r="Q418" s="58" t="n">
        <v>0</v>
      </c>
      <c r="R418" s="7" t="inlineStr">
        <is>
          <t>Display Blank</t>
        </is>
      </c>
      <c r="S418" s="2" t="inlineStr">
        <is>
          <t>LT250</t>
        </is>
      </c>
      <c r="T418" t="n">
        <v>0</v>
      </c>
    </row>
    <row r="419">
      <c r="B419">
        <f>IF(AND(H419="C30",I419="not Bronze, ASTM-B584, C93200",L419="Coating_Standard"),"Y","N")</f>
        <v/>
      </c>
      <c r="C419" t="inlineStr">
        <is>
          <t>Price_BOM_LFE_Case_0414</t>
        </is>
      </c>
      <c r="D419">
        <f>IF(B419="Y",C419,"")</f>
        <v/>
      </c>
      <c r="E419" t="inlineStr">
        <is>
          <t>4012A-4P-15HP-LFE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all</t>
        </is>
      </c>
      <c r="J419" s="2" t="inlineStr">
        <is>
          <t>125# ANSI Flange</t>
        </is>
      </c>
      <c r="K419" t="inlineStr">
        <is>
          <t>XA</t>
        </is>
      </c>
      <c r="L419" s="2" t="inlineStr">
        <is>
          <t>Coating_Scotchkote134_interior</t>
        </is>
      </c>
      <c r="M419" s="2" t="inlineStr">
        <is>
          <t>175psig</t>
        </is>
      </c>
      <c r="N419" s="1" t="inlineStr">
        <is>
          <t>RTF</t>
        </is>
      </c>
      <c r="O419" s="2" t="n"/>
      <c r="P419" t="inlineStr">
        <is>
          <t>A100057</t>
        </is>
      </c>
      <c r="Q419" s="58" t="n">
        <v>0</v>
      </c>
      <c r="R419" s="7" t="inlineStr">
        <is>
          <t>Display Blank</t>
        </is>
      </c>
      <c r="S419" s="2" t="inlineStr">
        <is>
          <t>LT250</t>
        </is>
      </c>
      <c r="T419" t="n">
        <v>0</v>
      </c>
    </row>
    <row r="420">
      <c r="B420">
        <f>IF(AND(H420="C30",I420="not Bronze, ASTM-B584, C93200",L420="Coating_Standard"),"Y","N")</f>
        <v/>
      </c>
      <c r="C420" t="inlineStr">
        <is>
          <t>Price_BOM_LFE_Case_0415</t>
        </is>
      </c>
      <c r="D420">
        <f>IF(B420="Y",C420,"")</f>
        <v/>
      </c>
      <c r="E420" t="inlineStr">
        <is>
          <t>4012A-4P-20HP-LFE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all</t>
        </is>
      </c>
      <c r="J420" s="2" t="inlineStr">
        <is>
          <t>125# ANSI Flange</t>
        </is>
      </c>
      <c r="K420" t="inlineStr">
        <is>
          <t>XA</t>
        </is>
      </c>
      <c r="L420" s="2" t="inlineStr">
        <is>
          <t>Coating_Scotchkote134_interior</t>
        </is>
      </c>
      <c r="M420" s="2" t="inlineStr">
        <is>
          <t>175psig</t>
        </is>
      </c>
      <c r="N420" s="1" t="inlineStr">
        <is>
          <t>RTF</t>
        </is>
      </c>
      <c r="O420" s="2" t="n"/>
      <c r="P420" t="inlineStr">
        <is>
          <t>A100057</t>
        </is>
      </c>
      <c r="Q420" s="58" t="n">
        <v>0</v>
      </c>
      <c r="R420" s="7" t="inlineStr">
        <is>
          <t>Display Blank</t>
        </is>
      </c>
      <c r="S420" s="2" t="inlineStr">
        <is>
          <t>LT250</t>
        </is>
      </c>
      <c r="T420" t="n">
        <v>0</v>
      </c>
    </row>
    <row r="421">
      <c r="B421">
        <f>IF(AND(H421="C30",I421="not Bronze, ASTM-B584, C93200",L421="Coating_Standard"),"Y","N")</f>
        <v/>
      </c>
      <c r="C421" t="inlineStr">
        <is>
          <t>Price_BOM_LFE_Case_0416</t>
        </is>
      </c>
      <c r="D421">
        <f>IF(B421="Y",C421,"")</f>
        <v/>
      </c>
      <c r="E421" t="inlineStr">
        <is>
          <t>4012A-4P-25HP-LFE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all</t>
        </is>
      </c>
      <c r="J421" s="2" t="inlineStr">
        <is>
          <t>125# ANSI Flange</t>
        </is>
      </c>
      <c r="K421" t="inlineStr">
        <is>
          <t>XA</t>
        </is>
      </c>
      <c r="L421" s="2" t="inlineStr">
        <is>
          <t>Coating_Scotchkote134_interior</t>
        </is>
      </c>
      <c r="M421" s="2" t="inlineStr">
        <is>
          <t>175psig</t>
        </is>
      </c>
      <c r="N421" s="1" t="inlineStr">
        <is>
          <t>RTF</t>
        </is>
      </c>
      <c r="O421" s="2" t="n"/>
      <c r="P421" t="inlineStr">
        <is>
          <t>A100057</t>
        </is>
      </c>
      <c r="Q421" s="58" t="n">
        <v>0</v>
      </c>
      <c r="R421" s="7" t="inlineStr">
        <is>
          <t>Display Blank</t>
        </is>
      </c>
      <c r="S421" s="2" t="inlineStr">
        <is>
          <t>LT250</t>
        </is>
      </c>
      <c r="T421" t="n">
        <v>0</v>
      </c>
    </row>
    <row r="422">
      <c r="B422">
        <f>IF(AND(H422="C30",I422="not Bronze, ASTM-B584, C93200",L422="Coating_Standard"),"Y","N")</f>
        <v/>
      </c>
      <c r="C422" t="inlineStr">
        <is>
          <t>Price_BOM_LFE_Case_0417</t>
        </is>
      </c>
      <c r="D422">
        <f>IF(B422="Y",C422,"")</f>
        <v/>
      </c>
      <c r="E422" t="inlineStr">
        <is>
          <t>50957-4P-15HP-LFE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all</t>
        </is>
      </c>
      <c r="J422" s="2" t="inlineStr">
        <is>
          <t>125# ANSI Flange</t>
        </is>
      </c>
      <c r="K422" t="inlineStr">
        <is>
          <t>X4</t>
        </is>
      </c>
      <c r="L422" s="2" t="inlineStr">
        <is>
          <t>Coating_Scotchkote134_interior</t>
        </is>
      </c>
      <c r="M422" s="2" t="inlineStr">
        <is>
          <t>175psig</t>
        </is>
      </c>
      <c r="N422" s="1" t="inlineStr">
        <is>
          <t>RTF</t>
        </is>
      </c>
      <c r="O422" s="2" t="n"/>
      <c r="P422" t="inlineStr">
        <is>
          <t>A100057</t>
        </is>
      </c>
      <c r="Q422" s="58" t="n">
        <v>0</v>
      </c>
      <c r="R422" s="7" t="inlineStr">
        <is>
          <t>Display Blank</t>
        </is>
      </c>
      <c r="S422" s="2" t="inlineStr">
        <is>
          <t>LT250</t>
        </is>
      </c>
      <c r="T422" t="n">
        <v>0</v>
      </c>
    </row>
    <row r="423">
      <c r="B423">
        <f>IF(AND(H423="C30",I423="not Bronze, ASTM-B584, C93200",L423="Coating_Standard"),"Y","N")</f>
        <v/>
      </c>
      <c r="C423" t="inlineStr">
        <is>
          <t>Price_BOM_LFE_Case_0418</t>
        </is>
      </c>
      <c r="D423">
        <f>IF(B423="Y",C423,"")</f>
        <v/>
      </c>
      <c r="E423" t="inlineStr">
        <is>
          <t>50957-4P-20HP-LFE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all</t>
        </is>
      </c>
      <c r="J423" s="2" t="inlineStr">
        <is>
          <t>125# ANSI Flange</t>
        </is>
      </c>
      <c r="K423" t="inlineStr">
        <is>
          <t>X4</t>
        </is>
      </c>
      <c r="L423" s="2" t="inlineStr">
        <is>
          <t>Coating_Scotchkote134_interior</t>
        </is>
      </c>
      <c r="M423" s="2" t="inlineStr">
        <is>
          <t>175psig</t>
        </is>
      </c>
      <c r="N423" s="1" t="inlineStr">
        <is>
          <t>RTF</t>
        </is>
      </c>
      <c r="O423" s="2" t="n"/>
      <c r="P423" t="inlineStr">
        <is>
          <t>A100057</t>
        </is>
      </c>
      <c r="Q423" s="58" t="n">
        <v>0</v>
      </c>
      <c r="R423" s="7" t="inlineStr">
        <is>
          <t>Display Blank</t>
        </is>
      </c>
      <c r="S423" s="2" t="inlineStr">
        <is>
          <t>LT250</t>
        </is>
      </c>
      <c r="T423" t="n">
        <v>0</v>
      </c>
    </row>
    <row r="424">
      <c r="B424">
        <f>IF(AND(H424="C30",I424="not Bronze, ASTM-B584, C93200",L424="Coating_Standard"),"Y","N")</f>
        <v/>
      </c>
      <c r="C424" t="inlineStr">
        <is>
          <t>Price_BOM_LFE_Case_0419</t>
        </is>
      </c>
      <c r="D424">
        <f>IF(B424="Y",C424,"")</f>
        <v/>
      </c>
      <c r="E424" t="inlineStr">
        <is>
          <t>50957-4P-25HP-LFE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all</t>
        </is>
      </c>
      <c r="J424" s="2" t="inlineStr">
        <is>
          <t>125# ANSI Flange</t>
        </is>
      </c>
      <c r="K424" t="inlineStr">
        <is>
          <t>X4</t>
        </is>
      </c>
      <c r="L424" s="2" t="inlineStr">
        <is>
          <t>Coating_Scotchkote134_interior</t>
        </is>
      </c>
      <c r="M424" s="2" t="inlineStr">
        <is>
          <t>175psig</t>
        </is>
      </c>
      <c r="N424" s="1" t="inlineStr">
        <is>
          <t>RTF</t>
        </is>
      </c>
      <c r="O424" s="2" t="n"/>
      <c r="P424" t="inlineStr">
        <is>
          <t>A100057</t>
        </is>
      </c>
      <c r="Q424" s="58" t="n">
        <v>0</v>
      </c>
      <c r="R424" s="7" t="inlineStr">
        <is>
          <t>Display Blank</t>
        </is>
      </c>
      <c r="S424" s="2" t="inlineStr">
        <is>
          <t>LT250</t>
        </is>
      </c>
      <c r="T424" t="n">
        <v>0</v>
      </c>
    </row>
    <row r="425">
      <c r="B425">
        <f>IF(AND(H425="C30",I425="not Bronze, ASTM-B584, C93200",L425="Coating_Standard"),"Y","N")</f>
        <v/>
      </c>
      <c r="C425" t="inlineStr">
        <is>
          <t>Price_BOM_LFE_Case_0420</t>
        </is>
      </c>
      <c r="D425">
        <f>IF(B425="Y",C425,"")</f>
        <v/>
      </c>
      <c r="E425" t="inlineStr">
        <is>
          <t>50123-4P-25HP-LFE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all</t>
        </is>
      </c>
      <c r="J425" s="2" t="inlineStr">
        <is>
          <t>125# ANSI Flange</t>
        </is>
      </c>
      <c r="K425" t="inlineStr">
        <is>
          <t>XA</t>
        </is>
      </c>
      <c r="L425" s="2" t="inlineStr">
        <is>
          <t>Coating_Scotchkote134_interior</t>
        </is>
      </c>
      <c r="M425" s="2" t="inlineStr">
        <is>
          <t>175psig</t>
        </is>
      </c>
      <c r="N425" s="1" t="inlineStr">
        <is>
          <t>RTF</t>
        </is>
      </c>
      <c r="O425" s="2" t="n"/>
      <c r="P425" t="inlineStr">
        <is>
          <t>A100057</t>
        </is>
      </c>
      <c r="Q425" s="58" t="n">
        <v>0</v>
      </c>
      <c r="R425" s="7" t="inlineStr">
        <is>
          <t>Display Blank</t>
        </is>
      </c>
      <c r="S425" s="2" t="inlineStr">
        <is>
          <t>LT250</t>
        </is>
      </c>
      <c r="T425" t="n">
        <v>0</v>
      </c>
    </row>
    <row r="426">
      <c r="B426">
        <f>IF(AND(H426="C30",I426="not Bronze, ASTM-B584, C93200",L426="Coating_Standard"),"Y","N")</f>
        <v/>
      </c>
      <c r="C426" t="inlineStr">
        <is>
          <t>Price_BOM_LFE_Case_0421</t>
        </is>
      </c>
      <c r="D426">
        <f>IF(B426="Y",C426,"")</f>
        <v/>
      </c>
      <c r="E426" t="inlineStr">
        <is>
          <t>60951-4P-20HP-LFE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all</t>
        </is>
      </c>
      <c r="J426" s="2" t="inlineStr">
        <is>
          <t>125# ANSI Flange</t>
        </is>
      </c>
      <c r="K426" t="inlineStr">
        <is>
          <t>XA</t>
        </is>
      </c>
      <c r="L426" s="2" t="inlineStr">
        <is>
          <t>Coating_Scotchkote134_interior</t>
        </is>
      </c>
      <c r="M426" s="2" t="inlineStr">
        <is>
          <t>175psig</t>
        </is>
      </c>
      <c r="N426" s="1" t="inlineStr">
        <is>
          <t>RTF</t>
        </is>
      </c>
      <c r="O426" s="2" t="n"/>
      <c r="P426" t="inlineStr">
        <is>
          <t>A100057</t>
        </is>
      </c>
      <c r="Q426" s="58" t="n">
        <v>0</v>
      </c>
      <c r="R426" s="7" t="inlineStr">
        <is>
          <t>Display Blank</t>
        </is>
      </c>
      <c r="S426" s="2" t="inlineStr">
        <is>
          <t>LT250</t>
        </is>
      </c>
      <c r="T426" t="n">
        <v>0</v>
      </c>
    </row>
    <row r="427">
      <c r="B427">
        <f>IF(AND(H427="C30",I427="not Bronze, ASTM-B584, C93200",L427="Coating_Standard"),"Y","N")</f>
        <v/>
      </c>
      <c r="C427" t="inlineStr">
        <is>
          <t>Price_BOM_LFE_Case_0422</t>
        </is>
      </c>
      <c r="D427">
        <f>IF(B427="Y",C427,"")</f>
        <v/>
      </c>
      <c r="E427" t="inlineStr">
        <is>
          <t>60951-4P-25HP-LFE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all</t>
        </is>
      </c>
      <c r="J427" s="2" t="inlineStr">
        <is>
          <t>125# ANSI Flange</t>
        </is>
      </c>
      <c r="K427" t="inlineStr">
        <is>
          <t>XA</t>
        </is>
      </c>
      <c r="L427" s="2" t="inlineStr">
        <is>
          <t>Coating_Scotchkote134_interior</t>
        </is>
      </c>
      <c r="M427" s="2" t="inlineStr">
        <is>
          <t>175psig</t>
        </is>
      </c>
      <c r="N427" s="1" t="inlineStr">
        <is>
          <t>RTF</t>
        </is>
      </c>
      <c r="O427" s="2" t="n"/>
      <c r="P427" t="inlineStr">
        <is>
          <t>A100057</t>
        </is>
      </c>
      <c r="Q427" s="58" t="n">
        <v>0</v>
      </c>
      <c r="R427" s="7" t="inlineStr">
        <is>
          <t>Display Blank</t>
        </is>
      </c>
      <c r="S427" s="2" t="inlineStr">
        <is>
          <t>LT250</t>
        </is>
      </c>
      <c r="T427" t="n">
        <v>0</v>
      </c>
    </row>
    <row r="428">
      <c r="B428">
        <f>IF(AND(H428="C30",I428="not Bronze, ASTM-B584, C93200",L428="Coating_Standard"),"Y","N")</f>
        <v/>
      </c>
      <c r="C428" t="inlineStr">
        <is>
          <t>Price_BOM_LFE_Case_0423</t>
        </is>
      </c>
      <c r="D428">
        <f>IF(B428="Y",C428,"")</f>
        <v/>
      </c>
      <c r="E428" t="inlineStr">
        <is>
          <t>15955-4P-3HP-LFE</t>
        </is>
      </c>
      <c r="F428" s="2" t="inlineStr">
        <is>
          <t>Ductile Iron, ASTM-A536-80</t>
        </is>
      </c>
      <c r="G428" t="inlineStr">
        <is>
          <t>CaseMatl_Ductile_Iron_ASTM-A536-80</t>
        </is>
      </c>
      <c r="H428" s="2" t="inlineStr">
        <is>
          <t>J</t>
        </is>
      </c>
      <c r="I428" t="inlineStr">
        <is>
          <t>all</t>
        </is>
      </c>
      <c r="J428" s="2" t="inlineStr">
        <is>
          <t>NPT</t>
        </is>
      </c>
      <c r="K428" s="2" t="inlineStr">
        <is>
          <t>X3</t>
        </is>
      </c>
      <c r="L428" s="2" t="inlineStr">
        <is>
          <t>Coating_Scotchkote134_interior</t>
        </is>
      </c>
      <c r="M428" s="2" t="inlineStr">
        <is>
          <t>300psig</t>
        </is>
      </c>
      <c r="N428" s="1" t="inlineStr">
        <is>
          <t>RTF</t>
        </is>
      </c>
      <c r="O428" s="2" t="n"/>
      <c r="P428" t="inlineStr">
        <is>
          <t>A100063</t>
        </is>
      </c>
      <c r="Q428" s="56" t="n">
        <v>1790</v>
      </c>
      <c r="R428" s="7" t="inlineStr">
        <is>
          <t>Priced</t>
        </is>
      </c>
      <c r="S428" s="2" t="inlineStr">
        <is>
          <t>LT034</t>
        </is>
      </c>
      <c r="T428" t="n">
        <v>126</v>
      </c>
    </row>
    <row r="429">
      <c r="B429">
        <f>IF(AND(H429="C30",I429="not Bronze, ASTM-B584, C93200",L429="Coating_Standard"),"Y","N")</f>
        <v/>
      </c>
      <c r="C429" t="inlineStr">
        <is>
          <t>Price_BOM_LFE_Case_0424</t>
        </is>
      </c>
      <c r="D429">
        <f>IF(B429="Y",C429,"")</f>
        <v/>
      </c>
      <c r="E429" t="inlineStr">
        <is>
          <t>15955-4P-5HP-LFE</t>
        </is>
      </c>
      <c r="F429" s="2" t="inlineStr">
        <is>
          <t>Ductile Iron, ASTM-A536-80</t>
        </is>
      </c>
      <c r="G429" t="inlineStr">
        <is>
          <t>CaseMatl_Ductile_Iron_ASTM-A536-80</t>
        </is>
      </c>
      <c r="H429" s="2" t="inlineStr">
        <is>
          <t>J</t>
        </is>
      </c>
      <c r="I429" t="inlineStr">
        <is>
          <t>all</t>
        </is>
      </c>
      <c r="J429" s="2" t="inlineStr">
        <is>
          <t>NPT</t>
        </is>
      </c>
      <c r="K429" s="2" t="inlineStr">
        <is>
          <t>X3</t>
        </is>
      </c>
      <c r="L429" s="2" t="inlineStr">
        <is>
          <t>Coating_Scotchkote134_interior</t>
        </is>
      </c>
      <c r="M429" s="2" t="inlineStr">
        <is>
          <t>300psig</t>
        </is>
      </c>
      <c r="N429" s="1" t="inlineStr">
        <is>
          <t>RTF</t>
        </is>
      </c>
      <c r="O429" s="2" t="n"/>
      <c r="P429" t="inlineStr">
        <is>
          <t>A100063</t>
        </is>
      </c>
      <c r="Q429" s="56" t="n">
        <v>1790</v>
      </c>
      <c r="R429" s="7" t="inlineStr">
        <is>
          <t>Priced</t>
        </is>
      </c>
      <c r="S429" s="2" t="inlineStr">
        <is>
          <t>LT034</t>
        </is>
      </c>
      <c r="T429" t="n">
        <v>126</v>
      </c>
    </row>
    <row r="430">
      <c r="B430">
        <f>IF(AND(H430="C30",I430="not Bronze, ASTM-B584, C93200",L430="Coating_Standard"),"Y","N")</f>
        <v/>
      </c>
      <c r="C430" t="inlineStr">
        <is>
          <t>Price_BOM_LFE_Case_0425</t>
        </is>
      </c>
      <c r="D430">
        <f>IF(B430="Y",C430,"")</f>
        <v/>
      </c>
      <c r="E430" t="inlineStr">
        <is>
          <t>15951-4P-3HP-LFE</t>
        </is>
      </c>
      <c r="F430" s="2" t="inlineStr">
        <is>
          <t>Ductile Iron, ASTM-A536-80</t>
        </is>
      </c>
      <c r="G430" t="inlineStr">
        <is>
          <t>CaseMatl_Ductile_Iron_ASTM-A536-80</t>
        </is>
      </c>
      <c r="H430" s="2" t="inlineStr">
        <is>
          <t>J</t>
        </is>
      </c>
      <c r="I430" t="inlineStr">
        <is>
          <t>all</t>
        </is>
      </c>
      <c r="J430" s="2" t="inlineStr">
        <is>
          <t>NPT</t>
        </is>
      </c>
      <c r="K430" s="2" t="inlineStr">
        <is>
          <t>X3</t>
        </is>
      </c>
      <c r="L430" s="2" t="inlineStr">
        <is>
          <t>Coating_Scotchkote134_interior</t>
        </is>
      </c>
      <c r="M430" s="2" t="inlineStr">
        <is>
          <t>300psig</t>
        </is>
      </c>
      <c r="N430" s="1" t="inlineStr">
        <is>
          <t>RTF</t>
        </is>
      </c>
      <c r="O430" s="2" t="n"/>
      <c r="P430" t="inlineStr">
        <is>
          <t>A100063</t>
        </is>
      </c>
      <c r="Q430" s="56" t="n">
        <v>1790</v>
      </c>
      <c r="R430" s="7" t="inlineStr">
        <is>
          <t>Priced</t>
        </is>
      </c>
      <c r="S430" s="2" t="inlineStr">
        <is>
          <t>LT034</t>
        </is>
      </c>
      <c r="T430" t="n">
        <v>126</v>
      </c>
    </row>
    <row r="431">
      <c r="B431">
        <f>IF(AND(H431="C30",I431="not Bronze, ASTM-B584, C93200",L431="Coating_Standard"),"Y","N")</f>
        <v/>
      </c>
      <c r="C431" t="inlineStr">
        <is>
          <t>Price_BOM_LFE_Case_0426</t>
        </is>
      </c>
      <c r="D431">
        <f>IF(B431="Y",C431,"")</f>
        <v/>
      </c>
      <c r="E431" t="inlineStr">
        <is>
          <t>15959-4P-3HP-LFE</t>
        </is>
      </c>
      <c r="F431" s="2" t="inlineStr">
        <is>
          <t>Ductile Iron, ASTM-A536-80</t>
        </is>
      </c>
      <c r="G431" t="inlineStr">
        <is>
          <t>CaseMatl_Ductile_Iron_ASTM-A536-80</t>
        </is>
      </c>
      <c r="H431" s="2" t="inlineStr">
        <is>
          <t>J</t>
        </is>
      </c>
      <c r="I431" t="inlineStr">
        <is>
          <t>all</t>
        </is>
      </c>
      <c r="J431" s="2" t="inlineStr">
        <is>
          <t>NPT</t>
        </is>
      </c>
      <c r="K431" s="2" t="inlineStr">
        <is>
          <t>X3</t>
        </is>
      </c>
      <c r="L431" s="2" t="inlineStr">
        <is>
          <t>Coating_Scotchkote134_interior</t>
        </is>
      </c>
      <c r="M431" s="2" t="inlineStr">
        <is>
          <t>300psig</t>
        </is>
      </c>
      <c r="N431" s="1" t="inlineStr">
        <is>
          <t>RTF</t>
        </is>
      </c>
      <c r="O431" s="2" t="n"/>
      <c r="P431" t="inlineStr">
        <is>
          <t>A100063</t>
        </is>
      </c>
      <c r="Q431" s="56" t="n">
        <v>1790</v>
      </c>
      <c r="R431" s="7" t="inlineStr">
        <is>
          <t>Priced</t>
        </is>
      </c>
      <c r="S431" s="2" t="inlineStr">
        <is>
          <t>LT034</t>
        </is>
      </c>
      <c r="T431" t="n">
        <v>126</v>
      </c>
    </row>
    <row r="432">
      <c r="B432">
        <f>IF(AND(H432="C30",I432="not Bronze, ASTM-B584, C93200",L432="Coating_Standard"),"Y","N")</f>
        <v/>
      </c>
      <c r="C432" t="inlineStr">
        <is>
          <t>Price_BOM_LFE_Case_0427</t>
        </is>
      </c>
      <c r="D432">
        <f>IF(B432="Y",C432,"")</f>
        <v/>
      </c>
      <c r="E432" t="inlineStr">
        <is>
          <t>15959-4P-5HP-LFE</t>
        </is>
      </c>
      <c r="F432" s="2" t="inlineStr">
        <is>
          <t>Ductile Iron, ASTM-A536-80</t>
        </is>
      </c>
      <c r="G432" t="inlineStr">
        <is>
          <t>CaseMatl_Ductile_Iron_ASTM-A536-80</t>
        </is>
      </c>
      <c r="H432" s="2" t="inlineStr">
        <is>
          <t>J</t>
        </is>
      </c>
      <c r="I432" t="inlineStr">
        <is>
          <t>all</t>
        </is>
      </c>
      <c r="J432" s="2" t="inlineStr">
        <is>
          <t>NPT</t>
        </is>
      </c>
      <c r="K432" s="2" t="inlineStr">
        <is>
          <t>X3</t>
        </is>
      </c>
      <c r="L432" s="2" t="inlineStr">
        <is>
          <t>Coating_Scotchkote134_interior</t>
        </is>
      </c>
      <c r="M432" s="2" t="inlineStr">
        <is>
          <t>300psig</t>
        </is>
      </c>
      <c r="N432" s="1" t="inlineStr">
        <is>
          <t>RTF</t>
        </is>
      </c>
      <c r="O432" s="2" t="n"/>
      <c r="P432" t="inlineStr">
        <is>
          <t>A100063</t>
        </is>
      </c>
      <c r="Q432" s="56" t="n">
        <v>1790</v>
      </c>
      <c r="R432" s="7" t="inlineStr">
        <is>
          <t>Priced</t>
        </is>
      </c>
      <c r="S432" s="2" t="inlineStr">
        <is>
          <t>LT034</t>
        </is>
      </c>
      <c r="T432" t="n">
        <v>126</v>
      </c>
    </row>
    <row r="433">
      <c r="B433">
        <f>IF(AND(H433="C30",I433="not Bronze, ASTM-B584, C93200",L433="Coating_Standard"),"Y","N")</f>
        <v/>
      </c>
      <c r="C433" t="inlineStr">
        <is>
          <t>Price_BOM_LFE_Case_0428</t>
        </is>
      </c>
      <c r="D433">
        <f>IF(B433="Y",C433,"")</f>
        <v/>
      </c>
      <c r="E433" t="inlineStr">
        <is>
          <t>15959-4P-7.5HP-LFE</t>
        </is>
      </c>
      <c r="F433" s="2" t="inlineStr">
        <is>
          <t>Ductile Iron, ASTM-A536-80</t>
        </is>
      </c>
      <c r="G433" t="inlineStr">
        <is>
          <t>CaseMatl_Ductile_Iron_ASTM-A536-80</t>
        </is>
      </c>
      <c r="H433" s="2" t="inlineStr">
        <is>
          <t>J</t>
        </is>
      </c>
      <c r="I433" t="inlineStr">
        <is>
          <t>all</t>
        </is>
      </c>
      <c r="J433" s="2" t="inlineStr">
        <is>
          <t>NPT</t>
        </is>
      </c>
      <c r="K433" s="2" t="inlineStr">
        <is>
          <t>X3</t>
        </is>
      </c>
      <c r="L433" s="2" t="inlineStr">
        <is>
          <t>Coating_Scotchkote134_interior</t>
        </is>
      </c>
      <c r="M433" s="2" t="inlineStr">
        <is>
          <t>300psig</t>
        </is>
      </c>
      <c r="N433" s="1" t="inlineStr">
        <is>
          <t>RTF</t>
        </is>
      </c>
      <c r="O433" s="2" t="n"/>
      <c r="P433" t="inlineStr">
        <is>
          <t>A100063</t>
        </is>
      </c>
      <c r="Q433" s="56" t="n">
        <v>1790</v>
      </c>
      <c r="R433" s="7" t="inlineStr">
        <is>
          <t>Priced</t>
        </is>
      </c>
      <c r="S433" s="2" t="inlineStr">
        <is>
          <t>LT034</t>
        </is>
      </c>
      <c r="T433" t="n">
        <v>126</v>
      </c>
    </row>
    <row r="434">
      <c r="B434">
        <f>IF(AND(H434="C30",I434="not Bronze, ASTM-B584, C93200",L434="Coating_Standard"),"Y","N")</f>
        <v/>
      </c>
      <c r="C434" t="inlineStr">
        <is>
          <t>Price_BOM_LFE_Case_0429</t>
        </is>
      </c>
      <c r="D434">
        <f>IF(B434="Y",C434,"")</f>
        <v/>
      </c>
      <c r="E434" t="inlineStr">
        <is>
          <t>20709-4P-3HP-LFE</t>
        </is>
      </c>
      <c r="F434" s="2" t="inlineStr">
        <is>
          <t>Ductile Iron, ASTM-A536-80</t>
        </is>
      </c>
      <c r="G434" t="inlineStr">
        <is>
          <t>CaseMatl_Ductile_Iron_ASTM-A536-80</t>
        </is>
      </c>
      <c r="H434" s="2" t="inlineStr">
        <is>
          <t>J</t>
        </is>
      </c>
      <c r="I434" t="inlineStr">
        <is>
          <t>all</t>
        </is>
      </c>
      <c r="J434" s="2" t="inlineStr">
        <is>
          <t>NPT</t>
        </is>
      </c>
      <c r="K434" s="2" t="inlineStr">
        <is>
          <t>X3</t>
        </is>
      </c>
      <c r="L434" s="2" t="inlineStr">
        <is>
          <t>Coating_Scotchkote134_interior</t>
        </is>
      </c>
      <c r="M434" s="2" t="inlineStr">
        <is>
          <t>300psig</t>
        </is>
      </c>
      <c r="N434" s="1" t="inlineStr">
        <is>
          <t>RTF</t>
        </is>
      </c>
      <c r="O434" s="2" t="n"/>
      <c r="P434" t="inlineStr">
        <is>
          <t>A100065</t>
        </is>
      </c>
      <c r="Q434" s="56" t="n">
        <v>2170</v>
      </c>
      <c r="R434" s="7" t="inlineStr">
        <is>
          <t>Priced</t>
        </is>
      </c>
      <c r="S434" s="2" t="inlineStr">
        <is>
          <t>LT034</t>
        </is>
      </c>
      <c r="T434" t="n">
        <v>126</v>
      </c>
    </row>
    <row r="435">
      <c r="B435">
        <f>IF(AND(H435="C30",I435="not Bronze, ASTM-B584, C93200",L435="Coating_Standard"),"Y","N")</f>
        <v/>
      </c>
      <c r="C435" t="inlineStr">
        <is>
          <t>Price_BOM_LFE_Case_0430</t>
        </is>
      </c>
      <c r="D435">
        <f>IF(B435="Y",C435,"")</f>
        <v/>
      </c>
      <c r="E435" t="inlineStr">
        <is>
          <t>20709-4P-3HP-LFE</t>
        </is>
      </c>
      <c r="F435" s="2" t="inlineStr">
        <is>
          <t>Cast Iron, ASTM-A48, CL 30</t>
        </is>
      </c>
      <c r="G435" t="inlineStr">
        <is>
          <t>CaseMatl_Cast_Iron_ASTM-A48_CL30</t>
        </is>
      </c>
      <c r="H435" s="2" t="inlineStr">
        <is>
          <t>C30</t>
        </is>
      </c>
      <c r="I435" t="inlineStr">
        <is>
          <t>all</t>
        </is>
      </c>
      <c r="J435" s="2" t="inlineStr">
        <is>
          <t>NPT</t>
        </is>
      </c>
      <c r="K435" s="2" t="inlineStr">
        <is>
          <t>X3</t>
        </is>
      </c>
      <c r="L435" s="2" t="inlineStr">
        <is>
          <t>Coating_Scotchkote134_interior</t>
        </is>
      </c>
      <c r="M435" s="2" t="inlineStr">
        <is>
          <t>250psig</t>
        </is>
      </c>
      <c r="N435" s="1" t="inlineStr">
        <is>
          <t>RTF</t>
        </is>
      </c>
      <c r="O435" s="2" t="n"/>
      <c r="P435" s="2" t="inlineStr">
        <is>
          <t>A102131</t>
        </is>
      </c>
      <c r="R435" t="inlineStr">
        <is>
          <t>Priced</t>
        </is>
      </c>
      <c r="S435" s="2" t="inlineStr">
        <is>
          <t>LT034</t>
        </is>
      </c>
      <c r="T435" t="n">
        <v>126</v>
      </c>
    </row>
    <row r="436">
      <c r="B436">
        <f>IF(AND(H436="C30",I436="not Bronze, ASTM-B584, C93200",L436="Coating_Standard"),"Y","N")</f>
        <v/>
      </c>
      <c r="C436" t="inlineStr">
        <is>
          <t>Price_BOM_LFE_Case_0431</t>
        </is>
      </c>
      <c r="D436">
        <f>IF(B436="Y",C436,"")</f>
        <v/>
      </c>
      <c r="E436" t="inlineStr">
        <is>
          <t>20953-4P-3HP-LFE</t>
        </is>
      </c>
      <c r="F436" s="2" t="inlineStr">
        <is>
          <t>Ductile Iron, ASTM-A536-80</t>
        </is>
      </c>
      <c r="G436" t="inlineStr">
        <is>
          <t>CaseMatl_Ductile_Iron_ASTM-A536-80</t>
        </is>
      </c>
      <c r="H436" s="2" t="inlineStr">
        <is>
          <t>J</t>
        </is>
      </c>
      <c r="I436" t="inlineStr">
        <is>
          <t>all</t>
        </is>
      </c>
      <c r="J436" s="2" t="inlineStr">
        <is>
          <t>NPT</t>
        </is>
      </c>
      <c r="K436" s="2" t="inlineStr">
        <is>
          <t>X3</t>
        </is>
      </c>
      <c r="L436" s="2" t="inlineStr">
        <is>
          <t>Coating_Scotchkote134_interior</t>
        </is>
      </c>
      <c r="M436" s="2" t="inlineStr">
        <is>
          <t>300psig</t>
        </is>
      </c>
      <c r="N436" s="1" t="inlineStr">
        <is>
          <t>RTF</t>
        </is>
      </c>
      <c r="O436" s="2" t="n"/>
      <c r="P436" t="inlineStr">
        <is>
          <t>A100066</t>
        </is>
      </c>
      <c r="Q436" s="56" t="n">
        <v>2240</v>
      </c>
      <c r="R436" s="7" t="inlineStr">
        <is>
          <t>Priced</t>
        </is>
      </c>
      <c r="S436" s="2" t="inlineStr">
        <is>
          <t>LT034</t>
        </is>
      </c>
      <c r="T436" t="n">
        <v>126</v>
      </c>
    </row>
    <row r="437">
      <c r="B437">
        <f>IF(AND(H437="C30",I437="not Bronze, ASTM-B584, C93200",L437="Coating_Standard"),"Y","N")</f>
        <v/>
      </c>
      <c r="C437" t="inlineStr">
        <is>
          <t>Price_BOM_LFE_Case_0432</t>
        </is>
      </c>
      <c r="D437">
        <f>IF(B437="Y",C437,"")</f>
        <v/>
      </c>
      <c r="E437" t="inlineStr">
        <is>
          <t>20953-4P-5HP-LFE</t>
        </is>
      </c>
      <c r="F437" s="2" t="inlineStr">
        <is>
          <t>Ductile Iron, ASTM-A536-80</t>
        </is>
      </c>
      <c r="G437" t="inlineStr">
        <is>
          <t>CaseMatl_Ductile_Iron_ASTM-A536-80</t>
        </is>
      </c>
      <c r="H437" s="2" t="inlineStr">
        <is>
          <t>J</t>
        </is>
      </c>
      <c r="I437" t="inlineStr">
        <is>
          <t>all</t>
        </is>
      </c>
      <c r="J437" s="2" t="inlineStr">
        <is>
          <t>NPT</t>
        </is>
      </c>
      <c r="K437" s="2" t="inlineStr">
        <is>
          <t>X3</t>
        </is>
      </c>
      <c r="L437" s="2" t="inlineStr">
        <is>
          <t>Coating_Scotchkote134_interior</t>
        </is>
      </c>
      <c r="M437" s="2" t="inlineStr">
        <is>
          <t>300psig</t>
        </is>
      </c>
      <c r="N437" s="1" t="inlineStr">
        <is>
          <t>RTF</t>
        </is>
      </c>
      <c r="O437" s="2" t="n"/>
      <c r="P437" t="inlineStr">
        <is>
          <t>A100066</t>
        </is>
      </c>
      <c r="Q437" s="56" t="n">
        <v>2240</v>
      </c>
      <c r="R437" s="7" t="inlineStr">
        <is>
          <t>Priced</t>
        </is>
      </c>
      <c r="S437" s="2" t="inlineStr">
        <is>
          <t>LT034</t>
        </is>
      </c>
      <c r="T437" t="n">
        <v>126</v>
      </c>
    </row>
    <row r="438">
      <c r="B438">
        <f>IF(AND(H438="C30",I438="not Bronze, ASTM-B584, C93200",L438="Coating_Standard"),"Y","N")</f>
        <v/>
      </c>
      <c r="C438" t="inlineStr">
        <is>
          <t>Price_BOM_LFE_Case_0433</t>
        </is>
      </c>
      <c r="D438">
        <f>IF(B438="Y",C438,"")</f>
        <v/>
      </c>
      <c r="E438" t="inlineStr">
        <is>
          <t>20953-4P-7.5HP-LFE</t>
        </is>
      </c>
      <c r="F438" s="2" t="inlineStr">
        <is>
          <t>Ductile Iron, ASTM-A536-80</t>
        </is>
      </c>
      <c r="G438" t="inlineStr">
        <is>
          <t>CaseMatl_Ductile_Iron_ASTM-A536-80</t>
        </is>
      </c>
      <c r="H438" s="2" t="inlineStr">
        <is>
          <t>J</t>
        </is>
      </c>
      <c r="I438" t="inlineStr">
        <is>
          <t>all</t>
        </is>
      </c>
      <c r="J438" s="2" t="inlineStr">
        <is>
          <t>NPT</t>
        </is>
      </c>
      <c r="K438" s="2" t="inlineStr">
        <is>
          <t>X3</t>
        </is>
      </c>
      <c r="L438" s="2" t="inlineStr">
        <is>
          <t>Coating_Scotchkote134_interior</t>
        </is>
      </c>
      <c r="M438" s="2" t="inlineStr">
        <is>
          <t>300psig</t>
        </is>
      </c>
      <c r="N438" s="1" t="inlineStr">
        <is>
          <t>RTF</t>
        </is>
      </c>
      <c r="O438" s="2" t="n"/>
      <c r="P438" t="inlineStr">
        <is>
          <t>A100066</t>
        </is>
      </c>
      <c r="Q438" s="56" t="n">
        <v>2240</v>
      </c>
      <c r="R438" s="7" t="inlineStr">
        <is>
          <t>Priced</t>
        </is>
      </c>
      <c r="S438" s="2" t="inlineStr">
        <is>
          <t>LT034</t>
        </is>
      </c>
      <c r="T438" t="n">
        <v>126</v>
      </c>
    </row>
    <row r="439">
      <c r="B439">
        <f>IF(AND(H439="C30",I439="not Bronze, ASTM-B584, C93200",L439="Coating_Standard"),"Y","N")</f>
        <v/>
      </c>
      <c r="C439" t="inlineStr">
        <is>
          <t>Price_BOM_LFE_Case_0434</t>
        </is>
      </c>
      <c r="D439">
        <f>IF(B439="Y",C439,"")</f>
        <v/>
      </c>
      <c r="E439" t="inlineStr">
        <is>
          <t>20121-4P-7.5HP-LFE</t>
        </is>
      </c>
      <c r="F439" s="2" t="inlineStr">
        <is>
          <t>Ductile Iron, ASTM-A536-80</t>
        </is>
      </c>
      <c r="G439" t="inlineStr">
        <is>
          <t>CaseMatl_Ductile_Iron_ASTM-A536-80</t>
        </is>
      </c>
      <c r="H439" s="2" t="inlineStr">
        <is>
          <t>J</t>
        </is>
      </c>
      <c r="I439" t="inlineStr">
        <is>
          <t>all</t>
        </is>
      </c>
      <c r="J439" s="2" t="inlineStr">
        <is>
          <t>NPT</t>
        </is>
      </c>
      <c r="K439" s="2" t="inlineStr">
        <is>
          <t>X3</t>
        </is>
      </c>
      <c r="L439" s="2" t="inlineStr">
        <is>
          <t>Coating_Scotchkote134_interior</t>
        </is>
      </c>
      <c r="M439" s="2" t="inlineStr">
        <is>
          <t>250psig</t>
        </is>
      </c>
      <c r="N439" s="1" t="inlineStr">
        <is>
          <t>RTF</t>
        </is>
      </c>
      <c r="O439" s="2" t="n"/>
      <c r="P439" t="inlineStr">
        <is>
          <t>A100067</t>
        </is>
      </c>
      <c r="Q439" s="56" t="n">
        <v>2270</v>
      </c>
      <c r="R439" s="7" t="inlineStr">
        <is>
          <t>Priced</t>
        </is>
      </c>
      <c r="S439" s="2" t="inlineStr">
        <is>
          <t>LT034</t>
        </is>
      </c>
      <c r="T439" t="n">
        <v>126</v>
      </c>
    </row>
    <row r="440">
      <c r="B440">
        <f>IF(AND(H440="C30",I440="not Bronze, ASTM-B584, C93200",L440="Coating_Standard"),"Y","N")</f>
        <v/>
      </c>
      <c r="C440" t="inlineStr">
        <is>
          <t>Price_BOM_LFE_Case_0435</t>
        </is>
      </c>
      <c r="D440">
        <f>IF(B440="Y",C440,"")</f>
        <v/>
      </c>
      <c r="E440" t="inlineStr">
        <is>
          <t>20121-4P-10HP-LFE</t>
        </is>
      </c>
      <c r="F440" s="2" t="inlineStr">
        <is>
          <t>Ductile Iron, ASTM-A536-80</t>
        </is>
      </c>
      <c r="G440" t="inlineStr">
        <is>
          <t>CaseMatl_Ductile_Iron_ASTM-A536-80</t>
        </is>
      </c>
      <c r="H440" s="2" t="inlineStr">
        <is>
          <t>J</t>
        </is>
      </c>
      <c r="I440" t="inlineStr">
        <is>
          <t>all</t>
        </is>
      </c>
      <c r="J440" s="2" t="inlineStr">
        <is>
          <t>NPT</t>
        </is>
      </c>
      <c r="K440" s="2" t="inlineStr">
        <is>
          <t>X3</t>
        </is>
      </c>
      <c r="L440" s="2" t="inlineStr">
        <is>
          <t>Coating_Scotchkote134_interior</t>
        </is>
      </c>
      <c r="M440" s="2" t="inlineStr">
        <is>
          <t>250psig</t>
        </is>
      </c>
      <c r="N440" s="1" t="inlineStr">
        <is>
          <t>RTF</t>
        </is>
      </c>
      <c r="O440" s="2" t="n"/>
      <c r="P440" t="inlineStr">
        <is>
          <t>A100067</t>
        </is>
      </c>
      <c r="Q440" s="56" t="n">
        <v>2270</v>
      </c>
      <c r="R440" s="7" t="inlineStr">
        <is>
          <t>Priced</t>
        </is>
      </c>
      <c r="S440" s="2" t="inlineStr">
        <is>
          <t>LT034</t>
        </is>
      </c>
      <c r="T440" t="n">
        <v>126</v>
      </c>
    </row>
    <row r="441">
      <c r="B441">
        <f>IF(AND(H441="C30",I441="not Bronze, ASTM-B584, C93200",L441="Coating_Standard"),"Y","N")</f>
        <v/>
      </c>
      <c r="C441" t="inlineStr">
        <is>
          <t>Price_BOM_LFE_Case_0436</t>
        </is>
      </c>
      <c r="D441">
        <f>IF(B441="Y",C441,"")</f>
        <v/>
      </c>
      <c r="E441" t="inlineStr">
        <is>
          <t>20121-4P-15HP-LFE</t>
        </is>
      </c>
      <c r="F441" s="2" t="inlineStr">
        <is>
          <t>Ductile Iron, ASTM-A536-80</t>
        </is>
      </c>
      <c r="G441" t="inlineStr">
        <is>
          <t>CaseMatl_Ductile_Iron_ASTM-A536-80</t>
        </is>
      </c>
      <c r="H441" s="2" t="inlineStr">
        <is>
          <t>J</t>
        </is>
      </c>
      <c r="I441" t="inlineStr">
        <is>
          <t>all</t>
        </is>
      </c>
      <c r="J441" s="2" t="inlineStr">
        <is>
          <t>NPT</t>
        </is>
      </c>
      <c r="K441" s="2" t="inlineStr">
        <is>
          <t>X3</t>
        </is>
      </c>
      <c r="L441" s="2" t="inlineStr">
        <is>
          <t>Coating_Scotchkote134_interior</t>
        </is>
      </c>
      <c r="M441" s="2" t="inlineStr">
        <is>
          <t>250psig</t>
        </is>
      </c>
      <c r="N441" s="1" t="inlineStr">
        <is>
          <t>RTF</t>
        </is>
      </c>
      <c r="O441" s="2" t="n"/>
      <c r="P441" t="inlineStr">
        <is>
          <t>A100067</t>
        </is>
      </c>
      <c r="Q441" s="56" t="n">
        <v>2270</v>
      </c>
      <c r="R441" s="7" t="inlineStr">
        <is>
          <t>Priced</t>
        </is>
      </c>
      <c r="S441" s="2" t="inlineStr">
        <is>
          <t>LT034</t>
        </is>
      </c>
      <c r="T441" t="n">
        <v>126</v>
      </c>
    </row>
    <row r="442">
      <c r="B442">
        <f>IF(AND(H442="C30",I442="not Bronze, ASTM-B584, C93200",L442="Coating_Standard"),"Y","N")</f>
        <v/>
      </c>
      <c r="C442" t="inlineStr">
        <is>
          <t>Price_BOM_LFE_Case_0437</t>
        </is>
      </c>
      <c r="D442">
        <f>IF(B442="Y",C442,"")</f>
        <v/>
      </c>
      <c r="E442" t="inlineStr">
        <is>
          <t>25707-4P-3HP-LFE</t>
        </is>
      </c>
      <c r="F442" s="2" t="inlineStr">
        <is>
          <t>Ductile Iron, ASTM-A536-80</t>
        </is>
      </c>
      <c r="G442" t="inlineStr">
        <is>
          <t>CaseMatl_Ductile_Iron_ASTM-A536-80</t>
        </is>
      </c>
      <c r="H442" s="2" t="inlineStr">
        <is>
          <t>J</t>
        </is>
      </c>
      <c r="I442" t="inlineStr">
        <is>
          <t>all</t>
        </is>
      </c>
      <c r="J442" s="2" t="inlineStr">
        <is>
          <t>250# ANSI Flange</t>
        </is>
      </c>
      <c r="K442" s="2" t="inlineStr">
        <is>
          <t>X4</t>
        </is>
      </c>
      <c r="L442" s="2" t="inlineStr">
        <is>
          <t>Coating_Scotchkote134_interior</t>
        </is>
      </c>
      <c r="M442" s="2" t="inlineStr">
        <is>
          <t>250psig</t>
        </is>
      </c>
      <c r="N442" s="1" t="inlineStr">
        <is>
          <t>RTF</t>
        </is>
      </c>
      <c r="O442" s="2" t="n"/>
      <c r="P442" t="inlineStr">
        <is>
          <t>A100068</t>
        </is>
      </c>
      <c r="Q442" s="56" t="n">
        <v>2620</v>
      </c>
      <c r="R442" s="7" t="inlineStr">
        <is>
          <t>Priced</t>
        </is>
      </c>
      <c r="S442" s="2" t="inlineStr">
        <is>
          <t>LT034</t>
        </is>
      </c>
      <c r="T442" t="n">
        <v>126</v>
      </c>
    </row>
    <row r="443">
      <c r="B443">
        <f>IF(AND(H443="C30",I443="not Bronze, ASTM-B584, C93200",L443="Coating_Standard"),"Y","N")</f>
        <v/>
      </c>
      <c r="C443" t="inlineStr">
        <is>
          <t>Price_BOM_LFE_Case_0438</t>
        </is>
      </c>
      <c r="D443">
        <f>IF(B443="Y",C443,"")</f>
        <v/>
      </c>
      <c r="E443" t="inlineStr">
        <is>
          <t>25707-4P-5HP-LFE</t>
        </is>
      </c>
      <c r="F443" s="2" t="inlineStr">
        <is>
          <t>Ductile Iron, ASTM-A536-80</t>
        </is>
      </c>
      <c r="G443" t="inlineStr">
        <is>
          <t>CaseMatl_Ductile_Iron_ASTM-A536-80</t>
        </is>
      </c>
      <c r="H443" s="2" t="inlineStr">
        <is>
          <t>J</t>
        </is>
      </c>
      <c r="I443" t="inlineStr">
        <is>
          <t>all</t>
        </is>
      </c>
      <c r="J443" s="2" t="inlineStr">
        <is>
          <t>250# ANSI Flange</t>
        </is>
      </c>
      <c r="K443" s="2" t="inlineStr">
        <is>
          <t>X4</t>
        </is>
      </c>
      <c r="L443" s="2" t="inlineStr">
        <is>
          <t>Coating_Scotchkote134_interior</t>
        </is>
      </c>
      <c r="M443" s="2" t="inlineStr">
        <is>
          <t>250psig</t>
        </is>
      </c>
      <c r="N443" s="1" t="inlineStr">
        <is>
          <t>RTF</t>
        </is>
      </c>
      <c r="O443" s="2" t="n"/>
      <c r="P443" t="inlineStr">
        <is>
          <t>A100068</t>
        </is>
      </c>
      <c r="Q443" s="56" t="n">
        <v>2620</v>
      </c>
      <c r="R443" s="7" t="inlineStr">
        <is>
          <t>Priced</t>
        </is>
      </c>
      <c r="S443" s="2" t="inlineStr">
        <is>
          <t>LT034</t>
        </is>
      </c>
      <c r="T443" t="n">
        <v>126</v>
      </c>
    </row>
    <row r="444">
      <c r="B444">
        <f>IF(AND(H444="C30",I444="not Bronze, ASTM-B584, C93200",L444="Coating_Standard"),"Y","N")</f>
        <v/>
      </c>
      <c r="C444" t="inlineStr">
        <is>
          <t>Price_BOM_LFE_Case_0439</t>
        </is>
      </c>
      <c r="D444">
        <f>IF(B444="Y",C444,"")</f>
        <v/>
      </c>
      <c r="E444" t="inlineStr">
        <is>
          <t>25957-4P-3HP-LFE</t>
        </is>
      </c>
      <c r="F444" s="2" t="inlineStr">
        <is>
          <t>Ductile Iron, ASTM-A536-80</t>
        </is>
      </c>
      <c r="G444" t="inlineStr">
        <is>
          <t>CaseMatl_Ductile_Iron_ASTM-A536-80</t>
        </is>
      </c>
      <c r="H444" s="2" t="inlineStr">
        <is>
          <t>J</t>
        </is>
      </c>
      <c r="I444" t="inlineStr">
        <is>
          <t>all</t>
        </is>
      </c>
      <c r="J444" s="2" t="inlineStr">
        <is>
          <t>250# ANSI Flange</t>
        </is>
      </c>
      <c r="K444" s="2" t="inlineStr">
        <is>
          <t>X4</t>
        </is>
      </c>
      <c r="L444" s="2" t="inlineStr">
        <is>
          <t>Coating_Scotchkote134_interior</t>
        </is>
      </c>
      <c r="M444" s="2" t="inlineStr">
        <is>
          <t>250psig</t>
        </is>
      </c>
      <c r="N444" s="1" t="inlineStr">
        <is>
          <t>RTF</t>
        </is>
      </c>
      <c r="O444" s="2" t="n"/>
      <c r="P444" t="inlineStr">
        <is>
          <t>A100069</t>
        </is>
      </c>
      <c r="Q444" s="56" t="n">
        <v>3790</v>
      </c>
      <c r="R444" s="7" t="inlineStr">
        <is>
          <t>Priced</t>
        </is>
      </c>
      <c r="S444" s="2" t="inlineStr">
        <is>
          <t>LT034</t>
        </is>
      </c>
      <c r="T444" t="n">
        <v>126</v>
      </c>
    </row>
    <row r="445">
      <c r="B445">
        <f>IF(AND(H445="C30",I445="not Bronze, ASTM-B584, C93200",L445="Coating_Standard"),"Y","N")</f>
        <v/>
      </c>
      <c r="C445" t="inlineStr">
        <is>
          <t>Price_BOM_LFE_Case_0440</t>
        </is>
      </c>
      <c r="D445">
        <f>IF(B445="Y",C445,"")</f>
        <v/>
      </c>
      <c r="E445" t="inlineStr">
        <is>
          <t>25957-4P-5HP-LFE</t>
        </is>
      </c>
      <c r="F445" s="2" t="inlineStr">
        <is>
          <t>Ductile Iron, ASTM-A536-80</t>
        </is>
      </c>
      <c r="G445" t="inlineStr">
        <is>
          <t>CaseMatl_Ductile_Iron_ASTM-A536-80</t>
        </is>
      </c>
      <c r="H445" s="2" t="inlineStr">
        <is>
          <t>J</t>
        </is>
      </c>
      <c r="I445" t="inlineStr">
        <is>
          <t>all</t>
        </is>
      </c>
      <c r="J445" s="2" t="inlineStr">
        <is>
          <t>250# ANSI Flange</t>
        </is>
      </c>
      <c r="K445" s="2" t="inlineStr">
        <is>
          <t>X4</t>
        </is>
      </c>
      <c r="L445" s="2" t="inlineStr">
        <is>
          <t>Coating_Scotchkote134_interior</t>
        </is>
      </c>
      <c r="M445" s="2" t="inlineStr">
        <is>
          <t>250psig</t>
        </is>
      </c>
      <c r="N445" s="1" t="inlineStr">
        <is>
          <t>RTF</t>
        </is>
      </c>
      <c r="O445" s="2" t="n"/>
      <c r="P445" t="inlineStr">
        <is>
          <t>A100069</t>
        </is>
      </c>
      <c r="Q445" s="56" t="n">
        <v>3790</v>
      </c>
      <c r="R445" s="7" t="inlineStr">
        <is>
          <t>Priced</t>
        </is>
      </c>
      <c r="S445" s="2" t="inlineStr">
        <is>
          <t>LT034</t>
        </is>
      </c>
      <c r="T445" t="n">
        <v>126</v>
      </c>
    </row>
    <row r="446">
      <c r="B446">
        <f>IF(AND(H446="C30",I446="not Bronze, ASTM-B584, C93200",L446="Coating_Standard"),"Y","N")</f>
        <v/>
      </c>
      <c r="C446" t="inlineStr">
        <is>
          <t>Price_BOM_LFE_Case_0441</t>
        </is>
      </c>
      <c r="D446">
        <f>IF(B446="Y",C446,"")</f>
        <v/>
      </c>
      <c r="E446" t="inlineStr">
        <is>
          <t>25957-4P-7.5HP-LFE</t>
        </is>
      </c>
      <c r="F446" s="2" t="inlineStr">
        <is>
          <t>Ductile Iron, ASTM-A536-80</t>
        </is>
      </c>
      <c r="G446" t="inlineStr">
        <is>
          <t>CaseMatl_Ductile_Iron_ASTM-A536-80</t>
        </is>
      </c>
      <c r="H446" s="2" t="inlineStr">
        <is>
          <t>J</t>
        </is>
      </c>
      <c r="I446" t="inlineStr">
        <is>
          <t>all</t>
        </is>
      </c>
      <c r="J446" s="2" t="inlineStr">
        <is>
          <t>250# ANSI Flange</t>
        </is>
      </c>
      <c r="K446" s="2" t="inlineStr">
        <is>
          <t>X4</t>
        </is>
      </c>
      <c r="L446" s="2" t="inlineStr">
        <is>
          <t>Coating_Scotchkote134_interior</t>
        </is>
      </c>
      <c r="M446" s="2" t="inlineStr">
        <is>
          <t>250psig</t>
        </is>
      </c>
      <c r="N446" s="1" t="inlineStr">
        <is>
          <t>RTF</t>
        </is>
      </c>
      <c r="O446" s="2" t="n"/>
      <c r="P446" t="inlineStr">
        <is>
          <t>A100069</t>
        </is>
      </c>
      <c r="Q446" s="56" t="n">
        <v>3790</v>
      </c>
      <c r="R446" s="7" t="inlineStr">
        <is>
          <t>Priced</t>
        </is>
      </c>
      <c r="S446" s="2" t="inlineStr">
        <is>
          <t>LT034</t>
        </is>
      </c>
      <c r="T446" t="n">
        <v>126</v>
      </c>
    </row>
    <row r="447">
      <c r="B447">
        <f>IF(AND(H447="C30",I447="not Bronze, ASTM-B584, C93200",L447="Coating_Standard"),"Y","N")</f>
        <v/>
      </c>
      <c r="C447" t="inlineStr">
        <is>
          <t>Price_BOM_LFE_Case_0442</t>
        </is>
      </c>
      <c r="D447">
        <f>IF(B447="Y",C447,"")</f>
        <v/>
      </c>
      <c r="E447" t="inlineStr">
        <is>
          <t>25957-4P-10HP-LFE</t>
        </is>
      </c>
      <c r="F447" s="2" t="inlineStr">
        <is>
          <t>Ductile Iron, ASTM-A536-80</t>
        </is>
      </c>
      <c r="G447" t="inlineStr">
        <is>
          <t>CaseMatl_Ductile_Iron_ASTM-A536-80</t>
        </is>
      </c>
      <c r="H447" s="2" t="inlineStr">
        <is>
          <t>J</t>
        </is>
      </c>
      <c r="I447" t="inlineStr">
        <is>
          <t>all</t>
        </is>
      </c>
      <c r="J447" s="2" t="inlineStr">
        <is>
          <t>250# ANSI Flange</t>
        </is>
      </c>
      <c r="K447" s="2" t="inlineStr">
        <is>
          <t>X4</t>
        </is>
      </c>
      <c r="L447" s="2" t="inlineStr">
        <is>
          <t>Coating_Scotchkote134_interior</t>
        </is>
      </c>
      <c r="M447" s="2" t="inlineStr">
        <is>
          <t>250psig</t>
        </is>
      </c>
      <c r="N447" s="1" t="inlineStr">
        <is>
          <t>RTF</t>
        </is>
      </c>
      <c r="O447" s="2" t="n"/>
      <c r="P447" t="inlineStr">
        <is>
          <t>A100069</t>
        </is>
      </c>
      <c r="Q447" s="56" t="n">
        <v>3790</v>
      </c>
      <c r="R447" s="7" t="inlineStr">
        <is>
          <t>Priced</t>
        </is>
      </c>
      <c r="S447" s="2" t="inlineStr">
        <is>
          <t>LT034</t>
        </is>
      </c>
      <c r="T447" t="n">
        <v>126</v>
      </c>
    </row>
    <row r="448">
      <c r="B448">
        <f>IF(AND(H448="C30",I448="not Bronze, ASTM-B584, C93200",L448="Coating_Standard"),"Y","N")</f>
        <v/>
      </c>
      <c r="C448" t="inlineStr">
        <is>
          <t>Price_BOM_LFE_Case_0443</t>
        </is>
      </c>
      <c r="D448">
        <f>IF(B448="Y",C448,"")</f>
        <v/>
      </c>
      <c r="E448" t="inlineStr">
        <is>
          <t>25123-4P-7.5HP-LFE</t>
        </is>
      </c>
      <c r="F448" s="2" t="inlineStr">
        <is>
          <t>Ductile Iron, ASTM-A536-80</t>
        </is>
      </c>
      <c r="G448" t="inlineStr">
        <is>
          <t>CaseMatl_Ductile_Iron_ASTM-A536-80</t>
        </is>
      </c>
      <c r="H448" s="2" t="inlineStr">
        <is>
          <t>J</t>
        </is>
      </c>
      <c r="I448" t="inlineStr">
        <is>
          <t>all</t>
        </is>
      </c>
      <c r="J448" s="2" t="inlineStr">
        <is>
          <t>250# ANSI Flange</t>
        </is>
      </c>
      <c r="K448" s="2" t="inlineStr">
        <is>
          <t>X3</t>
        </is>
      </c>
      <c r="L448" s="2" t="inlineStr">
        <is>
          <t>Coating_Scotchkote134_interior</t>
        </is>
      </c>
      <c r="M448" s="2" t="inlineStr">
        <is>
          <t>250psig</t>
        </is>
      </c>
      <c r="N448" s="1" t="inlineStr">
        <is>
          <t>RTF</t>
        </is>
      </c>
      <c r="O448" s="2" t="n"/>
      <c r="P448" t="inlineStr">
        <is>
          <t>A100070</t>
        </is>
      </c>
      <c r="Q448" s="56" t="n">
        <v>2270</v>
      </c>
      <c r="R448" s="7" t="inlineStr">
        <is>
          <t>Priced</t>
        </is>
      </c>
      <c r="S448" s="2" t="inlineStr">
        <is>
          <t>LT034</t>
        </is>
      </c>
      <c r="T448" t="n">
        <v>126</v>
      </c>
    </row>
    <row r="449">
      <c r="B449">
        <f>IF(AND(H449="C30",I449="not Bronze, ASTM-B584, C93200",L449="Coating_Standard"),"Y","N")</f>
        <v/>
      </c>
      <c r="C449" t="inlineStr">
        <is>
          <t>Price_BOM_LFE_Case_0444</t>
        </is>
      </c>
      <c r="D449">
        <f>IF(B449="Y",C449,"")</f>
        <v/>
      </c>
      <c r="E449" t="inlineStr">
        <is>
          <t>25123-4P-10HP-LFE</t>
        </is>
      </c>
      <c r="F449" s="2" t="inlineStr">
        <is>
          <t>Ductile Iron, ASTM-A536-80</t>
        </is>
      </c>
      <c r="G449" t="inlineStr">
        <is>
          <t>CaseMatl_Ductile_Iron_ASTM-A536-80</t>
        </is>
      </c>
      <c r="H449" s="2" t="inlineStr">
        <is>
          <t>J</t>
        </is>
      </c>
      <c r="I449" t="inlineStr">
        <is>
          <t>all</t>
        </is>
      </c>
      <c r="J449" s="2" t="inlineStr">
        <is>
          <t>250# ANSI Flange</t>
        </is>
      </c>
      <c r="K449" s="2" t="inlineStr">
        <is>
          <t>X3</t>
        </is>
      </c>
      <c r="L449" s="2" t="inlineStr">
        <is>
          <t>Coating_Scotchkote134_interior</t>
        </is>
      </c>
      <c r="M449" s="2" t="inlineStr">
        <is>
          <t>250psig</t>
        </is>
      </c>
      <c r="N449" s="1" t="inlineStr">
        <is>
          <t>RTF</t>
        </is>
      </c>
      <c r="O449" s="2" t="n"/>
      <c r="P449" t="inlineStr">
        <is>
          <t>A100070</t>
        </is>
      </c>
      <c r="Q449" s="56" t="n">
        <v>2270</v>
      </c>
      <c r="R449" s="7" t="inlineStr">
        <is>
          <t>Priced</t>
        </is>
      </c>
      <c r="S449" s="2" t="inlineStr">
        <is>
          <t>LT034</t>
        </is>
      </c>
      <c r="T449" t="n">
        <v>126</v>
      </c>
    </row>
    <row r="450">
      <c r="B450">
        <f>IF(AND(H450="C30",I450="not Bronze, ASTM-B584, C93200",L450="Coating_Standard"),"Y","N")</f>
        <v/>
      </c>
      <c r="C450" t="inlineStr">
        <is>
          <t>Price_BOM_LFE_Case_0445</t>
        </is>
      </c>
      <c r="D450">
        <f>IF(B450="Y",C450,"")</f>
        <v/>
      </c>
      <c r="E450" t="inlineStr">
        <is>
          <t>25123-4P-15HP-LFE</t>
        </is>
      </c>
      <c r="F450" s="2" t="inlineStr">
        <is>
          <t>Ductile Iron, ASTM-A536-80</t>
        </is>
      </c>
      <c r="G450" t="inlineStr">
        <is>
          <t>CaseMatl_Ductile_Iron_ASTM-A536-80</t>
        </is>
      </c>
      <c r="H450" s="2" t="inlineStr">
        <is>
          <t>J</t>
        </is>
      </c>
      <c r="I450" t="inlineStr">
        <is>
          <t>all</t>
        </is>
      </c>
      <c r="J450" s="2" t="inlineStr">
        <is>
          <t>250# ANSI Flange</t>
        </is>
      </c>
      <c r="K450" s="2" t="inlineStr">
        <is>
          <t>X3</t>
        </is>
      </c>
      <c r="L450" s="2" t="inlineStr">
        <is>
          <t>Coating_Scotchkote134_interior</t>
        </is>
      </c>
      <c r="M450" s="2" t="inlineStr">
        <is>
          <t>250psig</t>
        </is>
      </c>
      <c r="N450" s="1" t="inlineStr">
        <is>
          <t>RTF</t>
        </is>
      </c>
      <c r="O450" s="2" t="n"/>
      <c r="P450" t="inlineStr">
        <is>
          <t>A100070</t>
        </is>
      </c>
      <c r="Q450" s="56" t="n">
        <v>2270</v>
      </c>
      <c r="R450" s="7" t="inlineStr">
        <is>
          <t>Priced</t>
        </is>
      </c>
      <c r="S450" s="2" t="inlineStr">
        <is>
          <t>LT034</t>
        </is>
      </c>
      <c r="T450" t="n">
        <v>126</v>
      </c>
    </row>
    <row r="451">
      <c r="B451">
        <f>IF(AND(H451="C30",I451="not Bronze, ASTM-B584, C93200",L451="Coating_Standard"),"Y","N")</f>
        <v/>
      </c>
      <c r="C451" t="inlineStr">
        <is>
          <t>Price_BOM_LFE_Case_0446</t>
        </is>
      </c>
      <c r="D451">
        <f>IF(B451="Y",C451,"")</f>
        <v/>
      </c>
      <c r="E451" t="inlineStr">
        <is>
          <t>25123-4P-20HP-LFE</t>
        </is>
      </c>
      <c r="F451" s="2" t="inlineStr">
        <is>
          <t>Ductile Iron, ASTM-A536-80</t>
        </is>
      </c>
      <c r="G451" t="inlineStr">
        <is>
          <t>CaseMatl_Ductile_Iron_ASTM-A536-80</t>
        </is>
      </c>
      <c r="H451" s="2" t="inlineStr">
        <is>
          <t>J</t>
        </is>
      </c>
      <c r="I451" t="inlineStr">
        <is>
          <t>all</t>
        </is>
      </c>
      <c r="J451" s="2" t="inlineStr">
        <is>
          <t>250# ANSI Flange</t>
        </is>
      </c>
      <c r="K451" s="2" t="inlineStr">
        <is>
          <t>XA</t>
        </is>
      </c>
      <c r="L451" s="2" t="inlineStr">
        <is>
          <t>Coating_Scotchkote134_interior</t>
        </is>
      </c>
      <c r="M451" s="2" t="inlineStr">
        <is>
          <t>250psig</t>
        </is>
      </c>
      <c r="N451" s="1" t="inlineStr">
        <is>
          <t>RTF</t>
        </is>
      </c>
      <c r="O451" s="2" t="n"/>
      <c r="P451" t="inlineStr">
        <is>
          <t>A100070</t>
        </is>
      </c>
      <c r="Q451" s="56" t="n">
        <v>2270</v>
      </c>
      <c r="R451" s="7" t="inlineStr">
        <is>
          <t>Priced</t>
        </is>
      </c>
      <c r="S451" s="2" t="inlineStr">
        <is>
          <t>LT034</t>
        </is>
      </c>
      <c r="T451" t="n">
        <v>126</v>
      </c>
    </row>
    <row r="452">
      <c r="B452">
        <f>IF(AND(H452="C30",I452="not Bronze, ASTM-B584, C93200",L452="Coating_Standard"),"Y","N")</f>
        <v/>
      </c>
      <c r="C452" t="inlineStr">
        <is>
          <t>Price_BOM_LFE_Case_0447</t>
        </is>
      </c>
      <c r="D452">
        <f>IF(B452="Y",C452,"")</f>
        <v/>
      </c>
      <c r="E452" t="inlineStr">
        <is>
          <t>30707-4P-3HP-LFE</t>
        </is>
      </c>
      <c r="F452" s="2" t="inlineStr">
        <is>
          <t>Ductile Iron, ASTM-A536-80</t>
        </is>
      </c>
      <c r="G452" t="inlineStr">
        <is>
          <t>CaseMatl_Ductile_Iron_ASTM-A536-80</t>
        </is>
      </c>
      <c r="H452" s="2" t="inlineStr">
        <is>
          <t>J</t>
        </is>
      </c>
      <c r="I452" t="inlineStr">
        <is>
          <t>all</t>
        </is>
      </c>
      <c r="J452" s="2" t="inlineStr">
        <is>
          <t>250# ANSI Flange</t>
        </is>
      </c>
      <c r="K452" s="2" t="inlineStr">
        <is>
          <t>X3</t>
        </is>
      </c>
      <c r="L452" s="2" t="inlineStr">
        <is>
          <t>Coating_Scotchkote134_interior</t>
        </is>
      </c>
      <c r="M452" s="2" t="inlineStr">
        <is>
          <t>250psig</t>
        </is>
      </c>
      <c r="N452" s="1" t="inlineStr">
        <is>
          <t>RTF</t>
        </is>
      </c>
      <c r="O452" s="2" t="n"/>
      <c r="P452" t="inlineStr">
        <is>
          <t>A100072</t>
        </is>
      </c>
      <c r="Q452" s="56" t="n">
        <v>2230</v>
      </c>
      <c r="R452" s="7" t="inlineStr">
        <is>
          <t>Priced</t>
        </is>
      </c>
      <c r="S452" s="2" t="inlineStr">
        <is>
          <t>LT034</t>
        </is>
      </c>
      <c r="T452" t="n">
        <v>126</v>
      </c>
    </row>
    <row r="453">
      <c r="B453">
        <f>IF(AND(H453="C30",I453="not Bronze, ASTM-B584, C93200",L453="Coating_Standard"),"Y","N")</f>
        <v/>
      </c>
      <c r="C453" t="inlineStr">
        <is>
          <t>Price_BOM_LFE_Case_0448</t>
        </is>
      </c>
      <c r="D453">
        <f>IF(B453="Y",C453,"")</f>
        <v/>
      </c>
      <c r="E453" t="inlineStr">
        <is>
          <t>30707-4P-5HP-LFE</t>
        </is>
      </c>
      <c r="F453" s="2" t="inlineStr">
        <is>
          <t>Ductile Iron, ASTM-A536-80</t>
        </is>
      </c>
      <c r="G453" t="inlineStr">
        <is>
          <t>CaseMatl_Ductile_Iron_ASTM-A536-80</t>
        </is>
      </c>
      <c r="H453" s="2" t="inlineStr">
        <is>
          <t>J</t>
        </is>
      </c>
      <c r="I453" t="inlineStr">
        <is>
          <t>all</t>
        </is>
      </c>
      <c r="J453" s="2" t="inlineStr">
        <is>
          <t>250# ANSI Flange</t>
        </is>
      </c>
      <c r="K453" s="2" t="inlineStr">
        <is>
          <t>X3</t>
        </is>
      </c>
      <c r="L453" s="2" t="inlineStr">
        <is>
          <t>Coating_Scotchkote134_interior</t>
        </is>
      </c>
      <c r="M453" s="2" t="inlineStr">
        <is>
          <t>250psig</t>
        </is>
      </c>
      <c r="N453" s="1" t="inlineStr">
        <is>
          <t>RTF</t>
        </is>
      </c>
      <c r="O453" s="2" t="n"/>
      <c r="P453" t="inlineStr">
        <is>
          <t>A100072</t>
        </is>
      </c>
      <c r="Q453" s="56" t="n">
        <v>2230</v>
      </c>
      <c r="R453" s="7" t="inlineStr">
        <is>
          <t>Priced</t>
        </is>
      </c>
      <c r="S453" s="2" t="inlineStr">
        <is>
          <t>LT034</t>
        </is>
      </c>
      <c r="T453" t="n">
        <v>126</v>
      </c>
    </row>
    <row r="454">
      <c r="B454">
        <f>IF(AND(H454="C30",I454="not Bronze, ASTM-B584, C93200",L454="Coating_Standard"),"Y","N")</f>
        <v/>
      </c>
      <c r="C454" t="inlineStr">
        <is>
          <t>Price_BOM_LFE_Case_0449</t>
        </is>
      </c>
      <c r="D454">
        <f>IF(B454="Y",C454,"")</f>
        <v/>
      </c>
      <c r="E454" t="inlineStr">
        <is>
          <t>30707-4P-7.5HP-LFE</t>
        </is>
      </c>
      <c r="F454" s="2" t="inlineStr">
        <is>
          <t>Ductile Iron, ASTM-A536-80</t>
        </is>
      </c>
      <c r="G454" t="inlineStr">
        <is>
          <t>CaseMatl_Ductile_Iron_ASTM-A536-80</t>
        </is>
      </c>
      <c r="H454" s="2" t="inlineStr">
        <is>
          <t>J</t>
        </is>
      </c>
      <c r="I454" t="inlineStr">
        <is>
          <t>all</t>
        </is>
      </c>
      <c r="J454" s="2" t="inlineStr">
        <is>
          <t>250# ANSI Flange</t>
        </is>
      </c>
      <c r="K454" s="2" t="inlineStr">
        <is>
          <t>X3</t>
        </is>
      </c>
      <c r="L454" s="2" t="inlineStr">
        <is>
          <t>Coating_Scotchkote134_interior</t>
        </is>
      </c>
      <c r="M454" s="2" t="inlineStr">
        <is>
          <t>250psig</t>
        </is>
      </c>
      <c r="N454" s="1" t="inlineStr">
        <is>
          <t>RTF</t>
        </is>
      </c>
      <c r="O454" s="2" t="n"/>
      <c r="P454" t="inlineStr">
        <is>
          <t>A100072</t>
        </is>
      </c>
      <c r="Q454" s="56" t="n">
        <v>2230</v>
      </c>
      <c r="R454" s="7" t="inlineStr">
        <is>
          <t>Priced</t>
        </is>
      </c>
      <c r="S454" s="2" t="inlineStr">
        <is>
          <t>LT034</t>
        </is>
      </c>
      <c r="T454" t="n">
        <v>126</v>
      </c>
    </row>
    <row r="455">
      <c r="B455">
        <f>IF(AND(H455="C30",I455="not Bronze, ASTM-B584, C93200",L455="Coating_Standard"),"Y","N")</f>
        <v/>
      </c>
      <c r="C455" t="inlineStr">
        <is>
          <t>Price_BOM_LFE_Case_0450</t>
        </is>
      </c>
      <c r="D455">
        <f>IF(B455="Y",C455,"")</f>
        <v/>
      </c>
      <c r="E455" t="inlineStr">
        <is>
          <t>30957-4P-5HP-LFE</t>
        </is>
      </c>
      <c r="F455" s="2" t="inlineStr">
        <is>
          <t>Ductile Iron, ASTM-A536-80</t>
        </is>
      </c>
      <c r="G455" t="inlineStr">
        <is>
          <t>CaseMatl_Ductile_Iron_ASTM-A536-80</t>
        </is>
      </c>
      <c r="H455" s="2" t="inlineStr">
        <is>
          <t>J</t>
        </is>
      </c>
      <c r="I455" t="inlineStr">
        <is>
          <t>all</t>
        </is>
      </c>
      <c r="J455" s="2" t="inlineStr">
        <is>
          <t>250# ANSI Flange</t>
        </is>
      </c>
      <c r="K455" t="inlineStr">
        <is>
          <t>X3</t>
        </is>
      </c>
      <c r="L455" s="2" t="inlineStr">
        <is>
          <t>Coating_Scotchkote134_interior</t>
        </is>
      </c>
      <c r="M455" s="2" t="inlineStr">
        <is>
          <t>250psig</t>
        </is>
      </c>
      <c r="N455" s="1" t="inlineStr">
        <is>
          <t>RTF</t>
        </is>
      </c>
      <c r="O455" s="2" t="n"/>
      <c r="P455" t="inlineStr">
        <is>
          <t>A100073</t>
        </is>
      </c>
      <c r="Q455" s="56" t="n">
        <v>2360</v>
      </c>
      <c r="R455" s="7" t="inlineStr">
        <is>
          <t>Priced</t>
        </is>
      </c>
      <c r="S455" s="2" t="inlineStr">
        <is>
          <t>LT034</t>
        </is>
      </c>
      <c r="T455" t="n">
        <v>126</v>
      </c>
    </row>
    <row r="456">
      <c r="B456">
        <f>IF(AND(H456="C30",I456="not Bronze, ASTM-B584, C93200",L456="Coating_Standard"),"Y","N")</f>
        <v/>
      </c>
      <c r="C456" t="inlineStr">
        <is>
          <t>Price_BOM_LFE_Case_0451</t>
        </is>
      </c>
      <c r="D456">
        <f>IF(B456="Y",C456,"")</f>
        <v/>
      </c>
      <c r="E456" t="inlineStr">
        <is>
          <t>30957-4P-7.5HP-LFE</t>
        </is>
      </c>
      <c r="F456" s="2" t="inlineStr">
        <is>
          <t>Ductile Iron, ASTM-A536-80</t>
        </is>
      </c>
      <c r="G456" t="inlineStr">
        <is>
          <t>CaseMatl_Ductile_Iron_ASTM-A536-80</t>
        </is>
      </c>
      <c r="H456" s="2" t="inlineStr">
        <is>
          <t>J</t>
        </is>
      </c>
      <c r="I456" t="inlineStr">
        <is>
          <t>all</t>
        </is>
      </c>
      <c r="J456" s="2" t="inlineStr">
        <is>
          <t>250# ANSI Flange</t>
        </is>
      </c>
      <c r="K456" t="inlineStr">
        <is>
          <t>X3</t>
        </is>
      </c>
      <c r="L456" s="2" t="inlineStr">
        <is>
          <t>Coating_Scotchkote134_interior</t>
        </is>
      </c>
      <c r="M456" s="2" t="inlineStr">
        <is>
          <t>250psig</t>
        </is>
      </c>
      <c r="N456" s="1" t="inlineStr">
        <is>
          <t>RTF</t>
        </is>
      </c>
      <c r="O456" s="2" t="n"/>
      <c r="P456" t="inlineStr">
        <is>
          <t>A100073</t>
        </is>
      </c>
      <c r="Q456" s="56" t="n">
        <v>2360</v>
      </c>
      <c r="R456" s="7" t="inlineStr">
        <is>
          <t>Priced</t>
        </is>
      </c>
      <c r="S456" s="2" t="inlineStr">
        <is>
          <t>LT034</t>
        </is>
      </c>
      <c r="T456" t="n">
        <v>126</v>
      </c>
    </row>
    <row r="457">
      <c r="B457">
        <f>IF(AND(H457="C30",I457="not Bronze, ASTM-B584, C93200",L457="Coating_Standard"),"Y","N")</f>
        <v/>
      </c>
      <c r="C457" t="inlineStr">
        <is>
          <t>Price_BOM_LFE_Case_0452</t>
        </is>
      </c>
      <c r="D457">
        <f>IF(B457="Y",C457,"")</f>
        <v/>
      </c>
      <c r="E457" t="inlineStr">
        <is>
          <t>30957-4P-10HP-LFE</t>
        </is>
      </c>
      <c r="F457" s="2" t="inlineStr">
        <is>
          <t>Ductile Iron, ASTM-A536-80</t>
        </is>
      </c>
      <c r="G457" t="inlineStr">
        <is>
          <t>CaseMatl_Ductile_Iron_ASTM-A536-80</t>
        </is>
      </c>
      <c r="H457" s="2" t="inlineStr">
        <is>
          <t>J</t>
        </is>
      </c>
      <c r="I457" t="inlineStr">
        <is>
          <t>all</t>
        </is>
      </c>
      <c r="J457" s="2" t="inlineStr">
        <is>
          <t>250# ANSI Flange</t>
        </is>
      </c>
      <c r="K457" t="inlineStr">
        <is>
          <t>X3</t>
        </is>
      </c>
      <c r="L457" s="2" t="inlineStr">
        <is>
          <t>Coating_Scotchkote134_interior</t>
        </is>
      </c>
      <c r="M457" s="2" t="inlineStr">
        <is>
          <t>250psig</t>
        </is>
      </c>
      <c r="N457" s="1" t="inlineStr">
        <is>
          <t>RTF</t>
        </is>
      </c>
      <c r="O457" s="2" t="n"/>
      <c r="P457" t="inlineStr">
        <is>
          <t>A100073</t>
        </is>
      </c>
      <c r="Q457" s="56" t="n">
        <v>2360</v>
      </c>
      <c r="R457" s="7" t="inlineStr">
        <is>
          <t>Priced</t>
        </is>
      </c>
      <c r="S457" s="2" t="inlineStr">
        <is>
          <t>LT034</t>
        </is>
      </c>
      <c r="T457" t="n">
        <v>126</v>
      </c>
    </row>
    <row r="458">
      <c r="B458">
        <f>IF(AND(H458="C30",I458="not Bronze, ASTM-B584, C93200",L458="Coating_Standard"),"Y","N")</f>
        <v/>
      </c>
      <c r="C458" t="inlineStr">
        <is>
          <t>Price_BOM_LFE_Case_0453</t>
        </is>
      </c>
      <c r="D458">
        <f>IF(B458="Y",C458,"")</f>
        <v/>
      </c>
      <c r="E458" t="inlineStr">
        <is>
          <t>30957-4P-15HP-LFE</t>
        </is>
      </c>
      <c r="F458" s="2" t="inlineStr">
        <is>
          <t>Ductile Iron, ASTM-A536-80</t>
        </is>
      </c>
      <c r="G458" t="inlineStr">
        <is>
          <t>CaseMatl_Ductile_Iron_ASTM-A536-80</t>
        </is>
      </c>
      <c r="H458" s="2" t="inlineStr">
        <is>
          <t>J</t>
        </is>
      </c>
      <c r="I458" t="inlineStr">
        <is>
          <t>all</t>
        </is>
      </c>
      <c r="J458" s="2" t="inlineStr">
        <is>
          <t>250# ANSI Flange</t>
        </is>
      </c>
      <c r="K458" t="inlineStr">
        <is>
          <t>X3</t>
        </is>
      </c>
      <c r="L458" s="2" t="inlineStr">
        <is>
          <t>Coating_Scotchkote134_interior</t>
        </is>
      </c>
      <c r="M458" s="2" t="inlineStr">
        <is>
          <t>250psig</t>
        </is>
      </c>
      <c r="N458" s="1" t="inlineStr">
        <is>
          <t>RTF</t>
        </is>
      </c>
      <c r="O458" s="2" t="n"/>
      <c r="P458" t="inlineStr">
        <is>
          <t>A100073</t>
        </is>
      </c>
      <c r="Q458" s="56" t="n">
        <v>2360</v>
      </c>
      <c r="R458" s="7" t="inlineStr">
        <is>
          <t>Priced</t>
        </is>
      </c>
      <c r="S458" s="2" t="inlineStr">
        <is>
          <t>LT034</t>
        </is>
      </c>
      <c r="T458" t="n">
        <v>126</v>
      </c>
    </row>
    <row r="459">
      <c r="B459">
        <f>IF(AND(H459="C30",I459="not Bronze, ASTM-B584, C93200",L459="Coating_Standard"),"Y","N")</f>
        <v/>
      </c>
      <c r="C459" t="inlineStr">
        <is>
          <t>Price_BOM_LFE_Case_0454</t>
        </is>
      </c>
      <c r="D459">
        <f>IF(B459="Y",C459,"")</f>
        <v/>
      </c>
      <c r="E459" t="inlineStr">
        <is>
          <t>30121-4P-15HP-LFE</t>
        </is>
      </c>
      <c r="F459" s="2" t="inlineStr">
        <is>
          <t>Ductile Iron, ASTM-A536-80</t>
        </is>
      </c>
      <c r="G459" t="inlineStr">
        <is>
          <t>CaseMatl_Ductile_Iron_ASTM-A536-80</t>
        </is>
      </c>
      <c r="H459" s="2" t="inlineStr">
        <is>
          <t>J</t>
        </is>
      </c>
      <c r="I459" t="inlineStr">
        <is>
          <t>all</t>
        </is>
      </c>
      <c r="J459" s="2" t="inlineStr">
        <is>
          <t>250# ANSI Flange</t>
        </is>
      </c>
      <c r="K459" t="inlineStr">
        <is>
          <t>XA</t>
        </is>
      </c>
      <c r="L459" s="2" t="inlineStr">
        <is>
          <t>Coating_Scotchkote134_interior</t>
        </is>
      </c>
      <c r="M459" s="2" t="inlineStr">
        <is>
          <t>250psig</t>
        </is>
      </c>
      <c r="N459" s="1" t="inlineStr">
        <is>
          <t>RTF</t>
        </is>
      </c>
      <c r="O459" s="2" t="n"/>
      <c r="P459" t="inlineStr">
        <is>
          <t>A100074</t>
        </is>
      </c>
      <c r="Q459" s="56" t="n">
        <v>2510</v>
      </c>
      <c r="R459" s="7" t="inlineStr">
        <is>
          <t>Priced</t>
        </is>
      </c>
      <c r="S459" s="2" t="inlineStr">
        <is>
          <t>LT034</t>
        </is>
      </c>
      <c r="T459" t="n">
        <v>126</v>
      </c>
    </row>
    <row r="460">
      <c r="B460">
        <f>IF(AND(H460="C30",I460="not Bronze, ASTM-B584, C93200",L460="Coating_Standard"),"Y","N")</f>
        <v/>
      </c>
      <c r="C460" t="inlineStr">
        <is>
          <t>Price_BOM_LFE_Case_0455</t>
        </is>
      </c>
      <c r="D460">
        <f>IF(B460="Y",C460,"")</f>
        <v/>
      </c>
      <c r="E460" t="inlineStr">
        <is>
          <t>30121-4P-20HP-LFE</t>
        </is>
      </c>
      <c r="F460" s="2" t="inlineStr">
        <is>
          <t>Ductile Iron, ASTM-A536-80</t>
        </is>
      </c>
      <c r="G460" t="inlineStr">
        <is>
          <t>CaseMatl_Ductile_Iron_ASTM-A536-80</t>
        </is>
      </c>
      <c r="H460" s="2" t="inlineStr">
        <is>
          <t>J</t>
        </is>
      </c>
      <c r="I460" t="inlineStr">
        <is>
          <t>all</t>
        </is>
      </c>
      <c r="J460" s="2" t="inlineStr">
        <is>
          <t>250# ANSI Flange</t>
        </is>
      </c>
      <c r="K460" t="inlineStr">
        <is>
          <t>XA</t>
        </is>
      </c>
      <c r="L460" s="2" t="inlineStr">
        <is>
          <t>Coating_Scotchkote134_interior</t>
        </is>
      </c>
      <c r="M460" s="2" t="inlineStr">
        <is>
          <t>250psig</t>
        </is>
      </c>
      <c r="N460" s="1" t="inlineStr">
        <is>
          <t>RTF</t>
        </is>
      </c>
      <c r="O460" s="2" t="n"/>
      <c r="P460" t="inlineStr">
        <is>
          <t>A100074</t>
        </is>
      </c>
      <c r="Q460" s="56" t="n">
        <v>2510</v>
      </c>
      <c r="R460" s="7" t="inlineStr">
        <is>
          <t>Priced</t>
        </is>
      </c>
      <c r="S460" s="2" t="inlineStr">
        <is>
          <t>LT034</t>
        </is>
      </c>
      <c r="T460" t="n">
        <v>126</v>
      </c>
    </row>
    <row r="461">
      <c r="B461">
        <f>IF(AND(H461="C30",I461="not Bronze, ASTM-B584, C93200",L461="Coating_Standard"),"Y","N")</f>
        <v/>
      </c>
      <c r="C461" t="inlineStr">
        <is>
          <t>Price_BOM_LFE_Case_0456</t>
        </is>
      </c>
      <c r="D461">
        <f>IF(B461="Y",C461,"")</f>
        <v/>
      </c>
      <c r="E461" t="inlineStr">
        <is>
          <t>30121-4P-25HP-LFE</t>
        </is>
      </c>
      <c r="F461" s="2" t="inlineStr">
        <is>
          <t>Ductile Iron, ASTM-A536-80</t>
        </is>
      </c>
      <c r="G461" t="inlineStr">
        <is>
          <t>CaseMatl_Ductile_Iron_ASTM-A536-80</t>
        </is>
      </c>
      <c r="H461" s="2" t="inlineStr">
        <is>
          <t>J</t>
        </is>
      </c>
      <c r="I461" t="inlineStr">
        <is>
          <t>all</t>
        </is>
      </c>
      <c r="J461" s="2" t="inlineStr">
        <is>
          <t>250# ANSI Flange</t>
        </is>
      </c>
      <c r="K461" t="inlineStr">
        <is>
          <t>XA</t>
        </is>
      </c>
      <c r="L461" s="2" t="inlineStr">
        <is>
          <t>Coating_Scotchkote134_interior</t>
        </is>
      </c>
      <c r="M461" s="2" t="inlineStr">
        <is>
          <t>250psig</t>
        </is>
      </c>
      <c r="N461" s="1" t="inlineStr">
        <is>
          <t>RTF</t>
        </is>
      </c>
      <c r="O461" s="2" t="n"/>
      <c r="P461" t="inlineStr">
        <is>
          <t>A100074</t>
        </is>
      </c>
      <c r="Q461" s="56" t="n">
        <v>2510</v>
      </c>
      <c r="R461" s="7" t="inlineStr">
        <is>
          <t>Priced</t>
        </is>
      </c>
      <c r="S461" s="2" t="inlineStr">
        <is>
          <t>LT034</t>
        </is>
      </c>
      <c r="T461" t="n">
        <v>126</v>
      </c>
    </row>
    <row r="462">
      <c r="B462">
        <f>IF(AND(H462="C30",I462="not Bronze, ASTM-B584, C93200",L462="Coating_Standard"),"Y","N")</f>
        <v/>
      </c>
      <c r="C462" t="inlineStr">
        <is>
          <t>Price_BOM_LFE_Case_0457</t>
        </is>
      </c>
      <c r="D462">
        <f>IF(B462="Y",C462,"")</f>
        <v/>
      </c>
      <c r="E462" t="inlineStr">
        <is>
          <t>30127-4P-15HP-LFE</t>
        </is>
      </c>
      <c r="F462" s="2" t="inlineStr">
        <is>
          <t>Ductile Iron, ASTM-A536-80</t>
        </is>
      </c>
      <c r="G462" t="inlineStr">
        <is>
          <t>CaseMatl_Ductile_Iron_ASTM-A536-80</t>
        </is>
      </c>
      <c r="H462" s="2" t="inlineStr">
        <is>
          <t>J</t>
        </is>
      </c>
      <c r="I462" t="inlineStr">
        <is>
          <t>all</t>
        </is>
      </c>
      <c r="J462" s="2" t="inlineStr">
        <is>
          <t>250# ANSI Flange</t>
        </is>
      </c>
      <c r="K462" t="inlineStr">
        <is>
          <t>XA</t>
        </is>
      </c>
      <c r="L462" s="2" t="inlineStr">
        <is>
          <t>Coating_Scotchkote134_interior</t>
        </is>
      </c>
      <c r="M462" s="2" t="inlineStr">
        <is>
          <t>250psig</t>
        </is>
      </c>
      <c r="N462" s="1" t="inlineStr">
        <is>
          <t>RTF</t>
        </is>
      </c>
      <c r="O462" s="2" t="n"/>
      <c r="P462" t="inlineStr">
        <is>
          <t>A100074</t>
        </is>
      </c>
      <c r="Q462" s="56" t="n">
        <v>2510</v>
      </c>
      <c r="R462" s="7" t="inlineStr">
        <is>
          <t>Priced</t>
        </is>
      </c>
      <c r="S462" s="2" t="inlineStr">
        <is>
          <t>LT034</t>
        </is>
      </c>
      <c r="T462" t="n">
        <v>126</v>
      </c>
    </row>
    <row r="463">
      <c r="B463">
        <f>IF(AND(H463="C30",I463="not Bronze, ASTM-B584, C93200",L463="Coating_Standard"),"Y","N")</f>
        <v/>
      </c>
      <c r="C463" t="inlineStr">
        <is>
          <t>Price_BOM_LFE_Case_0458</t>
        </is>
      </c>
      <c r="D463">
        <f>IF(B463="Y",C463,"")</f>
        <v/>
      </c>
      <c r="E463" t="inlineStr">
        <is>
          <t>30127-4P-20HP-LFE</t>
        </is>
      </c>
      <c r="F463" s="2" t="inlineStr">
        <is>
          <t>Ductile Iron, ASTM-A536-80</t>
        </is>
      </c>
      <c r="G463" t="inlineStr">
        <is>
          <t>CaseMatl_Ductile_Iron_ASTM-A536-80</t>
        </is>
      </c>
      <c r="H463" s="2" t="inlineStr">
        <is>
          <t>J</t>
        </is>
      </c>
      <c r="I463" t="inlineStr">
        <is>
          <t>all</t>
        </is>
      </c>
      <c r="J463" s="2" t="inlineStr">
        <is>
          <t>250# ANSI Flange</t>
        </is>
      </c>
      <c r="K463" t="inlineStr">
        <is>
          <t>XA</t>
        </is>
      </c>
      <c r="L463" s="2" t="inlineStr">
        <is>
          <t>Coating_Scotchkote134_interior</t>
        </is>
      </c>
      <c r="M463" s="2" t="inlineStr">
        <is>
          <t>250psig</t>
        </is>
      </c>
      <c r="N463" s="1" t="inlineStr">
        <is>
          <t>RTF</t>
        </is>
      </c>
      <c r="O463" s="2" t="n"/>
      <c r="P463" t="inlineStr">
        <is>
          <t>A100074</t>
        </is>
      </c>
      <c r="Q463" s="56" t="n">
        <v>2510</v>
      </c>
      <c r="R463" s="7" t="inlineStr">
        <is>
          <t>Priced</t>
        </is>
      </c>
      <c r="S463" s="2" t="inlineStr">
        <is>
          <t>LT034</t>
        </is>
      </c>
      <c r="T463" t="n">
        <v>126</v>
      </c>
    </row>
    <row r="464">
      <c r="B464">
        <f>IF(AND(H464="C30",I464="not Bronze, ASTM-B584, C93200",L464="Coating_Standard"),"Y","N")</f>
        <v/>
      </c>
      <c r="C464" t="inlineStr">
        <is>
          <t>Price_BOM_LFE_Case_0459</t>
        </is>
      </c>
      <c r="D464">
        <f>IF(B464="Y",C464,"")</f>
        <v/>
      </c>
      <c r="E464" t="inlineStr">
        <is>
          <t>30127-4P-25HP-LFE</t>
        </is>
      </c>
      <c r="F464" s="2" t="inlineStr">
        <is>
          <t>Ductile Iron, ASTM-A536-80</t>
        </is>
      </c>
      <c r="G464" t="inlineStr">
        <is>
          <t>CaseMatl_Ductile_Iron_ASTM-A536-80</t>
        </is>
      </c>
      <c r="H464" s="2" t="inlineStr">
        <is>
          <t>J</t>
        </is>
      </c>
      <c r="I464" t="inlineStr">
        <is>
          <t>all</t>
        </is>
      </c>
      <c r="J464" s="2" t="inlineStr">
        <is>
          <t>250# ANSI Flange</t>
        </is>
      </c>
      <c r="K464" t="inlineStr">
        <is>
          <t>XA</t>
        </is>
      </c>
      <c r="L464" s="2" t="inlineStr">
        <is>
          <t>Coating_Scotchkote134_interior</t>
        </is>
      </c>
      <c r="M464" s="2" t="inlineStr">
        <is>
          <t>250psig</t>
        </is>
      </c>
      <c r="N464" s="1" t="inlineStr">
        <is>
          <t>RTF</t>
        </is>
      </c>
      <c r="O464" s="2" t="n"/>
      <c r="P464" t="inlineStr">
        <is>
          <t>A100074</t>
        </is>
      </c>
      <c r="Q464" s="56" t="n">
        <v>2510</v>
      </c>
      <c r="R464" s="7" t="inlineStr">
        <is>
          <t>Priced</t>
        </is>
      </c>
      <c r="S464" s="2" t="inlineStr">
        <is>
          <t>LT034</t>
        </is>
      </c>
      <c r="T464" t="n">
        <v>126</v>
      </c>
    </row>
    <row r="465">
      <c r="B465">
        <f>IF(AND(H465="C30",I465="not Bronze, ASTM-B584, C93200",L465="Coating_Standard"),"Y","N")</f>
        <v/>
      </c>
      <c r="C465" t="inlineStr">
        <is>
          <t>Price_BOM_LFE_Case_0460</t>
        </is>
      </c>
      <c r="D465">
        <f>IF(B465="Y",C465,"")</f>
        <v/>
      </c>
      <c r="E465" t="inlineStr">
        <is>
          <t>40707-4P-3HP-LFE</t>
        </is>
      </c>
      <c r="F465" s="2" t="inlineStr">
        <is>
          <t>Ductile Iron, ASTM-A536-80</t>
        </is>
      </c>
      <c r="G465" t="inlineStr">
        <is>
          <t>CaseMatl_Ductile_Iron_ASTM-A536-80</t>
        </is>
      </c>
      <c r="H465" s="2" t="inlineStr">
        <is>
          <t>J</t>
        </is>
      </c>
      <c r="I465" t="inlineStr">
        <is>
          <t>all</t>
        </is>
      </c>
      <c r="J465" s="2" t="inlineStr">
        <is>
          <t>250# ANSI Flange</t>
        </is>
      </c>
      <c r="K465" s="2" t="inlineStr">
        <is>
          <t>X3</t>
        </is>
      </c>
      <c r="L465" s="2" t="inlineStr">
        <is>
          <t>Coating_Scotchkote134_interior</t>
        </is>
      </c>
      <c r="M465" s="2" t="inlineStr">
        <is>
          <t>250psig</t>
        </is>
      </c>
      <c r="N465" s="1" t="inlineStr">
        <is>
          <t>RTF</t>
        </is>
      </c>
      <c r="O465" s="2" t="n"/>
      <c r="P465" t="inlineStr">
        <is>
          <t>A100076</t>
        </is>
      </c>
      <c r="Q465" s="56" t="n">
        <v>2350</v>
      </c>
      <c r="R465" s="7" t="inlineStr">
        <is>
          <t>Priced</t>
        </is>
      </c>
      <c r="S465" s="2" t="inlineStr">
        <is>
          <t>LT034</t>
        </is>
      </c>
      <c r="T465" t="n">
        <v>126</v>
      </c>
    </row>
    <row r="466">
      <c r="B466">
        <f>IF(AND(H466="C30",I466="not Bronze, ASTM-B584, C93200",L466="Coating_Standard"),"Y","N")</f>
        <v/>
      </c>
      <c r="C466" t="inlineStr">
        <is>
          <t>Price_BOM_LFE_Case_0461</t>
        </is>
      </c>
      <c r="D466">
        <f>IF(B466="Y",C466,"")</f>
        <v/>
      </c>
      <c r="E466" t="inlineStr">
        <is>
          <t>40707-4P-5HP-LFE</t>
        </is>
      </c>
      <c r="F466" s="2" t="inlineStr">
        <is>
          <t>Ductile Iron, ASTM-A536-80</t>
        </is>
      </c>
      <c r="G466" t="inlineStr">
        <is>
          <t>CaseMatl_Ductile_Iron_ASTM-A536-80</t>
        </is>
      </c>
      <c r="H466" s="2" t="inlineStr">
        <is>
          <t>J</t>
        </is>
      </c>
      <c r="I466" t="inlineStr">
        <is>
          <t>all</t>
        </is>
      </c>
      <c r="J466" s="2" t="inlineStr">
        <is>
          <t>250# ANSI Flange</t>
        </is>
      </c>
      <c r="K466" s="2" t="inlineStr">
        <is>
          <t>X3</t>
        </is>
      </c>
      <c r="L466" s="2" t="inlineStr">
        <is>
          <t>Coating_Scotchkote134_interior</t>
        </is>
      </c>
      <c r="M466" s="2" t="inlineStr">
        <is>
          <t>250psig</t>
        </is>
      </c>
      <c r="N466" s="1" t="inlineStr">
        <is>
          <t>RTF</t>
        </is>
      </c>
      <c r="O466" s="2" t="n"/>
      <c r="P466" t="inlineStr">
        <is>
          <t>A100076</t>
        </is>
      </c>
      <c r="Q466" s="56" t="n">
        <v>2350</v>
      </c>
      <c r="R466" s="7" t="inlineStr">
        <is>
          <t>Priced</t>
        </is>
      </c>
      <c r="S466" s="2" t="inlineStr">
        <is>
          <t>LT034</t>
        </is>
      </c>
      <c r="T466" t="n">
        <v>126</v>
      </c>
    </row>
    <row r="467">
      <c r="B467">
        <f>IF(AND(H467="C30",I467="not Bronze, ASTM-B584, C93200",L467="Coating_Standard"),"Y","N")</f>
        <v/>
      </c>
      <c r="C467" t="inlineStr">
        <is>
          <t>Price_BOM_LFE_Case_0462</t>
        </is>
      </c>
      <c r="D467">
        <f>IF(B467="Y",C467,"")</f>
        <v/>
      </c>
      <c r="E467" t="inlineStr">
        <is>
          <t>40707-4P-7.5HP-LFE</t>
        </is>
      </c>
      <c r="F467" s="2" t="inlineStr">
        <is>
          <t>Ductile Iron, ASTM-A536-80</t>
        </is>
      </c>
      <c r="G467" t="inlineStr">
        <is>
          <t>CaseMatl_Ductile_Iron_ASTM-A536-80</t>
        </is>
      </c>
      <c r="H467" s="2" t="inlineStr">
        <is>
          <t>J</t>
        </is>
      </c>
      <c r="I467" t="inlineStr">
        <is>
          <t>all</t>
        </is>
      </c>
      <c r="J467" s="2" t="inlineStr">
        <is>
          <t>250# ANSI Flange</t>
        </is>
      </c>
      <c r="K467" s="2" t="inlineStr">
        <is>
          <t>X3</t>
        </is>
      </c>
      <c r="L467" s="2" t="inlineStr">
        <is>
          <t>Coating_Scotchkote134_interior</t>
        </is>
      </c>
      <c r="M467" s="2" t="inlineStr">
        <is>
          <t>250psig</t>
        </is>
      </c>
      <c r="N467" s="1" t="inlineStr">
        <is>
          <t>RTF</t>
        </is>
      </c>
      <c r="O467" s="2" t="n"/>
      <c r="P467" t="inlineStr">
        <is>
          <t>A100076</t>
        </is>
      </c>
      <c r="Q467" s="56" t="n">
        <v>2350</v>
      </c>
      <c r="R467" s="7" t="inlineStr">
        <is>
          <t>Priced</t>
        </is>
      </c>
      <c r="S467" s="2" t="inlineStr">
        <is>
          <t>LT034</t>
        </is>
      </c>
      <c r="T467" t="n">
        <v>126</v>
      </c>
    </row>
    <row r="468">
      <c r="B468">
        <f>IF(AND(H468="C30",I468="not Bronze, ASTM-B584, C93200",L468="Coating_Standard"),"Y","N")</f>
        <v/>
      </c>
      <c r="C468" t="inlineStr">
        <is>
          <t>Price_BOM_LFE_Case_0463</t>
        </is>
      </c>
      <c r="D468">
        <f>IF(B468="Y",C468,"")</f>
        <v/>
      </c>
      <c r="E468" t="inlineStr">
        <is>
          <t>40957-4P-10HP-LFE</t>
        </is>
      </c>
      <c r="F468" s="2" t="inlineStr">
        <is>
          <t>Ductile Iron, ASTM-A536-80</t>
        </is>
      </c>
      <c r="G468" t="inlineStr">
        <is>
          <t>CaseMatl_Ductile_Iron_ASTM-A536-80</t>
        </is>
      </c>
      <c r="H468" s="2" t="inlineStr">
        <is>
          <t>J</t>
        </is>
      </c>
      <c r="I468" t="inlineStr">
        <is>
          <t>all</t>
        </is>
      </c>
      <c r="J468" s="2" t="inlineStr">
        <is>
          <t>250# ANSI Flange</t>
        </is>
      </c>
      <c r="K468" t="inlineStr">
        <is>
          <t>X3</t>
        </is>
      </c>
      <c r="L468" s="2" t="inlineStr">
        <is>
          <t>Coating_Scotchkote134_interior</t>
        </is>
      </c>
      <c r="M468" s="2" t="inlineStr">
        <is>
          <t>250psig</t>
        </is>
      </c>
      <c r="N468" s="1" t="inlineStr">
        <is>
          <t>RTF</t>
        </is>
      </c>
      <c r="O468" s="2" t="n"/>
      <c r="P468" t="inlineStr">
        <is>
          <t>A100077</t>
        </is>
      </c>
      <c r="Q468" s="56" t="n">
        <v>3140</v>
      </c>
      <c r="R468" s="7" t="inlineStr">
        <is>
          <t>Priced</t>
        </is>
      </c>
      <c r="S468" s="2" t="inlineStr">
        <is>
          <t>LT034</t>
        </is>
      </c>
      <c r="T468" t="n">
        <v>126</v>
      </c>
    </row>
    <row r="469">
      <c r="B469">
        <f>IF(AND(H469="C30",I469="not Bronze, ASTM-B584, C93200",L469="Coating_Standard"),"Y","N")</f>
        <v/>
      </c>
      <c r="C469" t="inlineStr">
        <is>
          <t>Price_BOM_LFE_Case_0464</t>
        </is>
      </c>
      <c r="D469">
        <f>IF(B469="Y",C469,"")</f>
        <v/>
      </c>
      <c r="E469" t="inlineStr">
        <is>
          <t>40957-4P-15HP-LFE</t>
        </is>
      </c>
      <c r="F469" s="2" t="inlineStr">
        <is>
          <t>Ductile Iron, ASTM-A536-80</t>
        </is>
      </c>
      <c r="G469" t="inlineStr">
        <is>
          <t>CaseMatl_Ductile_Iron_ASTM-A536-80</t>
        </is>
      </c>
      <c r="H469" s="2" t="inlineStr">
        <is>
          <t>J</t>
        </is>
      </c>
      <c r="I469" t="inlineStr">
        <is>
          <t>all</t>
        </is>
      </c>
      <c r="J469" s="2" t="inlineStr">
        <is>
          <t>250# ANSI Flange</t>
        </is>
      </c>
      <c r="K469" t="inlineStr">
        <is>
          <t>X3</t>
        </is>
      </c>
      <c r="L469" s="2" t="inlineStr">
        <is>
          <t>Coating_Scotchkote134_interior</t>
        </is>
      </c>
      <c r="M469" s="2" t="inlineStr">
        <is>
          <t>250psig</t>
        </is>
      </c>
      <c r="N469" s="1" t="inlineStr">
        <is>
          <t>RTF</t>
        </is>
      </c>
      <c r="O469" s="2" t="n"/>
      <c r="P469" t="inlineStr">
        <is>
          <t>A100077</t>
        </is>
      </c>
      <c r="Q469" s="56" t="n">
        <v>3140</v>
      </c>
      <c r="R469" s="7" t="inlineStr">
        <is>
          <t>Priced</t>
        </is>
      </c>
      <c r="S469" s="2" t="inlineStr">
        <is>
          <t>LT034</t>
        </is>
      </c>
      <c r="T469" t="n">
        <v>126</v>
      </c>
    </row>
    <row r="470">
      <c r="B470">
        <f>IF(AND(H470="C30",I470="not Bronze, ASTM-B584, C93200",L470="Coating_Standard"),"Y","N")</f>
        <v/>
      </c>
      <c r="C470" t="inlineStr">
        <is>
          <t>Price_BOM_LFE_Case_0465</t>
        </is>
      </c>
      <c r="D470">
        <f>IF(B470="Y",C470,"")</f>
        <v/>
      </c>
      <c r="E470" t="inlineStr">
        <is>
          <t>40957-4P-20HP-LFE</t>
        </is>
      </c>
      <c r="F470" s="2" t="inlineStr">
        <is>
          <t>Ductile Iron, ASTM-A536-80</t>
        </is>
      </c>
      <c r="G470" t="inlineStr">
        <is>
          <t>CaseMatl_Ductile_Iron_ASTM-A536-80</t>
        </is>
      </c>
      <c r="H470" s="2" t="inlineStr">
        <is>
          <t>J</t>
        </is>
      </c>
      <c r="I470" t="inlineStr">
        <is>
          <t>all</t>
        </is>
      </c>
      <c r="J470" s="2" t="inlineStr">
        <is>
          <t>250# ANSI Flange</t>
        </is>
      </c>
      <c r="K470" t="inlineStr">
        <is>
          <t>X4</t>
        </is>
      </c>
      <c r="L470" s="2" t="inlineStr">
        <is>
          <t>Coating_Scotchkote134_interior</t>
        </is>
      </c>
      <c r="M470" s="2" t="inlineStr">
        <is>
          <t>250psig</t>
        </is>
      </c>
      <c r="N470" s="1" t="inlineStr">
        <is>
          <t>RTF</t>
        </is>
      </c>
      <c r="O470" s="2" t="n"/>
      <c r="P470" t="inlineStr">
        <is>
          <t>A100077</t>
        </is>
      </c>
      <c r="Q470" s="56" t="n">
        <v>3140</v>
      </c>
      <c r="R470" s="7" t="inlineStr">
        <is>
          <t>Priced</t>
        </is>
      </c>
      <c r="S470" s="2" t="inlineStr">
        <is>
          <t>LT034</t>
        </is>
      </c>
      <c r="T470" t="n">
        <v>126</v>
      </c>
    </row>
    <row r="471">
      <c r="B471">
        <f>IF(AND(H471="C30",I471="not Bronze, ASTM-B584, C93200",L471="Coating_Standard"),"Y","N")</f>
        <v/>
      </c>
      <c r="C471" t="inlineStr">
        <is>
          <t>Price_BOM_LFE_Case_0466</t>
        </is>
      </c>
      <c r="D471">
        <f>IF(B471="Y",C471,"")</f>
        <v/>
      </c>
      <c r="E471" t="inlineStr">
        <is>
          <t>40129-4P-15HP-LFE</t>
        </is>
      </c>
      <c r="F471" s="2" t="inlineStr">
        <is>
          <t>Ductile Iron, ASTM-A536-80</t>
        </is>
      </c>
      <c r="G471" t="inlineStr">
        <is>
          <t>CaseMatl_Ductile_Iron_ASTM-A536-80</t>
        </is>
      </c>
      <c r="H471" s="2" t="inlineStr">
        <is>
          <t>J</t>
        </is>
      </c>
      <c r="I471" t="inlineStr">
        <is>
          <t>all</t>
        </is>
      </c>
      <c r="J471" s="2" t="inlineStr">
        <is>
          <t>250# ANSI Flange</t>
        </is>
      </c>
      <c r="K471" t="inlineStr">
        <is>
          <t>XA</t>
        </is>
      </c>
      <c r="L471" s="2" t="inlineStr">
        <is>
          <t>Coating_Scotchkote134_interior</t>
        </is>
      </c>
      <c r="M471" s="2" t="inlineStr">
        <is>
          <t>250psig</t>
        </is>
      </c>
      <c r="N471" s="1" t="inlineStr">
        <is>
          <t>RTF</t>
        </is>
      </c>
      <c r="O471" s="2" t="n"/>
      <c r="P471" t="inlineStr">
        <is>
          <t>A100078</t>
        </is>
      </c>
      <c r="Q471" s="56" t="n">
        <v>3200</v>
      </c>
      <c r="R471" s="7" t="inlineStr">
        <is>
          <t>Priced</t>
        </is>
      </c>
      <c r="S471" s="2" t="inlineStr">
        <is>
          <t>LT034</t>
        </is>
      </c>
      <c r="T471" t="n">
        <v>126</v>
      </c>
    </row>
    <row r="472">
      <c r="B472">
        <f>IF(AND(H472="C30",I472="not Bronze, ASTM-B584, C93200",L472="Coating_Standard"),"Y","N")</f>
        <v/>
      </c>
      <c r="C472" t="inlineStr">
        <is>
          <t>Price_BOM_LFE_Case_0467</t>
        </is>
      </c>
      <c r="D472">
        <f>IF(B472="Y",C472,"")</f>
        <v/>
      </c>
      <c r="E472" t="inlineStr">
        <is>
          <t>40129-4P-20HP-LFE</t>
        </is>
      </c>
      <c r="F472" s="2" t="inlineStr">
        <is>
          <t>Ductile Iron, ASTM-A536-80</t>
        </is>
      </c>
      <c r="G472" t="inlineStr">
        <is>
          <t>CaseMatl_Ductile_Iron_ASTM-A536-80</t>
        </is>
      </c>
      <c r="H472" s="2" t="inlineStr">
        <is>
          <t>J</t>
        </is>
      </c>
      <c r="I472" t="inlineStr">
        <is>
          <t>all</t>
        </is>
      </c>
      <c r="J472" s="2" t="inlineStr">
        <is>
          <t>250# ANSI Flange</t>
        </is>
      </c>
      <c r="K472" t="inlineStr">
        <is>
          <t>XA</t>
        </is>
      </c>
      <c r="L472" s="2" t="inlineStr">
        <is>
          <t>Coating_Scotchkote134_interior</t>
        </is>
      </c>
      <c r="M472" s="2" t="inlineStr">
        <is>
          <t>250psig</t>
        </is>
      </c>
      <c r="N472" s="1" t="inlineStr">
        <is>
          <t>RTF</t>
        </is>
      </c>
      <c r="O472" s="2" t="n"/>
      <c r="P472" t="inlineStr">
        <is>
          <t>A100078</t>
        </is>
      </c>
      <c r="Q472" s="56" t="n">
        <v>3200</v>
      </c>
      <c r="R472" s="7" t="inlineStr">
        <is>
          <t>Priced</t>
        </is>
      </c>
      <c r="S472" s="2" t="inlineStr">
        <is>
          <t>LT034</t>
        </is>
      </c>
      <c r="T472" t="n">
        <v>126</v>
      </c>
    </row>
    <row r="473">
      <c r="B473">
        <f>IF(AND(H473="C30",I473="not Bronze, ASTM-B584, C93200",L473="Coating_Standard"),"Y","N")</f>
        <v/>
      </c>
      <c r="C473" t="inlineStr">
        <is>
          <t>Price_BOM_LFE_Case_0468</t>
        </is>
      </c>
      <c r="D473">
        <f>IF(B473="Y",C473,"")</f>
        <v/>
      </c>
      <c r="E473" t="inlineStr">
        <is>
          <t>40129-4P-25HP-LFE</t>
        </is>
      </c>
      <c r="F473" s="2" t="inlineStr">
        <is>
          <t>Ductile Iron, ASTM-A536-80</t>
        </is>
      </c>
      <c r="G473" t="inlineStr">
        <is>
          <t>CaseMatl_Ductile_Iron_ASTM-A536-80</t>
        </is>
      </c>
      <c r="H473" s="2" t="inlineStr">
        <is>
          <t>J</t>
        </is>
      </c>
      <c r="I473" t="inlineStr">
        <is>
          <t>all</t>
        </is>
      </c>
      <c r="J473" s="2" t="inlineStr">
        <is>
          <t>250# ANSI Flange</t>
        </is>
      </c>
      <c r="K473" t="inlineStr">
        <is>
          <t>XA</t>
        </is>
      </c>
      <c r="L473" s="2" t="inlineStr">
        <is>
          <t>Coating_Scotchkote134_interior</t>
        </is>
      </c>
      <c r="M473" s="2" t="inlineStr">
        <is>
          <t>250psig</t>
        </is>
      </c>
      <c r="N473" s="1" t="inlineStr">
        <is>
          <t>RTF</t>
        </is>
      </c>
      <c r="O473" s="2" t="n"/>
      <c r="P473" t="inlineStr">
        <is>
          <t>A100078</t>
        </is>
      </c>
      <c r="Q473" s="56" t="n">
        <v>3200</v>
      </c>
      <c r="R473" s="7" t="inlineStr">
        <is>
          <t>Priced</t>
        </is>
      </c>
      <c r="S473" s="2" t="inlineStr">
        <is>
          <t>LT034</t>
        </is>
      </c>
      <c r="T473" t="n">
        <v>126</v>
      </c>
    </row>
    <row r="474">
      <c r="B474">
        <f>IF(AND(H474="C30",I474="not Bronze, ASTM-B584, C93200",L474="Coating_Standard"),"Y","N")</f>
        <v/>
      </c>
      <c r="C474" t="inlineStr">
        <is>
          <t>Price_BOM_LFE_Case_0469</t>
        </is>
      </c>
      <c r="D474">
        <f>IF(B474="Y",C474,"")</f>
        <v/>
      </c>
      <c r="E474" t="inlineStr">
        <is>
          <t>4012A-4P-15HP-LFE</t>
        </is>
      </c>
      <c r="F474" s="2" t="inlineStr">
        <is>
          <t>Ductile Iron, ASTM-A536-80</t>
        </is>
      </c>
      <c r="G474" t="inlineStr">
        <is>
          <t>CaseMatl_Ductile_Iron_ASTM-A536-80</t>
        </is>
      </c>
      <c r="H474" s="2" t="inlineStr">
        <is>
          <t>J</t>
        </is>
      </c>
      <c r="I474" t="inlineStr">
        <is>
          <t>all</t>
        </is>
      </c>
      <c r="J474" s="2" t="inlineStr">
        <is>
          <t>250# ANSI Flange</t>
        </is>
      </c>
      <c r="K474" t="inlineStr">
        <is>
          <t>XA</t>
        </is>
      </c>
      <c r="L474" s="2" t="inlineStr">
        <is>
          <t>Coating_Scotchkote134_interior</t>
        </is>
      </c>
      <c r="M474" s="2" t="inlineStr">
        <is>
          <t>250psig</t>
        </is>
      </c>
      <c r="N474" s="1" t="inlineStr">
        <is>
          <t>RTF</t>
        </is>
      </c>
      <c r="O474" s="2" t="n"/>
      <c r="P474" t="inlineStr">
        <is>
          <t>A100078</t>
        </is>
      </c>
      <c r="Q474" s="56" t="n">
        <v>3200</v>
      </c>
      <c r="R474" s="7" t="inlineStr">
        <is>
          <t>Priced</t>
        </is>
      </c>
      <c r="S474" s="2" t="inlineStr">
        <is>
          <t>LT034</t>
        </is>
      </c>
      <c r="T474" t="n">
        <v>126</v>
      </c>
    </row>
    <row r="475">
      <c r="B475">
        <f>IF(AND(H475="C30",I475="not Bronze, ASTM-B584, C93200",L475="Coating_Standard"),"Y","N")</f>
        <v/>
      </c>
      <c r="C475" t="inlineStr">
        <is>
          <t>Price_BOM_LFE_Case_0470</t>
        </is>
      </c>
      <c r="D475">
        <f>IF(B475="Y",C475,"")</f>
        <v/>
      </c>
      <c r="E475" t="inlineStr">
        <is>
          <t>4012A-4P-20HP-LFE</t>
        </is>
      </c>
      <c r="F475" s="2" t="inlineStr">
        <is>
          <t>Ductile Iron, ASTM-A536-80</t>
        </is>
      </c>
      <c r="G475" t="inlineStr">
        <is>
          <t>CaseMatl_Ductile_Iron_ASTM-A536-80</t>
        </is>
      </c>
      <c r="H475" s="2" t="inlineStr">
        <is>
          <t>J</t>
        </is>
      </c>
      <c r="I475" t="inlineStr">
        <is>
          <t>all</t>
        </is>
      </c>
      <c r="J475" s="2" t="inlineStr">
        <is>
          <t>250# ANSI Flange</t>
        </is>
      </c>
      <c r="K475" t="inlineStr">
        <is>
          <t>XA</t>
        </is>
      </c>
      <c r="L475" s="2" t="inlineStr">
        <is>
          <t>Coating_Scotchkote134_interior</t>
        </is>
      </c>
      <c r="M475" s="2" t="inlineStr">
        <is>
          <t>250psig</t>
        </is>
      </c>
      <c r="N475" s="1" t="inlineStr">
        <is>
          <t>RTF</t>
        </is>
      </c>
      <c r="O475" s="2" t="n"/>
      <c r="P475" t="inlineStr">
        <is>
          <t>A100078</t>
        </is>
      </c>
      <c r="Q475" s="56" t="n">
        <v>3200</v>
      </c>
      <c r="R475" s="7" t="inlineStr">
        <is>
          <t>Priced</t>
        </is>
      </c>
      <c r="S475" s="2" t="inlineStr">
        <is>
          <t>LT034</t>
        </is>
      </c>
      <c r="T475" t="n">
        <v>126</v>
      </c>
    </row>
    <row r="476">
      <c r="B476">
        <f>IF(AND(H476="C30",I476="not Bronze, ASTM-B584, C93200",L476="Coating_Standard"),"Y","N")</f>
        <v/>
      </c>
      <c r="C476" t="inlineStr">
        <is>
          <t>Price_BOM_LFE_Case_0471</t>
        </is>
      </c>
      <c r="D476">
        <f>IF(B476="Y",C476,"")</f>
        <v/>
      </c>
      <c r="E476" t="inlineStr">
        <is>
          <t>4012A-4P-25HP-LFE</t>
        </is>
      </c>
      <c r="F476" s="2" t="inlineStr">
        <is>
          <t>Ductile Iron, ASTM-A536-80</t>
        </is>
      </c>
      <c r="G476" t="inlineStr">
        <is>
          <t>CaseMatl_Ductile_Iron_ASTM-A536-80</t>
        </is>
      </c>
      <c r="H476" s="2" t="inlineStr">
        <is>
          <t>J</t>
        </is>
      </c>
      <c r="I476" t="inlineStr">
        <is>
          <t>all</t>
        </is>
      </c>
      <c r="J476" s="2" t="inlineStr">
        <is>
          <t>250# ANSI Flange</t>
        </is>
      </c>
      <c r="K476" t="inlineStr">
        <is>
          <t>XA</t>
        </is>
      </c>
      <c r="L476" s="2" t="inlineStr">
        <is>
          <t>Coating_Scotchkote134_interior</t>
        </is>
      </c>
      <c r="M476" s="2" t="inlineStr">
        <is>
          <t>250psig</t>
        </is>
      </c>
      <c r="N476" s="1" t="inlineStr">
        <is>
          <t>RTF</t>
        </is>
      </c>
      <c r="O476" s="2" t="n"/>
      <c r="P476" t="inlineStr">
        <is>
          <t>A100078</t>
        </is>
      </c>
      <c r="Q476" s="56" t="n">
        <v>3200</v>
      </c>
      <c r="R476" s="7" t="inlineStr">
        <is>
          <t>Priced</t>
        </is>
      </c>
      <c r="S476" s="2" t="inlineStr">
        <is>
          <t>LT034</t>
        </is>
      </c>
      <c r="T476" t="n">
        <v>126</v>
      </c>
    </row>
    <row r="477">
      <c r="B477">
        <f>IF(AND(H477="C30",I477="not Bronze, ASTM-B584, C93200",L477="Coating_Standard"),"Y","N")</f>
        <v/>
      </c>
      <c r="C477" t="inlineStr">
        <is>
          <t>Price_BOM_LFE_Case_0472</t>
        </is>
      </c>
      <c r="D477">
        <f>IF(B477="Y",C477,"")</f>
        <v/>
      </c>
      <c r="E477" t="inlineStr">
        <is>
          <t>50957-4P-15HP-LFE</t>
        </is>
      </c>
      <c r="F477" s="2" t="inlineStr">
        <is>
          <t>Ductile Iron, ASTM-A536-80</t>
        </is>
      </c>
      <c r="G477" t="inlineStr">
        <is>
          <t>CaseMatl_Ductile_Iron_ASTM-A536-80</t>
        </is>
      </c>
      <c r="H477" s="2" t="inlineStr">
        <is>
          <t>J</t>
        </is>
      </c>
      <c r="I477" t="inlineStr">
        <is>
          <t>all</t>
        </is>
      </c>
      <c r="J477" s="2" t="inlineStr">
        <is>
          <t>250# ANSI Flange</t>
        </is>
      </c>
      <c r="K477" t="inlineStr">
        <is>
          <t>X4</t>
        </is>
      </c>
      <c r="L477" s="2" t="inlineStr">
        <is>
          <t>Coating_Scotchkote134_interior</t>
        </is>
      </c>
      <c r="M477" s="2" t="inlineStr">
        <is>
          <t>250psig</t>
        </is>
      </c>
      <c r="N477" s="1" t="inlineStr">
        <is>
          <t>RTF</t>
        </is>
      </c>
      <c r="O477" s="2" t="n"/>
      <c r="P477" t="inlineStr">
        <is>
          <t>A100080</t>
        </is>
      </c>
      <c r="Q477" s="56" t="n">
        <v>2970</v>
      </c>
      <c r="R477" s="7" t="inlineStr">
        <is>
          <t>Priced</t>
        </is>
      </c>
      <c r="S477" s="2" t="inlineStr">
        <is>
          <t>LT034</t>
        </is>
      </c>
      <c r="T477" t="n">
        <v>126</v>
      </c>
    </row>
    <row r="478">
      <c r="B478">
        <f>IF(AND(H478="C30",I478="not Bronze, ASTM-B584, C93200",L478="Coating_Standard"),"Y","N")</f>
        <v/>
      </c>
      <c r="C478" t="inlineStr">
        <is>
          <t>Price_BOM_LFE_Case_0473</t>
        </is>
      </c>
      <c r="D478">
        <f>IF(B478="Y",C478,"")</f>
        <v/>
      </c>
      <c r="E478" t="inlineStr">
        <is>
          <t>50957-4P-20HP-LFE</t>
        </is>
      </c>
      <c r="F478" s="2" t="inlineStr">
        <is>
          <t>Ductile Iron, ASTM-A536-80</t>
        </is>
      </c>
      <c r="G478" t="inlineStr">
        <is>
          <t>CaseMatl_Ductile_Iron_ASTM-A536-80</t>
        </is>
      </c>
      <c r="H478" s="2" t="inlineStr">
        <is>
          <t>J</t>
        </is>
      </c>
      <c r="I478" t="inlineStr">
        <is>
          <t>all</t>
        </is>
      </c>
      <c r="J478" s="2" t="inlineStr">
        <is>
          <t>250# ANSI Flange</t>
        </is>
      </c>
      <c r="K478" t="inlineStr">
        <is>
          <t>X4</t>
        </is>
      </c>
      <c r="L478" s="2" t="inlineStr">
        <is>
          <t>Coating_Scotchkote134_interior</t>
        </is>
      </c>
      <c r="M478" s="2" t="inlineStr">
        <is>
          <t>250psig</t>
        </is>
      </c>
      <c r="N478" s="1" t="inlineStr">
        <is>
          <t>RTF</t>
        </is>
      </c>
      <c r="O478" s="2" t="n"/>
      <c r="P478" t="inlineStr">
        <is>
          <t>A100080</t>
        </is>
      </c>
      <c r="Q478" s="56" t="n">
        <v>2970</v>
      </c>
      <c r="R478" s="7" t="inlineStr">
        <is>
          <t>Priced</t>
        </is>
      </c>
      <c r="S478" s="2" t="inlineStr">
        <is>
          <t>LT034</t>
        </is>
      </c>
      <c r="T478" t="n">
        <v>126</v>
      </c>
    </row>
    <row r="479">
      <c r="B479">
        <f>IF(AND(H479="C30",I479="not Bronze, ASTM-B584, C93200",L479="Coating_Standard"),"Y","N")</f>
        <v/>
      </c>
      <c r="C479" t="inlineStr">
        <is>
          <t>Price_BOM_LFE_Case_0474</t>
        </is>
      </c>
      <c r="D479">
        <f>IF(B479="Y",C479,"")</f>
        <v/>
      </c>
      <c r="E479" t="inlineStr">
        <is>
          <t>50957-4P-25HP-LFE</t>
        </is>
      </c>
      <c r="F479" s="2" t="inlineStr">
        <is>
          <t>Ductile Iron, ASTM-A536-80</t>
        </is>
      </c>
      <c r="G479" t="inlineStr">
        <is>
          <t>CaseMatl_Ductile_Iron_ASTM-A536-80</t>
        </is>
      </c>
      <c r="H479" s="2" t="inlineStr">
        <is>
          <t>J</t>
        </is>
      </c>
      <c r="I479" t="inlineStr">
        <is>
          <t>all</t>
        </is>
      </c>
      <c r="J479" s="2" t="inlineStr">
        <is>
          <t>250# ANSI Flange</t>
        </is>
      </c>
      <c r="K479" t="inlineStr">
        <is>
          <t>X4</t>
        </is>
      </c>
      <c r="L479" s="2" t="inlineStr">
        <is>
          <t>Coating_Scotchkote134_interior</t>
        </is>
      </c>
      <c r="M479" s="2" t="inlineStr">
        <is>
          <t>250psig</t>
        </is>
      </c>
      <c r="N479" s="1" t="inlineStr">
        <is>
          <t>RTF</t>
        </is>
      </c>
      <c r="O479" s="2" t="n"/>
      <c r="P479" t="inlineStr">
        <is>
          <t>A100080</t>
        </is>
      </c>
      <c r="Q479" s="56" t="n">
        <v>2970</v>
      </c>
      <c r="R479" s="7" t="inlineStr">
        <is>
          <t>Priced</t>
        </is>
      </c>
      <c r="S479" s="2" t="inlineStr">
        <is>
          <t>LT034</t>
        </is>
      </c>
      <c r="T479" t="n">
        <v>126</v>
      </c>
    </row>
    <row r="480">
      <c r="B480">
        <f>IF(AND(H480="C30",I480="not Bronze, ASTM-B584, C93200",L480="Coating_Standard"),"Y","N")</f>
        <v/>
      </c>
      <c r="C480" t="inlineStr">
        <is>
          <t>Price_BOM_LFE_Case_0475</t>
        </is>
      </c>
      <c r="D480">
        <f>IF(B480="Y",C480,"")</f>
        <v/>
      </c>
      <c r="E480" t="inlineStr">
        <is>
          <t>50123-4P-25HP-LFE</t>
        </is>
      </c>
      <c r="F480" s="2" t="inlineStr">
        <is>
          <t>Ductile Iron, ASTM-A536-80</t>
        </is>
      </c>
      <c r="G480" t="inlineStr">
        <is>
          <t>CaseMatl_Ductile_Iron_ASTM-A536-80</t>
        </is>
      </c>
      <c r="H480" s="2" t="inlineStr">
        <is>
          <t>J</t>
        </is>
      </c>
      <c r="I480" t="inlineStr">
        <is>
          <t>all</t>
        </is>
      </c>
      <c r="J480" s="2" t="inlineStr">
        <is>
          <t>250# ANSI Flange</t>
        </is>
      </c>
      <c r="K480" t="inlineStr">
        <is>
          <t>XA</t>
        </is>
      </c>
      <c r="L480" s="2" t="inlineStr">
        <is>
          <t>Coating_Scotchkote134_interior</t>
        </is>
      </c>
      <c r="M480" s="2" t="inlineStr">
        <is>
          <t>250psig</t>
        </is>
      </c>
      <c r="N480" s="1" t="inlineStr">
        <is>
          <t>RTF</t>
        </is>
      </c>
      <c r="O480" s="2" t="n"/>
      <c r="P480" t="inlineStr">
        <is>
          <t>A100081</t>
        </is>
      </c>
      <c r="Q480" s="56" t="n">
        <v>3900</v>
      </c>
      <c r="R480" s="7" t="inlineStr">
        <is>
          <t>Priced</t>
        </is>
      </c>
      <c r="S480" s="2" t="inlineStr">
        <is>
          <t>LT034</t>
        </is>
      </c>
      <c r="T480" t="n">
        <v>126</v>
      </c>
    </row>
    <row r="481">
      <c r="B481">
        <f>IF(AND(H481="C30",I481="not Bronze, ASTM-B584, C93200",L481="Coating_Standard"),"Y","N")</f>
        <v/>
      </c>
      <c r="C481" t="inlineStr">
        <is>
          <t>Price_BOM_LFE_Case_0476</t>
        </is>
      </c>
      <c r="D481">
        <f>IF(B481="Y",C481,"")</f>
        <v/>
      </c>
      <c r="E481" t="inlineStr">
        <is>
          <t>60951-4P-20HP-LFE</t>
        </is>
      </c>
      <c r="F481" s="2" t="inlineStr">
        <is>
          <t>Ductile Iron, ASTM-A536-80</t>
        </is>
      </c>
      <c r="G481" t="inlineStr">
        <is>
          <t>CaseMatl_Ductile_Iron_ASTM-A536-80</t>
        </is>
      </c>
      <c r="H481" s="2" t="inlineStr">
        <is>
          <t>J</t>
        </is>
      </c>
      <c r="I481" t="inlineStr">
        <is>
          <t>all</t>
        </is>
      </c>
      <c r="J481" s="2" t="inlineStr">
        <is>
          <t>250# ANSI Flange</t>
        </is>
      </c>
      <c r="K481" t="inlineStr">
        <is>
          <t>XA</t>
        </is>
      </c>
      <c r="L481" s="2" t="inlineStr">
        <is>
          <t>Coating_Scotchkote134_interior</t>
        </is>
      </c>
      <c r="M481" s="2" t="inlineStr">
        <is>
          <t>250psig</t>
        </is>
      </c>
      <c r="N481" s="1" t="inlineStr">
        <is>
          <t>RTF</t>
        </is>
      </c>
      <c r="O481" s="2" t="n"/>
      <c r="P481" t="inlineStr">
        <is>
          <t>A100083</t>
        </is>
      </c>
      <c r="Q481" s="56" t="n">
        <v>4350</v>
      </c>
      <c r="R481" s="7" t="inlineStr">
        <is>
          <t>Priced</t>
        </is>
      </c>
      <c r="S481" s="2" t="inlineStr">
        <is>
          <t>LT034</t>
        </is>
      </c>
      <c r="T481" t="n">
        <v>126</v>
      </c>
    </row>
    <row r="482">
      <c r="B482">
        <f>IF(AND(H482="C30",I482="not Bronze, ASTM-B584, C93200",L482="Coating_Standard"),"Y","N")</f>
        <v/>
      </c>
      <c r="C482" t="inlineStr">
        <is>
          <t>Price_BOM_LFE_Case_0477</t>
        </is>
      </c>
      <c r="D482">
        <f>IF(B482="Y",C482,"")</f>
        <v/>
      </c>
      <c r="E482" t="inlineStr">
        <is>
          <t>60951-4P-25HP-LFE</t>
        </is>
      </c>
      <c r="F482" s="2" t="inlineStr">
        <is>
          <t>Ductile Iron, ASTM-A536-80</t>
        </is>
      </c>
      <c r="G482" t="inlineStr">
        <is>
          <t>CaseMatl_Ductile_Iron_ASTM-A536-80</t>
        </is>
      </c>
      <c r="H482" s="2" t="inlineStr">
        <is>
          <t>J</t>
        </is>
      </c>
      <c r="I482" t="inlineStr">
        <is>
          <t>all</t>
        </is>
      </c>
      <c r="J482" s="2" t="inlineStr">
        <is>
          <t>250# ANSI Flange</t>
        </is>
      </c>
      <c r="K482" t="inlineStr">
        <is>
          <t>XA</t>
        </is>
      </c>
      <c r="L482" s="2" t="inlineStr">
        <is>
          <t>Coating_Scotchkote134_interior</t>
        </is>
      </c>
      <c r="M482" s="2" t="inlineStr">
        <is>
          <t>250psig</t>
        </is>
      </c>
      <c r="N482" s="1" t="inlineStr">
        <is>
          <t>RTF</t>
        </is>
      </c>
      <c r="O482" s="2" t="n"/>
      <c r="P482" t="inlineStr">
        <is>
          <t>A100083</t>
        </is>
      </c>
      <c r="Q482" s="56" t="n">
        <v>4350</v>
      </c>
      <c r="R482" s="7" t="inlineStr">
        <is>
          <t>Priced</t>
        </is>
      </c>
      <c r="S482" s="2" t="inlineStr">
        <is>
          <t>LT034</t>
        </is>
      </c>
      <c r="T482" t="n">
        <v>126</v>
      </c>
    </row>
    <row r="483">
      <c r="B483">
        <f>IF(AND(H483="C30",I483="not Bronze, ASTM-B584, C93200",L483="Coating_Standard"),"Y","N")</f>
        <v/>
      </c>
      <c r="C483" t="inlineStr">
        <is>
          <t>Price_BOM_LFE_Case_0478</t>
        </is>
      </c>
      <c r="D483">
        <f>IF(B483="Y",C483,"")</f>
        <v/>
      </c>
      <c r="E483" t="inlineStr">
        <is>
          <t>10707-2P-3HP-LFE</t>
        </is>
      </c>
      <c r="F483" s="2" t="inlineStr">
        <is>
          <t>Cast Iron, ASTM-A48, CL 30</t>
        </is>
      </c>
      <c r="G483" t="inlineStr">
        <is>
          <t>CaseMatl_Cast_Iron_ASTM-A48_CL30</t>
        </is>
      </c>
      <c r="H483" s="2" t="inlineStr">
        <is>
          <t>C30</t>
        </is>
      </c>
      <c r="I483" t="inlineStr">
        <is>
          <t>all</t>
        </is>
      </c>
      <c r="J483" s="2" t="inlineStr">
        <is>
          <t>NPS</t>
        </is>
      </c>
      <c r="K483" s="2" t="inlineStr">
        <is>
          <t>X3</t>
        </is>
      </c>
      <c r="L483" s="2" t="inlineStr">
        <is>
          <t>Coating_Scotchkote134_interior_exterior</t>
        </is>
      </c>
      <c r="M483" s="2" t="inlineStr">
        <is>
          <t>175psig</t>
        </is>
      </c>
      <c r="N483" s="1" t="inlineStr">
        <is>
          <t>RTF</t>
        </is>
      </c>
      <c r="O483" s="2" t="n"/>
      <c r="P483" t="inlineStr">
        <is>
          <t>A100057</t>
        </is>
      </c>
      <c r="Q483" s="58" t="n">
        <v>0</v>
      </c>
      <c r="R483" s="7" t="inlineStr">
        <is>
          <t>Display Blank</t>
        </is>
      </c>
      <c r="S483" s="2" t="inlineStr">
        <is>
          <t>LT250</t>
        </is>
      </c>
      <c r="T483" t="n">
        <v>0</v>
      </c>
    </row>
    <row r="484">
      <c r="B484">
        <f>IF(AND(H484="C30",I484="not Bronze, ASTM-B584, C93200",L484="Coating_Standard"),"Y","N")</f>
        <v/>
      </c>
      <c r="C484" t="inlineStr">
        <is>
          <t>Price_BOM_LFE_Case_0479</t>
        </is>
      </c>
      <c r="D484">
        <f>IF(B484="Y",C484,"")</f>
        <v/>
      </c>
      <c r="E484" t="inlineStr">
        <is>
          <t>10707-2P-5HP-LFE</t>
        </is>
      </c>
      <c r="F484" s="2" t="inlineStr">
        <is>
          <t>Cast Iron, ASTM-A48, CL 30</t>
        </is>
      </c>
      <c r="G484" t="inlineStr">
        <is>
          <t>CaseMatl_Cast_Iron_ASTM-A48_CL30</t>
        </is>
      </c>
      <c r="H484" s="2" t="inlineStr">
        <is>
          <t>C30</t>
        </is>
      </c>
      <c r="I484" t="inlineStr">
        <is>
          <t>all</t>
        </is>
      </c>
      <c r="J484" s="2" t="inlineStr">
        <is>
          <t>NPS</t>
        </is>
      </c>
      <c r="K484" s="2" t="inlineStr">
        <is>
          <t>X3</t>
        </is>
      </c>
      <c r="L484" s="2" t="inlineStr">
        <is>
          <t>Coating_Scotchkote134_interior_exterior</t>
        </is>
      </c>
      <c r="M484" s="2" t="inlineStr">
        <is>
          <t>175psig</t>
        </is>
      </c>
      <c r="N484" s="1" t="inlineStr">
        <is>
          <t>RTF</t>
        </is>
      </c>
      <c r="O484" s="2" t="n"/>
      <c r="P484" t="inlineStr">
        <is>
          <t>A100057</t>
        </is>
      </c>
      <c r="Q484" s="58" t="n">
        <v>0</v>
      </c>
      <c r="R484" s="7" t="inlineStr">
        <is>
          <t>Display Blank</t>
        </is>
      </c>
      <c r="S484" s="2" t="inlineStr">
        <is>
          <t>LT250</t>
        </is>
      </c>
      <c r="T484" t="n">
        <v>0</v>
      </c>
    </row>
    <row r="485">
      <c r="B485">
        <f>IF(AND(H485="C30",I485="not Bronze, ASTM-B584, C93200",L485="Coating_Standard"),"Y","N")</f>
        <v/>
      </c>
      <c r="C485" t="inlineStr">
        <is>
          <t>Price_BOM_LFE_Case_0480</t>
        </is>
      </c>
      <c r="D485">
        <f>IF(B485="Y",C485,"")</f>
        <v/>
      </c>
      <c r="E485" t="inlineStr">
        <is>
          <t>10707-2P-7.5HP-LFE</t>
        </is>
      </c>
      <c r="F485" s="2" t="inlineStr">
        <is>
          <t>Cast Iron, ASTM-A48, CL 30</t>
        </is>
      </c>
      <c r="G485" t="inlineStr">
        <is>
          <t>CaseMatl_Cast_Iron_ASTM-A48_CL30</t>
        </is>
      </c>
      <c r="H485" s="2" t="inlineStr">
        <is>
          <t>C30</t>
        </is>
      </c>
      <c r="I485" t="inlineStr">
        <is>
          <t>all</t>
        </is>
      </c>
      <c r="J485" s="2" t="inlineStr">
        <is>
          <t>NPS</t>
        </is>
      </c>
      <c r="K485" s="2" t="inlineStr">
        <is>
          <t>X3</t>
        </is>
      </c>
      <c r="L485" s="2" t="inlineStr">
        <is>
          <t>Coating_Scotchkote134_interior_exterior</t>
        </is>
      </c>
      <c r="M485" s="2" t="inlineStr">
        <is>
          <t>175psig</t>
        </is>
      </c>
      <c r="N485" s="1" t="inlineStr">
        <is>
          <t>RTF</t>
        </is>
      </c>
      <c r="O485" s="2" t="n"/>
      <c r="P485" t="inlineStr">
        <is>
          <t>A100057</t>
        </is>
      </c>
      <c r="Q485" s="58" t="n">
        <v>0</v>
      </c>
      <c r="R485" s="7" t="inlineStr">
        <is>
          <t>Display Blank</t>
        </is>
      </c>
      <c r="S485" s="2" t="inlineStr">
        <is>
          <t>LT250</t>
        </is>
      </c>
      <c r="T485" t="n">
        <v>0</v>
      </c>
    </row>
    <row r="486">
      <c r="B486">
        <f>IF(AND(H486="C30",I486="not Bronze, ASTM-B584, C93200",L486="Coating_Standard"),"Y","N")</f>
        <v/>
      </c>
      <c r="C486" t="inlineStr">
        <is>
          <t>Price_BOM_LFE_Case_0481</t>
        </is>
      </c>
      <c r="D486">
        <f>IF(B486="Y",C486,"")</f>
        <v/>
      </c>
      <c r="E486" t="inlineStr">
        <is>
          <t>10707-2P--10HP-LFE</t>
        </is>
      </c>
      <c r="F486" s="2" t="inlineStr">
        <is>
          <t>Cast Iron, ASTM-A48, CL 30</t>
        </is>
      </c>
      <c r="G486" t="inlineStr">
        <is>
          <t>CaseMatl_Cast_Iron_ASTM-A48_CL30</t>
        </is>
      </c>
      <c r="H486" s="2" t="inlineStr">
        <is>
          <t>C30</t>
        </is>
      </c>
      <c r="I486" t="inlineStr">
        <is>
          <t>all</t>
        </is>
      </c>
      <c r="J486" s="2" t="inlineStr">
        <is>
          <t>NPS</t>
        </is>
      </c>
      <c r="K486" s="2" t="inlineStr">
        <is>
          <t>X3</t>
        </is>
      </c>
      <c r="L486" s="2" t="inlineStr">
        <is>
          <t>Coating_Scotchkote134_interior_exterior</t>
        </is>
      </c>
      <c r="M486" s="2" t="inlineStr">
        <is>
          <t>175psig</t>
        </is>
      </c>
      <c r="N486" s="1" t="inlineStr">
        <is>
          <t>RTF</t>
        </is>
      </c>
      <c r="O486" s="2" t="n"/>
      <c r="P486" t="inlineStr">
        <is>
          <t>A100057</t>
        </is>
      </c>
      <c r="Q486" s="58" t="n">
        <v>0</v>
      </c>
      <c r="R486" s="7" t="inlineStr">
        <is>
          <t>Display Blank</t>
        </is>
      </c>
      <c r="S486" s="2" t="inlineStr">
        <is>
          <t>LT250</t>
        </is>
      </c>
      <c r="T486" t="n">
        <v>0</v>
      </c>
    </row>
    <row r="487">
      <c r="B487">
        <f>IF(AND(H487="C30",I487="not Bronze, ASTM-B584, C93200",L487="Coating_Standard"),"Y","N")</f>
        <v/>
      </c>
      <c r="C487" t="inlineStr">
        <is>
          <t>Price_BOM_LFE_Case_0482</t>
        </is>
      </c>
      <c r="D487">
        <f>IF(B487="Y",C487,"")</f>
        <v/>
      </c>
      <c r="E487" t="inlineStr">
        <is>
          <t>10707-2P--15HP-LFE</t>
        </is>
      </c>
      <c r="F487" s="2" t="inlineStr">
        <is>
          <t>Cast Iron, ASTM-A48, CL 30</t>
        </is>
      </c>
      <c r="G487" t="inlineStr">
        <is>
          <t>CaseMatl_Cast_Iron_ASTM-A48_CL30</t>
        </is>
      </c>
      <c r="H487" s="2" t="inlineStr">
        <is>
          <t>C30</t>
        </is>
      </c>
      <c r="I487" t="inlineStr">
        <is>
          <t>all</t>
        </is>
      </c>
      <c r="J487" s="2" t="inlineStr">
        <is>
          <t>NPS</t>
        </is>
      </c>
      <c r="K487" s="2" t="inlineStr">
        <is>
          <t>X3</t>
        </is>
      </c>
      <c r="L487" s="2" t="inlineStr">
        <is>
          <t>Coating_Scotchkote134_interior_exterior</t>
        </is>
      </c>
      <c r="M487" s="2" t="inlineStr">
        <is>
          <t>175psig</t>
        </is>
      </c>
      <c r="N487" s="1" t="inlineStr">
        <is>
          <t>RTF</t>
        </is>
      </c>
      <c r="O487" s="2" t="n"/>
      <c r="P487" t="inlineStr">
        <is>
          <t>A100057</t>
        </is>
      </c>
      <c r="Q487" s="58" t="n">
        <v>0</v>
      </c>
      <c r="R487" s="7" t="inlineStr">
        <is>
          <t>Display Blank</t>
        </is>
      </c>
      <c r="S487" s="2" t="inlineStr">
        <is>
          <t>LT250</t>
        </is>
      </c>
      <c r="T487" t="n">
        <v>0</v>
      </c>
    </row>
    <row r="488">
      <c r="B488">
        <f>IF(AND(H488="C30",I488="not Bronze, ASTM-B584, C93200",L488="Coating_Standard"),"Y","N")</f>
        <v/>
      </c>
      <c r="C488" t="inlineStr">
        <is>
          <t>Price_BOM_LFE_Case_0483</t>
        </is>
      </c>
      <c r="D488">
        <f>IF(B488="Y",C488,"")</f>
        <v/>
      </c>
      <c r="E488" t="inlineStr">
        <is>
          <t>12709-2P-5HP-LFE</t>
        </is>
      </c>
      <c r="F488" s="2" t="inlineStr">
        <is>
          <t>Cast Iron, ASTM-A48, CL 30</t>
        </is>
      </c>
      <c r="G488" t="inlineStr">
        <is>
          <t>CaseMatl_Cast_Iron_ASTM-A48_CL30</t>
        </is>
      </c>
      <c r="H488" s="2" t="inlineStr">
        <is>
          <t>C30</t>
        </is>
      </c>
      <c r="I488" t="inlineStr">
        <is>
          <t>all</t>
        </is>
      </c>
      <c r="J488" s="2" t="inlineStr">
        <is>
          <t>NPS</t>
        </is>
      </c>
      <c r="K488" s="2" t="inlineStr">
        <is>
          <t>X3</t>
        </is>
      </c>
      <c r="L488" s="2" t="inlineStr">
        <is>
          <t>Coating_Scotchkote134_interior_exterior</t>
        </is>
      </c>
      <c r="M488" s="2" t="inlineStr">
        <is>
          <t>175psig</t>
        </is>
      </c>
      <c r="N488" s="1" t="inlineStr">
        <is>
          <t>RTF</t>
        </is>
      </c>
      <c r="O488" s="2" t="n"/>
      <c r="P488" t="inlineStr">
        <is>
          <t>A100057</t>
        </is>
      </c>
      <c r="Q488" s="58" t="n">
        <v>0</v>
      </c>
      <c r="R488" s="7" t="inlineStr">
        <is>
          <t>Display Blank</t>
        </is>
      </c>
      <c r="S488" s="2" t="inlineStr">
        <is>
          <t>LT250</t>
        </is>
      </c>
      <c r="T488" t="n">
        <v>0</v>
      </c>
    </row>
    <row r="489">
      <c r="B489">
        <f>IF(AND(H489="C30",I489="not Bronze, ASTM-B584, C93200",L489="Coating_Standard"),"Y","N")</f>
        <v/>
      </c>
      <c r="C489" t="inlineStr">
        <is>
          <t>Price_BOM_LFE_Case_0484</t>
        </is>
      </c>
      <c r="D489">
        <f>IF(B489="Y",C489,"")</f>
        <v/>
      </c>
      <c r="E489" t="inlineStr">
        <is>
          <t>12709-2P-7.5HP-LFE</t>
        </is>
      </c>
      <c r="F489" s="2" t="inlineStr">
        <is>
          <t>Cast Iron, ASTM-A48, CL 30</t>
        </is>
      </c>
      <c r="G489" t="inlineStr">
        <is>
          <t>CaseMatl_Cast_Iron_ASTM-A48_CL30</t>
        </is>
      </c>
      <c r="H489" s="2" t="inlineStr">
        <is>
          <t>C30</t>
        </is>
      </c>
      <c r="I489" t="inlineStr">
        <is>
          <t>all</t>
        </is>
      </c>
      <c r="J489" s="2" t="inlineStr">
        <is>
          <t>NPS</t>
        </is>
      </c>
      <c r="K489" s="2" t="inlineStr">
        <is>
          <t>X3</t>
        </is>
      </c>
      <c r="L489" s="2" t="inlineStr">
        <is>
          <t>Coating_Scotchkote134_interior_exterior</t>
        </is>
      </c>
      <c r="M489" s="2" t="inlineStr">
        <is>
          <t>175psig</t>
        </is>
      </c>
      <c r="N489" s="1" t="inlineStr">
        <is>
          <t>RTF</t>
        </is>
      </c>
      <c r="O489" s="2" t="n"/>
      <c r="P489" t="inlineStr">
        <is>
          <t>A100057</t>
        </is>
      </c>
      <c r="Q489" s="58" t="n">
        <v>0</v>
      </c>
      <c r="R489" s="7" t="inlineStr">
        <is>
          <t>Display Blank</t>
        </is>
      </c>
      <c r="S489" s="2" t="inlineStr">
        <is>
          <t>LT250</t>
        </is>
      </c>
      <c r="T489" t="n">
        <v>0</v>
      </c>
    </row>
    <row r="490">
      <c r="B490">
        <f>IF(AND(H490="C30",I490="not Bronze, ASTM-B584, C93200",L490="Coating_Standard"),"Y","N")</f>
        <v/>
      </c>
      <c r="C490" t="inlineStr">
        <is>
          <t>Price_BOM_LFE_Case_0485</t>
        </is>
      </c>
      <c r="D490">
        <f>IF(B490="Y",C490,"")</f>
        <v/>
      </c>
      <c r="E490" t="inlineStr">
        <is>
          <t>12709-2P-10HP-LFE</t>
        </is>
      </c>
      <c r="F490" s="2" t="inlineStr">
        <is>
          <t>Cast Iron, ASTM-A48, CL 30</t>
        </is>
      </c>
      <c r="G490" t="inlineStr">
        <is>
          <t>CaseMatl_Cast_Iron_ASTM-A48_CL30</t>
        </is>
      </c>
      <c r="H490" s="2" t="inlineStr">
        <is>
          <t>C30</t>
        </is>
      </c>
      <c r="I490" t="inlineStr">
        <is>
          <t>all</t>
        </is>
      </c>
      <c r="J490" s="2" t="inlineStr">
        <is>
          <t>NPS</t>
        </is>
      </c>
      <c r="K490" s="2" t="inlineStr">
        <is>
          <t>X3</t>
        </is>
      </c>
      <c r="L490" s="2" t="inlineStr">
        <is>
          <t>Coating_Scotchkote134_interior_exterior</t>
        </is>
      </c>
      <c r="M490" s="2" t="inlineStr">
        <is>
          <t>175psig</t>
        </is>
      </c>
      <c r="N490" s="1" t="inlineStr">
        <is>
          <t>RTF</t>
        </is>
      </c>
      <c r="O490" s="2" t="n"/>
      <c r="P490" t="inlineStr">
        <is>
          <t>A100057</t>
        </is>
      </c>
      <c r="Q490" s="58" t="n">
        <v>0</v>
      </c>
      <c r="R490" s="7" t="inlineStr">
        <is>
          <t>Display Blank</t>
        </is>
      </c>
      <c r="S490" s="2" t="inlineStr">
        <is>
          <t>LT250</t>
        </is>
      </c>
      <c r="T490" t="n">
        <v>0</v>
      </c>
    </row>
    <row r="491">
      <c r="B491">
        <f>IF(AND(H491="C30",I491="not Bronze, ASTM-B584, C93200",L491="Coating_Standard"),"Y","N")</f>
        <v/>
      </c>
      <c r="C491" t="inlineStr">
        <is>
          <t>Price_BOM_LFE_Case_0486</t>
        </is>
      </c>
      <c r="D491">
        <f>IF(B491="Y",C491,"")</f>
        <v/>
      </c>
      <c r="E491" t="inlineStr">
        <is>
          <t>12709-2P-15HP-LFE</t>
        </is>
      </c>
      <c r="F491" s="2" t="inlineStr">
        <is>
          <t>Cast Iron, ASTM-A48, CL 30</t>
        </is>
      </c>
      <c r="G491" t="inlineStr">
        <is>
          <t>CaseMatl_Cast_Iron_ASTM-A48_CL30</t>
        </is>
      </c>
      <c r="H491" s="2" t="inlineStr">
        <is>
          <t>C30</t>
        </is>
      </c>
      <c r="I491" t="inlineStr">
        <is>
          <t>all</t>
        </is>
      </c>
      <c r="J491" s="2" t="inlineStr">
        <is>
          <t>NPS</t>
        </is>
      </c>
      <c r="K491" s="2" t="inlineStr">
        <is>
          <t>X3</t>
        </is>
      </c>
      <c r="L491" s="2" t="inlineStr">
        <is>
          <t>Coating_Scotchkote134_interior_exterior</t>
        </is>
      </c>
      <c r="M491" s="2" t="inlineStr">
        <is>
          <t>175psig</t>
        </is>
      </c>
      <c r="N491" s="1" t="inlineStr">
        <is>
          <t>RTF</t>
        </is>
      </c>
      <c r="O491" s="2" t="n"/>
      <c r="P491" t="inlineStr">
        <is>
          <t>A100057</t>
        </is>
      </c>
      <c r="Q491" s="58" t="n">
        <v>0</v>
      </c>
      <c r="R491" s="7" t="inlineStr">
        <is>
          <t>Display Blank</t>
        </is>
      </c>
      <c r="S491" s="2" t="inlineStr">
        <is>
          <t>LT250</t>
        </is>
      </c>
      <c r="T491" t="n">
        <v>0</v>
      </c>
    </row>
    <row r="492">
      <c r="B492">
        <f>IF(AND(H492="C30",I492="not Bronze, ASTM-B584, C93200",L492="Coating_Standard"),"Y","N")</f>
        <v/>
      </c>
      <c r="C492" t="inlineStr">
        <is>
          <t>Price_BOM_LFE_Case_0487</t>
        </is>
      </c>
      <c r="D492">
        <f>IF(B492="Y",C492,"")</f>
        <v/>
      </c>
      <c r="E492" t="inlineStr">
        <is>
          <t>15705-2P-5HP-LFE</t>
        </is>
      </c>
      <c r="F492" s="2" t="inlineStr">
        <is>
          <t>Cast Iron, ASTM-A48, CL 30</t>
        </is>
      </c>
      <c r="G492" t="inlineStr">
        <is>
          <t>CaseMatl_Cast_Iron_ASTM-A48_CL30</t>
        </is>
      </c>
      <c r="H492" s="2" t="inlineStr">
        <is>
          <t>C30</t>
        </is>
      </c>
      <c r="I492" t="inlineStr">
        <is>
          <t>all</t>
        </is>
      </c>
      <c r="J492" s="2" t="inlineStr">
        <is>
          <t>NPS</t>
        </is>
      </c>
      <c r="K492" s="2" t="inlineStr">
        <is>
          <t>X3</t>
        </is>
      </c>
      <c r="L492" s="2" t="inlineStr">
        <is>
          <t>Coating_Scotchkote134_interior_exterior</t>
        </is>
      </c>
      <c r="M492" s="2" t="inlineStr">
        <is>
          <t>175psig</t>
        </is>
      </c>
      <c r="N492" s="1" t="inlineStr">
        <is>
          <t>RTF</t>
        </is>
      </c>
      <c r="O492" s="2" t="n"/>
      <c r="P492" t="inlineStr">
        <is>
          <t>A100057</t>
        </is>
      </c>
      <c r="Q492" s="58" t="n">
        <v>0</v>
      </c>
      <c r="R492" s="7" t="inlineStr">
        <is>
          <t>Display Blank</t>
        </is>
      </c>
      <c r="S492" s="2" t="inlineStr">
        <is>
          <t>LT250</t>
        </is>
      </c>
      <c r="T492" t="n">
        <v>0</v>
      </c>
    </row>
    <row r="493">
      <c r="B493">
        <f>IF(AND(H493="C30",I493="not Bronze, ASTM-B584, C93200",L493="Coating_Standard"),"Y","N")</f>
        <v/>
      </c>
      <c r="C493" t="inlineStr">
        <is>
          <t>Price_BOM_LFE_Case_0488</t>
        </is>
      </c>
      <c r="D493">
        <f>IF(B493="Y",C493,"")</f>
        <v/>
      </c>
      <c r="E493" t="inlineStr">
        <is>
          <t>15705-2P-7.5HP-LFE</t>
        </is>
      </c>
      <c r="F493" s="2" t="inlineStr">
        <is>
          <t>Cast Iron, ASTM-A48, CL 30</t>
        </is>
      </c>
      <c r="G493" t="inlineStr">
        <is>
          <t>CaseMatl_Cast_Iron_ASTM-A48_CL30</t>
        </is>
      </c>
      <c r="H493" s="2" t="inlineStr">
        <is>
          <t>C30</t>
        </is>
      </c>
      <c r="I493" t="inlineStr">
        <is>
          <t>all</t>
        </is>
      </c>
      <c r="J493" s="2" t="inlineStr">
        <is>
          <t>NPS</t>
        </is>
      </c>
      <c r="K493" s="2" t="inlineStr">
        <is>
          <t>X3</t>
        </is>
      </c>
      <c r="L493" s="2" t="inlineStr">
        <is>
          <t>Coating_Scotchkote134_interior_exterior</t>
        </is>
      </c>
      <c r="M493" s="2" t="inlineStr">
        <is>
          <t>175psig</t>
        </is>
      </c>
      <c r="N493" s="1" t="inlineStr">
        <is>
          <t>RTF</t>
        </is>
      </c>
      <c r="O493" s="2" t="n"/>
      <c r="P493" t="inlineStr">
        <is>
          <t>A100057</t>
        </is>
      </c>
      <c r="Q493" s="58" t="n">
        <v>0</v>
      </c>
      <c r="R493" s="7" t="inlineStr">
        <is>
          <t>Display Blank</t>
        </is>
      </c>
      <c r="S493" s="2" t="inlineStr">
        <is>
          <t>LT250</t>
        </is>
      </c>
      <c r="T493" t="n">
        <v>0</v>
      </c>
    </row>
    <row r="494">
      <c r="B494">
        <f>IF(AND(H494="C30",I494="not Bronze, ASTM-B584, C93200",L494="Coating_Standard"),"Y","N")</f>
        <v/>
      </c>
      <c r="C494" t="inlineStr">
        <is>
          <t>Price_BOM_LFE_Case_0489</t>
        </is>
      </c>
      <c r="D494">
        <f>IF(B494="Y",C494,"")</f>
        <v/>
      </c>
      <c r="E494" t="inlineStr">
        <is>
          <t>15705-2P-10HP-LFE</t>
        </is>
      </c>
      <c r="F494" s="2" t="inlineStr">
        <is>
          <t>Cast Iron, ASTM-A48, CL 30</t>
        </is>
      </c>
      <c r="G494" t="inlineStr">
        <is>
          <t>CaseMatl_Cast_Iron_ASTM-A48_CL30</t>
        </is>
      </c>
      <c r="H494" s="2" t="inlineStr">
        <is>
          <t>C30</t>
        </is>
      </c>
      <c r="I494" t="inlineStr">
        <is>
          <t>all</t>
        </is>
      </c>
      <c r="J494" s="2" t="inlineStr">
        <is>
          <t>NPS</t>
        </is>
      </c>
      <c r="K494" s="2" t="inlineStr">
        <is>
          <t>X3</t>
        </is>
      </c>
      <c r="L494" s="2" t="inlineStr">
        <is>
          <t>Coating_Scotchkote134_interior_exterior</t>
        </is>
      </c>
      <c r="M494" s="2" t="inlineStr">
        <is>
          <t>175psig</t>
        </is>
      </c>
      <c r="N494" s="1" t="inlineStr">
        <is>
          <t>RTF</t>
        </is>
      </c>
      <c r="O494" s="2" t="n"/>
      <c r="P494" t="inlineStr">
        <is>
          <t>A100057</t>
        </is>
      </c>
      <c r="Q494" s="58" t="n">
        <v>0</v>
      </c>
      <c r="R494" s="7" t="inlineStr">
        <is>
          <t>Display Blank</t>
        </is>
      </c>
      <c r="S494" s="2" t="inlineStr">
        <is>
          <t>LT250</t>
        </is>
      </c>
      <c r="T494" t="n">
        <v>0</v>
      </c>
    </row>
    <row r="495">
      <c r="B495">
        <f>IF(AND(H495="C30",I495="not Bronze, ASTM-B584, C93200",L495="Coating_Standard"),"Y","N")</f>
        <v/>
      </c>
      <c r="C495" t="inlineStr">
        <is>
          <t>Price_BOM_LFE_Case_0490</t>
        </is>
      </c>
      <c r="D495">
        <f>IF(B495="Y",C495,"")</f>
        <v/>
      </c>
      <c r="E495" t="inlineStr">
        <is>
          <t>15705-2P-15HP-LFE</t>
        </is>
      </c>
      <c r="F495" s="2" t="inlineStr">
        <is>
          <t>Cast Iron, ASTM-A48, CL 30</t>
        </is>
      </c>
      <c r="G495" t="inlineStr">
        <is>
          <t>CaseMatl_Cast_Iron_ASTM-A48_CL30</t>
        </is>
      </c>
      <c r="H495" s="2" t="inlineStr">
        <is>
          <t>C30</t>
        </is>
      </c>
      <c r="I495" t="inlineStr">
        <is>
          <t>all</t>
        </is>
      </c>
      <c r="J495" s="2" t="inlineStr">
        <is>
          <t>NPS</t>
        </is>
      </c>
      <c r="K495" s="2" t="inlineStr">
        <is>
          <t>X3</t>
        </is>
      </c>
      <c r="L495" s="2" t="inlineStr">
        <is>
          <t>Coating_Scotchkote134_interior_exterior</t>
        </is>
      </c>
      <c r="M495" s="2" t="inlineStr">
        <is>
          <t>175psig</t>
        </is>
      </c>
      <c r="N495" s="1" t="inlineStr">
        <is>
          <t>RTF</t>
        </is>
      </c>
      <c r="O495" s="2" t="n"/>
      <c r="P495" t="inlineStr">
        <is>
          <t>A100057</t>
        </is>
      </c>
      <c r="Q495" s="58" t="n">
        <v>0</v>
      </c>
      <c r="R495" s="7" t="inlineStr">
        <is>
          <t>Display Blank</t>
        </is>
      </c>
      <c r="S495" s="2" t="inlineStr">
        <is>
          <t>LT250</t>
        </is>
      </c>
      <c r="T495" t="n">
        <v>0</v>
      </c>
    </row>
    <row r="496">
      <c r="B496">
        <f>IF(AND(H496="C30",I496="not Bronze, ASTM-B584, C93200",L496="Coating_Standard"),"Y","N")</f>
        <v/>
      </c>
      <c r="C496" t="inlineStr">
        <is>
          <t>Price_BOM_LFE_Case_0491</t>
        </is>
      </c>
      <c r="D496">
        <f>IF(B496="Y",C496,"")</f>
        <v/>
      </c>
      <c r="E496" t="inlineStr">
        <is>
          <t>15705-2P-20HP-LFE</t>
        </is>
      </c>
      <c r="F496" s="2" t="inlineStr">
        <is>
          <t>Cast Iron, ASTM-A48, CL 30</t>
        </is>
      </c>
      <c r="G496" t="inlineStr">
        <is>
          <t>CaseMatl_Cast_Iron_ASTM-A48_CL30</t>
        </is>
      </c>
      <c r="H496" s="2" t="inlineStr">
        <is>
          <t>C30</t>
        </is>
      </c>
      <c r="I496" t="inlineStr">
        <is>
          <t>all</t>
        </is>
      </c>
      <c r="J496" s="2" t="inlineStr">
        <is>
          <t>NPS</t>
        </is>
      </c>
      <c r="K496" s="2" t="inlineStr">
        <is>
          <t>X3</t>
        </is>
      </c>
      <c r="L496" s="2" t="inlineStr">
        <is>
          <t>Coating_Scotchkote134_interior_exterior</t>
        </is>
      </c>
      <c r="M496" s="2" t="inlineStr">
        <is>
          <t>175psig</t>
        </is>
      </c>
      <c r="N496" s="1" t="inlineStr">
        <is>
          <t>RTF</t>
        </is>
      </c>
      <c r="O496" s="2" t="n"/>
      <c r="P496" t="inlineStr">
        <is>
          <t>A100057</t>
        </is>
      </c>
      <c r="Q496" s="58" t="n">
        <v>0</v>
      </c>
      <c r="R496" s="7" t="inlineStr">
        <is>
          <t>Display Blank</t>
        </is>
      </c>
      <c r="S496" s="2" t="inlineStr">
        <is>
          <t>LT250</t>
        </is>
      </c>
      <c r="T496" t="n">
        <v>0</v>
      </c>
    </row>
    <row r="497">
      <c r="B497">
        <f>IF(AND(H497="C30",I497="not Bronze, ASTM-B584, C93200",L497="Coating_Standard"),"Y","N")</f>
        <v/>
      </c>
      <c r="C497" t="inlineStr">
        <is>
          <t>Price_BOM_LFE_Case_0492</t>
        </is>
      </c>
      <c r="D497">
        <f>IF(B497="Y",C497,"")</f>
        <v/>
      </c>
      <c r="E497" t="inlineStr">
        <is>
          <t>15951-2P-10HP-LFE</t>
        </is>
      </c>
      <c r="F497" s="2" t="inlineStr">
        <is>
          <t>Cast Iron, ASTM-A48, CL 30</t>
        </is>
      </c>
      <c r="G497" t="inlineStr">
        <is>
          <t>CaseMatl_Cast_Iron_ASTM-A48_CL30</t>
        </is>
      </c>
      <c r="H497" s="2" t="inlineStr">
        <is>
          <t>C30</t>
        </is>
      </c>
      <c r="I497" t="inlineStr">
        <is>
          <t>all</t>
        </is>
      </c>
      <c r="J497" s="2" t="inlineStr">
        <is>
          <t>NPS</t>
        </is>
      </c>
      <c r="K497" s="2" t="inlineStr">
        <is>
          <t>X3</t>
        </is>
      </c>
      <c r="L497" s="2" t="inlineStr">
        <is>
          <t>Coating_Scotchkote134_interior_exterior</t>
        </is>
      </c>
      <c r="M497" s="2" t="inlineStr">
        <is>
          <t>175psig</t>
        </is>
      </c>
      <c r="N497" s="1" t="inlineStr">
        <is>
          <t>RTF</t>
        </is>
      </c>
      <c r="O497" s="2" t="n"/>
      <c r="P497" t="inlineStr">
        <is>
          <t>A100057</t>
        </is>
      </c>
      <c r="Q497" s="58" t="n">
        <v>0</v>
      </c>
      <c r="R497" s="7" t="inlineStr">
        <is>
          <t>Display Blank</t>
        </is>
      </c>
      <c r="S497" s="2" t="inlineStr">
        <is>
          <t>LT250</t>
        </is>
      </c>
      <c r="T497" t="n">
        <v>0</v>
      </c>
    </row>
    <row r="498">
      <c r="B498">
        <f>IF(AND(H498="C30",I498="not Bronze, ASTM-B584, C93200",L498="Coating_Standard"),"Y","N")</f>
        <v/>
      </c>
      <c r="C498" t="inlineStr">
        <is>
          <t>Price_BOM_LFE_Case_0493</t>
        </is>
      </c>
      <c r="D498">
        <f>IF(B498="Y",C498,"")</f>
        <v/>
      </c>
      <c r="E498" t="inlineStr">
        <is>
          <t>15951-2P-15HP-LFE</t>
        </is>
      </c>
      <c r="F498" s="2" t="inlineStr">
        <is>
          <t>Cast Iron, ASTM-A48, CL 30</t>
        </is>
      </c>
      <c r="G498" t="inlineStr">
        <is>
          <t>CaseMatl_Cast_Iron_ASTM-A48_CL30</t>
        </is>
      </c>
      <c r="H498" s="2" t="inlineStr">
        <is>
          <t>C30</t>
        </is>
      </c>
      <c r="I498" t="inlineStr">
        <is>
          <t>all</t>
        </is>
      </c>
      <c r="J498" s="2" t="inlineStr">
        <is>
          <t>NPS</t>
        </is>
      </c>
      <c r="K498" s="2" t="inlineStr">
        <is>
          <t>X3</t>
        </is>
      </c>
      <c r="L498" s="2" t="inlineStr">
        <is>
          <t>Coating_Scotchkote134_interior_exterior</t>
        </is>
      </c>
      <c r="M498" s="2" t="inlineStr">
        <is>
          <t>175psig</t>
        </is>
      </c>
      <c r="N498" s="1" t="inlineStr">
        <is>
          <t>RTF</t>
        </is>
      </c>
      <c r="O498" s="2" t="n"/>
      <c r="P498" t="inlineStr">
        <is>
          <t>A100057</t>
        </is>
      </c>
      <c r="Q498" s="58" t="n">
        <v>0</v>
      </c>
      <c r="R498" s="7" t="inlineStr">
        <is>
          <t>Display Blank</t>
        </is>
      </c>
      <c r="S498" s="2" t="inlineStr">
        <is>
          <t>LT250</t>
        </is>
      </c>
      <c r="T498" t="n">
        <v>0</v>
      </c>
      <c r="U498" s="114" t="n"/>
    </row>
    <row r="499">
      <c r="B499">
        <f>IF(AND(H499="C30",I499="not Bronze, ASTM-B584, C93200",L499="Coating_Standard"),"Y","N")</f>
        <v/>
      </c>
      <c r="C499" t="inlineStr">
        <is>
          <t>Price_BOM_LFE_Case_0494</t>
        </is>
      </c>
      <c r="D499">
        <f>IF(B499="Y",C499,"")</f>
        <v/>
      </c>
      <c r="E499" t="inlineStr">
        <is>
          <t>15951-2P-20HP-LFE</t>
        </is>
      </c>
      <c r="F499" s="2" t="inlineStr">
        <is>
          <t>Cast Iron, ASTM-A48, CL 30</t>
        </is>
      </c>
      <c r="G499" t="inlineStr">
        <is>
          <t>CaseMatl_Cast_Iron_ASTM-A48_CL30</t>
        </is>
      </c>
      <c r="H499" s="2" t="inlineStr">
        <is>
          <t>C30</t>
        </is>
      </c>
      <c r="I499" t="inlineStr">
        <is>
          <t>all</t>
        </is>
      </c>
      <c r="J499" s="2" t="inlineStr">
        <is>
          <t>NPS</t>
        </is>
      </c>
      <c r="K499" s="2" t="inlineStr">
        <is>
          <t>X3</t>
        </is>
      </c>
      <c r="L499" s="2" t="inlineStr">
        <is>
          <t>Coating_Scotchkote134_interior_exterior</t>
        </is>
      </c>
      <c r="M499" s="2" t="inlineStr">
        <is>
          <t>175psig</t>
        </is>
      </c>
      <c r="N499" s="1" t="inlineStr">
        <is>
          <t>RTF</t>
        </is>
      </c>
      <c r="O499" s="2" t="n"/>
      <c r="P499" t="inlineStr">
        <is>
          <t>A100057</t>
        </is>
      </c>
      <c r="Q499" s="58" t="n">
        <v>0</v>
      </c>
      <c r="R499" s="7" t="inlineStr">
        <is>
          <t>Display Blank</t>
        </is>
      </c>
      <c r="S499" s="2" t="inlineStr">
        <is>
          <t>LT250</t>
        </is>
      </c>
      <c r="T499" t="n">
        <v>0</v>
      </c>
    </row>
    <row r="500">
      <c r="B500">
        <f>IF(AND(H500="C30",I500="not Bronze, ASTM-B584, C93200",L500="Coating_Standard"),"Y","N")</f>
        <v/>
      </c>
      <c r="C500" t="inlineStr">
        <is>
          <t>Price_BOM_LFE_Case_0495</t>
        </is>
      </c>
      <c r="D500">
        <f>IF(B500="Y",C500,"")</f>
        <v/>
      </c>
      <c r="E500" t="inlineStr">
        <is>
          <t>15951-2P-25HP-LFE</t>
        </is>
      </c>
      <c r="F500" s="2" t="inlineStr">
        <is>
          <t>Cast Iron, ASTM-A48, CL 30</t>
        </is>
      </c>
      <c r="G500" t="inlineStr">
        <is>
          <t>CaseMatl_Cast_Iron_ASTM-A48_CL30</t>
        </is>
      </c>
      <c r="H500" s="2" t="inlineStr">
        <is>
          <t>C30</t>
        </is>
      </c>
      <c r="I500" t="inlineStr">
        <is>
          <t>all</t>
        </is>
      </c>
      <c r="J500" s="2" t="inlineStr">
        <is>
          <t>NPS</t>
        </is>
      </c>
      <c r="K500" s="2" t="inlineStr">
        <is>
          <t>X3</t>
        </is>
      </c>
      <c r="L500" s="2" t="inlineStr">
        <is>
          <t>Coating_Scotchkote134_interior_exterior</t>
        </is>
      </c>
      <c r="M500" s="2" t="inlineStr">
        <is>
          <t>175psig</t>
        </is>
      </c>
      <c r="N500" s="1" t="inlineStr">
        <is>
          <t>RTF</t>
        </is>
      </c>
      <c r="O500" s="2" t="n"/>
      <c r="P500" t="inlineStr">
        <is>
          <t>A100057</t>
        </is>
      </c>
      <c r="Q500" s="58" t="n">
        <v>0</v>
      </c>
      <c r="R500" s="7" t="inlineStr">
        <is>
          <t>Display Blank</t>
        </is>
      </c>
      <c r="S500" s="2" t="inlineStr">
        <is>
          <t>LT250</t>
        </is>
      </c>
      <c r="T500" t="n">
        <v>0</v>
      </c>
    </row>
    <row r="501">
      <c r="B501">
        <f>IF(AND(H501="C30",I501="not Bronze, ASTM-B584, C93200",L501="Coating_Standard"),"Y","N")</f>
        <v/>
      </c>
      <c r="C501" t="inlineStr">
        <is>
          <t>Price_BOM_LFE_Case_0496</t>
        </is>
      </c>
      <c r="D501">
        <f>IF(B501="Y",C501,"")</f>
        <v/>
      </c>
      <c r="E501" t="inlineStr">
        <is>
          <t>15955-2P-15HP-LFE</t>
        </is>
      </c>
      <c r="F501" s="2" t="inlineStr">
        <is>
          <t>Cast Iron, ASTM-A48, CL 30</t>
        </is>
      </c>
      <c r="G501" t="inlineStr">
        <is>
          <t>CaseMatl_Cast_Iron_ASTM-A48_CL30</t>
        </is>
      </c>
      <c r="H501" s="2" t="inlineStr">
        <is>
          <t>C30</t>
        </is>
      </c>
      <c r="I501" t="inlineStr">
        <is>
          <t>all</t>
        </is>
      </c>
      <c r="J501" s="2" t="inlineStr">
        <is>
          <t>NPS</t>
        </is>
      </c>
      <c r="K501" s="2" t="inlineStr">
        <is>
          <t>X3</t>
        </is>
      </c>
      <c r="L501" s="2" t="inlineStr">
        <is>
          <t>Coating_Scotchkote134_interior_exterior</t>
        </is>
      </c>
      <c r="M501" s="2" t="inlineStr">
        <is>
          <t>175psig</t>
        </is>
      </c>
      <c r="N501" s="1" t="inlineStr">
        <is>
          <t>RTF</t>
        </is>
      </c>
      <c r="O501" s="2" t="n"/>
      <c r="P501" t="inlineStr">
        <is>
          <t>A100057</t>
        </is>
      </c>
      <c r="Q501" s="58" t="n">
        <v>0</v>
      </c>
      <c r="R501" s="7" t="inlineStr">
        <is>
          <t>Display Blank</t>
        </is>
      </c>
      <c r="S501" s="2" t="inlineStr">
        <is>
          <t>LT250</t>
        </is>
      </c>
      <c r="T501" t="n">
        <v>0</v>
      </c>
    </row>
    <row r="502">
      <c r="B502">
        <f>IF(AND(H502="C30",I502="not Bronze, ASTM-B584, C93200",L502="Coating_Standard"),"Y","N")</f>
        <v/>
      </c>
      <c r="C502" t="inlineStr">
        <is>
          <t>Price_BOM_LFE_Case_0497</t>
        </is>
      </c>
      <c r="D502">
        <f>IF(B502="Y",C502,"")</f>
        <v/>
      </c>
      <c r="E502" t="inlineStr">
        <is>
          <t>15955-2P-20HP-LFE</t>
        </is>
      </c>
      <c r="F502" s="2" t="inlineStr">
        <is>
          <t>Cast Iron, ASTM-A48, CL 30</t>
        </is>
      </c>
      <c r="G502" t="inlineStr">
        <is>
          <t>CaseMatl_Cast_Iron_ASTM-A48_CL30</t>
        </is>
      </c>
      <c r="H502" s="2" t="inlineStr">
        <is>
          <t>C30</t>
        </is>
      </c>
      <c r="I502" t="inlineStr">
        <is>
          <t>all</t>
        </is>
      </c>
      <c r="J502" s="2" t="inlineStr">
        <is>
          <t>NPS</t>
        </is>
      </c>
      <c r="K502" s="2" t="inlineStr">
        <is>
          <t>X3</t>
        </is>
      </c>
      <c r="L502" s="2" t="inlineStr">
        <is>
          <t>Coating_Scotchkote134_interior_exterior</t>
        </is>
      </c>
      <c r="M502" s="2" t="inlineStr">
        <is>
          <t>175psig</t>
        </is>
      </c>
      <c r="N502" s="1" t="inlineStr">
        <is>
          <t>RTF</t>
        </is>
      </c>
      <c r="O502" s="2" t="n"/>
      <c r="P502" t="inlineStr">
        <is>
          <t>A100057</t>
        </is>
      </c>
      <c r="Q502" s="58" t="n">
        <v>0</v>
      </c>
      <c r="R502" s="7" t="inlineStr">
        <is>
          <t>Display Blank</t>
        </is>
      </c>
      <c r="S502" s="2" t="inlineStr">
        <is>
          <t>LT250</t>
        </is>
      </c>
      <c r="T502" t="n">
        <v>0</v>
      </c>
    </row>
    <row r="503">
      <c r="B503">
        <f>IF(AND(H503="C30",I503="not Bronze, ASTM-B584, C93200",L503="Coating_Standard"),"Y","N")</f>
        <v/>
      </c>
      <c r="C503" t="inlineStr">
        <is>
          <t>Price_BOM_LFE_Case_0498</t>
        </is>
      </c>
      <c r="D503">
        <f>IF(B503="Y",C503,"")</f>
        <v/>
      </c>
      <c r="E503" t="inlineStr">
        <is>
          <t>15955-2P-25HP-LFE</t>
        </is>
      </c>
      <c r="F503" s="2" t="inlineStr">
        <is>
          <t>Cast Iron, ASTM-A48, CL 30</t>
        </is>
      </c>
      <c r="G503" t="inlineStr">
        <is>
          <t>CaseMatl_Cast_Iron_ASTM-A48_CL30</t>
        </is>
      </c>
      <c r="H503" s="2" t="inlineStr">
        <is>
          <t>C30</t>
        </is>
      </c>
      <c r="I503" t="inlineStr">
        <is>
          <t>all</t>
        </is>
      </c>
      <c r="J503" s="2" t="inlineStr">
        <is>
          <t>NPS</t>
        </is>
      </c>
      <c r="K503" s="2" t="inlineStr">
        <is>
          <t>X3</t>
        </is>
      </c>
      <c r="L503" s="2" t="inlineStr">
        <is>
          <t>Coating_Scotchkote134_interior_exterior</t>
        </is>
      </c>
      <c r="M503" s="2" t="inlineStr">
        <is>
          <t>175psig</t>
        </is>
      </c>
      <c r="N503" s="1" t="inlineStr">
        <is>
          <t>RTF</t>
        </is>
      </c>
      <c r="O503" s="2" t="n"/>
      <c r="P503" t="inlineStr">
        <is>
          <t>A100057</t>
        </is>
      </c>
      <c r="Q503" s="58" t="n">
        <v>0</v>
      </c>
      <c r="R503" s="7" t="inlineStr">
        <is>
          <t>Display Blank</t>
        </is>
      </c>
      <c r="S503" s="2" t="inlineStr">
        <is>
          <t>LT250</t>
        </is>
      </c>
      <c r="T503" t="n">
        <v>0</v>
      </c>
    </row>
    <row r="504">
      <c r="B504">
        <f>IF(AND(H504="C30",I504="not Bronze, ASTM-B584, C93200",L504="Coating_Standard"),"Y","N")</f>
        <v/>
      </c>
      <c r="C504" t="inlineStr">
        <is>
          <t>Price_BOM_LFE_Case_0499</t>
        </is>
      </c>
      <c r="D504">
        <f>IF(B504="Y",C504,"")</f>
        <v/>
      </c>
      <c r="E504" t="inlineStr">
        <is>
          <t>15955-2P-30HP-LFE</t>
        </is>
      </c>
      <c r="F504" s="2" t="inlineStr">
        <is>
          <t>Cast Iron, ASTM-A48, CL 30</t>
        </is>
      </c>
      <c r="G504" t="inlineStr">
        <is>
          <t>CaseMatl_Cast_Iron_ASTM-A48_CL30</t>
        </is>
      </c>
      <c r="H504" s="2" t="inlineStr">
        <is>
          <t>C30</t>
        </is>
      </c>
      <c r="I504" t="inlineStr">
        <is>
          <t>all</t>
        </is>
      </c>
      <c r="J504" s="2" t="inlineStr">
        <is>
          <t>NPS</t>
        </is>
      </c>
      <c r="K504" s="2" t="inlineStr">
        <is>
          <t>X3</t>
        </is>
      </c>
      <c r="L504" s="2" t="inlineStr">
        <is>
          <t>Coating_Scotchkote134_interior_exterior</t>
        </is>
      </c>
      <c r="M504" s="2" t="inlineStr">
        <is>
          <t>175psig</t>
        </is>
      </c>
      <c r="N504" s="1" t="inlineStr">
        <is>
          <t>RTF</t>
        </is>
      </c>
      <c r="O504" s="2" t="n"/>
      <c r="P504" t="inlineStr">
        <is>
          <t>A100057</t>
        </is>
      </c>
      <c r="Q504" s="58" t="n">
        <v>0</v>
      </c>
      <c r="R504" s="7" t="inlineStr">
        <is>
          <t>Display Blank</t>
        </is>
      </c>
      <c r="S504" s="2" t="inlineStr">
        <is>
          <t>LT250</t>
        </is>
      </c>
      <c r="T504" t="n">
        <v>0</v>
      </c>
    </row>
    <row r="505">
      <c r="B505">
        <f>IF(AND(H505="C30",I505="not Bronze, ASTM-B584, C93200",L505="Coating_Standard"),"Y","N")</f>
        <v/>
      </c>
      <c r="C505" t="inlineStr">
        <is>
          <t>Price_BOM_LFE_Case_0500</t>
        </is>
      </c>
      <c r="D505">
        <f>IF(B505="Y",C505,"")</f>
        <v/>
      </c>
      <c r="E505" t="inlineStr">
        <is>
          <t>15959-2P-20HP-LFE</t>
        </is>
      </c>
      <c r="F505" s="2" t="inlineStr">
        <is>
          <t>Cast Iron, ASTM-A48, CL 30</t>
        </is>
      </c>
      <c r="G505" t="inlineStr">
        <is>
          <t>CaseMatl_Cast_Iron_ASTM-A48_CL30</t>
        </is>
      </c>
      <c r="H505" s="2" t="inlineStr">
        <is>
          <t>C30</t>
        </is>
      </c>
      <c r="I505" t="inlineStr">
        <is>
          <t>all</t>
        </is>
      </c>
      <c r="J505" s="2" t="inlineStr">
        <is>
          <t>NPS</t>
        </is>
      </c>
      <c r="K505" s="2" t="inlineStr">
        <is>
          <t>X3</t>
        </is>
      </c>
      <c r="L505" s="2" t="inlineStr">
        <is>
          <t>Coating_Scotchkote134_interior_exterior</t>
        </is>
      </c>
      <c r="M505" s="2" t="inlineStr">
        <is>
          <t>175psig</t>
        </is>
      </c>
      <c r="N505" s="1" t="inlineStr">
        <is>
          <t>RTF</t>
        </is>
      </c>
      <c r="O505" s="2" t="n"/>
      <c r="P505" t="inlineStr">
        <is>
          <t>A100057</t>
        </is>
      </c>
      <c r="Q505" s="58" t="n">
        <v>0</v>
      </c>
      <c r="R505" s="7" t="inlineStr">
        <is>
          <t>Display Blank</t>
        </is>
      </c>
      <c r="S505" s="2" t="inlineStr">
        <is>
          <t>LT250</t>
        </is>
      </c>
      <c r="T505" t="n">
        <v>0</v>
      </c>
    </row>
    <row r="506">
      <c r="B506">
        <f>IF(AND(H506="C30",I506="not Bronze, ASTM-B584, C93200",L506="Coating_Standard"),"Y","N")</f>
        <v/>
      </c>
      <c r="C506" t="inlineStr">
        <is>
          <t>Price_BOM_LFE_Case_0501</t>
        </is>
      </c>
      <c r="D506">
        <f>IF(B506="Y",C506,"")</f>
        <v/>
      </c>
      <c r="E506" t="inlineStr">
        <is>
          <t>15959-2P-25HP-LFE</t>
        </is>
      </c>
      <c r="F506" s="2" t="inlineStr">
        <is>
          <t>Cast Iron, ASTM-A48, CL 30</t>
        </is>
      </c>
      <c r="G506" t="inlineStr">
        <is>
          <t>CaseMatl_Cast_Iron_ASTM-A48_CL30</t>
        </is>
      </c>
      <c r="H506" s="2" t="inlineStr">
        <is>
          <t>C30</t>
        </is>
      </c>
      <c r="I506" t="inlineStr">
        <is>
          <t>all</t>
        </is>
      </c>
      <c r="J506" s="2" t="inlineStr">
        <is>
          <t>NPS</t>
        </is>
      </c>
      <c r="K506" s="2" t="inlineStr">
        <is>
          <t>X3</t>
        </is>
      </c>
      <c r="L506" s="2" t="inlineStr">
        <is>
          <t>Coating_Scotchkote134_interior_exterior</t>
        </is>
      </c>
      <c r="M506" s="2" t="inlineStr">
        <is>
          <t>175psig</t>
        </is>
      </c>
      <c r="N506" s="1" t="inlineStr">
        <is>
          <t>RTF</t>
        </is>
      </c>
      <c r="O506" s="2" t="n"/>
      <c r="P506" t="inlineStr">
        <is>
          <t>A100057</t>
        </is>
      </c>
      <c r="Q506" s="58" t="n">
        <v>0</v>
      </c>
      <c r="R506" s="7" t="inlineStr">
        <is>
          <t>Display Blank</t>
        </is>
      </c>
      <c r="S506" s="2" t="inlineStr">
        <is>
          <t>LT250</t>
        </is>
      </c>
      <c r="T506" t="n">
        <v>0</v>
      </c>
    </row>
    <row r="507">
      <c r="B507">
        <f>IF(AND(H507="C30",I507="not Bronze, ASTM-B584, C93200",L507="Coating_Standard"),"Y","N")</f>
        <v/>
      </c>
      <c r="C507" t="inlineStr">
        <is>
          <t>Price_BOM_LFE_Case_0502</t>
        </is>
      </c>
      <c r="D507">
        <f>IF(B507="Y",C507,"")</f>
        <v/>
      </c>
      <c r="E507" t="inlineStr">
        <is>
          <t>15959-2P-30HP-LFE</t>
        </is>
      </c>
      <c r="F507" s="2" t="inlineStr">
        <is>
          <t>Cast Iron, ASTM-A48, CL 30</t>
        </is>
      </c>
      <c r="G507" t="inlineStr">
        <is>
          <t>CaseMatl_Cast_Iron_ASTM-A48_CL30</t>
        </is>
      </c>
      <c r="H507" s="2" t="inlineStr">
        <is>
          <t>C30</t>
        </is>
      </c>
      <c r="I507" t="inlineStr">
        <is>
          <t>all</t>
        </is>
      </c>
      <c r="J507" s="2" t="inlineStr">
        <is>
          <t>NPS</t>
        </is>
      </c>
      <c r="K507" s="2" t="inlineStr">
        <is>
          <t>X3</t>
        </is>
      </c>
      <c r="L507" s="2" t="inlineStr">
        <is>
          <t>Coating_Scotchkote134_interior_exterior</t>
        </is>
      </c>
      <c r="M507" s="2" t="inlineStr">
        <is>
          <t>175psig</t>
        </is>
      </c>
      <c r="N507" s="1" t="inlineStr">
        <is>
          <t>RTF</t>
        </is>
      </c>
      <c r="O507" s="2" t="n"/>
      <c r="P507" t="inlineStr">
        <is>
          <t>A100057</t>
        </is>
      </c>
      <c r="Q507" s="58" t="n">
        <v>0</v>
      </c>
      <c r="R507" s="7" t="inlineStr">
        <is>
          <t>Display Blank</t>
        </is>
      </c>
      <c r="S507" s="2" t="inlineStr">
        <is>
          <t>LT250</t>
        </is>
      </c>
      <c r="T507" t="n">
        <v>0</v>
      </c>
    </row>
    <row r="508">
      <c r="B508">
        <f>IF(AND(H508="C30",I508="not Bronze, ASTM-B584, C93200",L508="Coating_Standard"),"Y","N")</f>
        <v/>
      </c>
      <c r="C508" t="inlineStr">
        <is>
          <t>Price_BOM_LFE_Case_0503</t>
        </is>
      </c>
      <c r="D508">
        <f>IF(B508="Y",C508,"")</f>
        <v/>
      </c>
      <c r="E508" t="inlineStr">
        <is>
          <t>20709-2P-7.5HP-LFE</t>
        </is>
      </c>
      <c r="F508" s="2" t="inlineStr">
        <is>
          <t>Cast Iron, ASTM-A48, CL 30</t>
        </is>
      </c>
      <c r="G508" t="inlineStr">
        <is>
          <t>CaseMatl_Cast_Iron_ASTM-A48_CL30</t>
        </is>
      </c>
      <c r="H508" s="2" t="inlineStr">
        <is>
          <t>C30</t>
        </is>
      </c>
      <c r="I508" t="inlineStr">
        <is>
          <t>all</t>
        </is>
      </c>
      <c r="J508" s="2" t="inlineStr">
        <is>
          <t>NPS</t>
        </is>
      </c>
      <c r="K508" s="2" t="inlineStr">
        <is>
          <t>X3</t>
        </is>
      </c>
      <c r="L508" s="2" t="inlineStr">
        <is>
          <t>Coating_Scotchkote134_interior_exterior</t>
        </is>
      </c>
      <c r="M508" s="2" t="inlineStr">
        <is>
          <t>175psig</t>
        </is>
      </c>
      <c r="N508" s="1" t="inlineStr">
        <is>
          <t>RTF</t>
        </is>
      </c>
      <c r="O508" s="2" t="n"/>
      <c r="P508" t="inlineStr">
        <is>
          <t>A100057</t>
        </is>
      </c>
      <c r="Q508" s="58" t="n">
        <v>0</v>
      </c>
      <c r="R508" s="7" t="inlineStr">
        <is>
          <t>Display Blank</t>
        </is>
      </c>
      <c r="S508" s="2" t="inlineStr">
        <is>
          <t>LT250</t>
        </is>
      </c>
      <c r="T508" t="n">
        <v>0</v>
      </c>
    </row>
    <row r="509">
      <c r="B509">
        <f>IF(AND(H509="C30",I509="not Bronze, ASTM-B584, C93200",L509="Coating_Standard"),"Y","N")</f>
        <v/>
      </c>
      <c r="C509" t="inlineStr">
        <is>
          <t>Price_BOM_LFE_Case_0504</t>
        </is>
      </c>
      <c r="D509">
        <f>IF(B509="Y",C509,"")</f>
        <v/>
      </c>
      <c r="E509" t="inlineStr">
        <is>
          <t>20709-2P-10HP-LFE</t>
        </is>
      </c>
      <c r="F509" s="2" t="inlineStr">
        <is>
          <t>Cast Iron, ASTM-A48, CL 30</t>
        </is>
      </c>
      <c r="G509" t="inlineStr">
        <is>
          <t>CaseMatl_Cast_Iron_ASTM-A48_CL30</t>
        </is>
      </c>
      <c r="H509" s="2" t="inlineStr">
        <is>
          <t>C30</t>
        </is>
      </c>
      <c r="I509" t="inlineStr">
        <is>
          <t>all</t>
        </is>
      </c>
      <c r="J509" s="2" t="inlineStr">
        <is>
          <t>NPS</t>
        </is>
      </c>
      <c r="K509" s="2" t="inlineStr">
        <is>
          <t>X3</t>
        </is>
      </c>
      <c r="L509" s="2" t="inlineStr">
        <is>
          <t>Coating_Scotchkote134_interior_exterior</t>
        </is>
      </c>
      <c r="M509" s="2" t="inlineStr">
        <is>
          <t>175psig</t>
        </is>
      </c>
      <c r="N509" s="1" t="inlineStr">
        <is>
          <t>RTF</t>
        </is>
      </c>
      <c r="O509" s="2" t="n"/>
      <c r="P509" t="inlineStr">
        <is>
          <t>A100057</t>
        </is>
      </c>
      <c r="Q509" s="58" t="n">
        <v>0</v>
      </c>
      <c r="R509" s="7" t="inlineStr">
        <is>
          <t>Display Blank</t>
        </is>
      </c>
      <c r="S509" s="2" t="inlineStr">
        <is>
          <t>LT250</t>
        </is>
      </c>
      <c r="T509" t="n">
        <v>0</v>
      </c>
    </row>
    <row r="510">
      <c r="B510">
        <f>IF(AND(H510="C30",I510="not Bronze, ASTM-B584, C93200",L510="Coating_Standard"),"Y","N")</f>
        <v/>
      </c>
      <c r="C510" t="inlineStr">
        <is>
          <t>Price_BOM_LFE_Case_0505</t>
        </is>
      </c>
      <c r="D510">
        <f>IF(B510="Y",C510,"")</f>
        <v/>
      </c>
      <c r="E510" t="inlineStr">
        <is>
          <t>20709-2P-15HP-LFE</t>
        </is>
      </c>
      <c r="F510" s="2" t="inlineStr">
        <is>
          <t>Cast Iron, ASTM-A48, CL 30</t>
        </is>
      </c>
      <c r="G510" t="inlineStr">
        <is>
          <t>CaseMatl_Cast_Iron_ASTM-A48_CL30</t>
        </is>
      </c>
      <c r="H510" s="2" t="inlineStr">
        <is>
          <t>C30</t>
        </is>
      </c>
      <c r="I510" t="inlineStr">
        <is>
          <t>all</t>
        </is>
      </c>
      <c r="J510" s="2" t="inlineStr">
        <is>
          <t>NPS</t>
        </is>
      </c>
      <c r="K510" s="2" t="inlineStr">
        <is>
          <t>X3</t>
        </is>
      </c>
      <c r="L510" s="2" t="inlineStr">
        <is>
          <t>Coating_Scotchkote134_interior_exterior</t>
        </is>
      </c>
      <c r="M510" s="2" t="inlineStr">
        <is>
          <t>175psig</t>
        </is>
      </c>
      <c r="N510" s="1" t="inlineStr">
        <is>
          <t>RTF</t>
        </is>
      </c>
      <c r="O510" s="2" t="n"/>
      <c r="P510" t="inlineStr">
        <is>
          <t>A100057</t>
        </is>
      </c>
      <c r="Q510" s="58" t="n">
        <v>0</v>
      </c>
      <c r="R510" s="7" t="inlineStr">
        <is>
          <t>Display Blank</t>
        </is>
      </c>
      <c r="S510" s="2" t="inlineStr">
        <is>
          <t>LT250</t>
        </is>
      </c>
      <c r="T510" t="n">
        <v>0</v>
      </c>
    </row>
    <row r="511">
      <c r="B511">
        <f>IF(AND(H511="C30",I511="not Bronze, ASTM-B584, C93200",L511="Coating_Standard"),"Y","N")</f>
        <v/>
      </c>
      <c r="C511" t="inlineStr">
        <is>
          <t>Price_BOM_LFE_Case_0506</t>
        </is>
      </c>
      <c r="D511">
        <f>IF(B511="Y",C511,"")</f>
        <v/>
      </c>
      <c r="E511" t="inlineStr">
        <is>
          <t>20709-2P-20HP-LFE</t>
        </is>
      </c>
      <c r="F511" s="2" t="inlineStr">
        <is>
          <t>Cast Iron, ASTM-A48, CL 30</t>
        </is>
      </c>
      <c r="G511" t="inlineStr">
        <is>
          <t>CaseMatl_Cast_Iron_ASTM-A48_CL30</t>
        </is>
      </c>
      <c r="H511" s="2" t="inlineStr">
        <is>
          <t>C30</t>
        </is>
      </c>
      <c r="I511" t="inlineStr">
        <is>
          <t>all</t>
        </is>
      </c>
      <c r="J511" s="2" t="inlineStr">
        <is>
          <t>NPS</t>
        </is>
      </c>
      <c r="K511" s="2" t="inlineStr">
        <is>
          <t>X3</t>
        </is>
      </c>
      <c r="L511" s="2" t="inlineStr">
        <is>
          <t>Coating_Scotchkote134_interior_exterior</t>
        </is>
      </c>
      <c r="M511" s="2" t="inlineStr">
        <is>
          <t>175psig</t>
        </is>
      </c>
      <c r="N511" s="1" t="inlineStr">
        <is>
          <t>RTF</t>
        </is>
      </c>
      <c r="O511" s="2" t="n"/>
      <c r="P511" t="inlineStr">
        <is>
          <t>A100057</t>
        </is>
      </c>
      <c r="Q511" s="58" t="n">
        <v>0</v>
      </c>
      <c r="R511" s="7" t="inlineStr">
        <is>
          <t>Display Blank</t>
        </is>
      </c>
      <c r="S511" s="2" t="inlineStr">
        <is>
          <t>LT250</t>
        </is>
      </c>
      <c r="T511" t="n">
        <v>0</v>
      </c>
    </row>
    <row r="512">
      <c r="B512">
        <f>IF(AND(H512="C30",I512="not Bronze, ASTM-B584, C93200",L512="Coating_Standard"),"Y","N")</f>
        <v/>
      </c>
      <c r="C512" t="inlineStr">
        <is>
          <t>Price_BOM_LFE_Case_0507</t>
        </is>
      </c>
      <c r="D512">
        <f>IF(B512="Y",C512,"")</f>
        <v/>
      </c>
      <c r="E512" t="inlineStr">
        <is>
          <t>20709-2P-25HP-LFE</t>
        </is>
      </c>
      <c r="F512" s="2" t="inlineStr">
        <is>
          <t>Cast Iron, ASTM-A48, CL 30</t>
        </is>
      </c>
      <c r="G512" t="inlineStr">
        <is>
          <t>CaseMatl_Cast_Iron_ASTM-A48_CL30</t>
        </is>
      </c>
      <c r="H512" s="2" t="inlineStr">
        <is>
          <t>C30</t>
        </is>
      </c>
      <c r="I512" t="inlineStr">
        <is>
          <t>all</t>
        </is>
      </c>
      <c r="J512" s="2" t="inlineStr">
        <is>
          <t>NPS</t>
        </is>
      </c>
      <c r="K512" s="2" t="inlineStr">
        <is>
          <t>X3</t>
        </is>
      </c>
      <c r="L512" s="2" t="inlineStr">
        <is>
          <t>Coating_Scotchkote134_interior_exterior</t>
        </is>
      </c>
      <c r="M512" s="2" t="inlineStr">
        <is>
          <t>175psig</t>
        </is>
      </c>
      <c r="N512" s="1" t="inlineStr">
        <is>
          <t>RTF</t>
        </is>
      </c>
      <c r="O512" s="2" t="n"/>
      <c r="P512" t="inlineStr">
        <is>
          <t>A100057</t>
        </is>
      </c>
      <c r="Q512" s="58" t="n">
        <v>0</v>
      </c>
      <c r="R512" s="7" t="inlineStr">
        <is>
          <t>Display Blank</t>
        </is>
      </c>
      <c r="S512" s="2" t="inlineStr">
        <is>
          <t>LT250</t>
        </is>
      </c>
      <c r="T512" t="n">
        <v>0</v>
      </c>
    </row>
    <row r="513">
      <c r="B513">
        <f>IF(AND(H513="C30",I513="not Bronze, ASTM-B584, C93200",L513="Coating_Standard"),"Y","N")</f>
        <v/>
      </c>
      <c r="C513" t="inlineStr">
        <is>
          <t>Price_BOM_LFE_Case_0508</t>
        </is>
      </c>
      <c r="D513">
        <f>IF(B513="Y",C513,"")</f>
        <v/>
      </c>
      <c r="E513" t="inlineStr">
        <is>
          <t>20953-2P-20HP-LFE</t>
        </is>
      </c>
      <c r="F513" s="2" t="inlineStr">
        <is>
          <t>Cast Iron, ASTM-A48, CL 30</t>
        </is>
      </c>
      <c r="G513" t="inlineStr">
        <is>
          <t>CaseMatl_Cast_Iron_ASTM-A48_CL30</t>
        </is>
      </c>
      <c r="H513" s="2" t="inlineStr">
        <is>
          <t>C30</t>
        </is>
      </c>
      <c r="I513" t="inlineStr">
        <is>
          <t>all</t>
        </is>
      </c>
      <c r="J513" s="2" t="inlineStr">
        <is>
          <t>NPS</t>
        </is>
      </c>
      <c r="K513" s="2" t="inlineStr">
        <is>
          <t>X3</t>
        </is>
      </c>
      <c r="L513" s="2" t="inlineStr">
        <is>
          <t>Coating_Scotchkote134_interior_exterior</t>
        </is>
      </c>
      <c r="M513" s="2" t="inlineStr">
        <is>
          <t>175psig</t>
        </is>
      </c>
      <c r="N513" s="1" t="inlineStr">
        <is>
          <t>RTF</t>
        </is>
      </c>
      <c r="O513" s="2" t="n"/>
      <c r="P513" t="inlineStr">
        <is>
          <t>A100057</t>
        </is>
      </c>
      <c r="Q513" s="58" t="n">
        <v>0</v>
      </c>
      <c r="R513" s="7" t="inlineStr">
        <is>
          <t>Display Blank</t>
        </is>
      </c>
      <c r="S513" s="2" t="inlineStr">
        <is>
          <t>LT250</t>
        </is>
      </c>
      <c r="T513" t="n">
        <v>0</v>
      </c>
    </row>
    <row r="514">
      <c r="B514">
        <f>IF(AND(H514="C30",I514="not Bronze, ASTM-B584, C93200",L514="Coating_Standard"),"Y","N")</f>
        <v/>
      </c>
      <c r="C514" t="inlineStr">
        <is>
          <t>Price_BOM_LFE_Case_0509</t>
        </is>
      </c>
      <c r="D514">
        <f>IF(B514="Y",C514,"")</f>
        <v/>
      </c>
      <c r="E514" t="inlineStr">
        <is>
          <t>20953-2P-25HP-LFE</t>
        </is>
      </c>
      <c r="F514" s="2" t="inlineStr">
        <is>
          <t>Cast Iron, ASTM-A48, CL 30</t>
        </is>
      </c>
      <c r="G514" t="inlineStr">
        <is>
          <t>CaseMatl_Cast_Iron_ASTM-A48_CL30</t>
        </is>
      </c>
      <c r="H514" s="2" t="inlineStr">
        <is>
          <t>C30</t>
        </is>
      </c>
      <c r="I514" t="inlineStr">
        <is>
          <t>all</t>
        </is>
      </c>
      <c r="J514" s="2" t="inlineStr">
        <is>
          <t>NPS</t>
        </is>
      </c>
      <c r="K514" s="2" t="inlineStr">
        <is>
          <t>X3</t>
        </is>
      </c>
      <c r="L514" s="2" t="inlineStr">
        <is>
          <t>Coating_Scotchkote134_interior_exterior</t>
        </is>
      </c>
      <c r="M514" s="2" t="inlineStr">
        <is>
          <t>175psig</t>
        </is>
      </c>
      <c r="N514" s="1" t="inlineStr">
        <is>
          <t>RTF</t>
        </is>
      </c>
      <c r="O514" s="2" t="n"/>
      <c r="P514" t="inlineStr">
        <is>
          <t>A100057</t>
        </is>
      </c>
      <c r="Q514" s="58" t="n">
        <v>0</v>
      </c>
      <c r="R514" s="7" t="inlineStr">
        <is>
          <t>Display Blank</t>
        </is>
      </c>
      <c r="S514" s="2" t="inlineStr">
        <is>
          <t>LT250</t>
        </is>
      </c>
      <c r="T514" t="n">
        <v>0</v>
      </c>
    </row>
    <row r="515">
      <c r="B515">
        <f>IF(AND(H515="C30",I515="not Bronze, ASTM-B584, C93200",L515="Coating_Standard"),"Y","N")</f>
        <v/>
      </c>
      <c r="C515" t="inlineStr">
        <is>
          <t>Price_BOM_LFE_Case_0510</t>
        </is>
      </c>
      <c r="D515">
        <f>IF(B515="Y",C515,"")</f>
        <v/>
      </c>
      <c r="E515" t="inlineStr">
        <is>
          <t>20953-2P-30HP-LFE</t>
        </is>
      </c>
      <c r="F515" s="2" t="inlineStr">
        <is>
          <t>Cast Iron, ASTM-A48, CL 30</t>
        </is>
      </c>
      <c r="G515" t="inlineStr">
        <is>
          <t>CaseMatl_Cast_Iron_ASTM-A48_CL30</t>
        </is>
      </c>
      <c r="H515" s="2" t="inlineStr">
        <is>
          <t>C30</t>
        </is>
      </c>
      <c r="I515" t="inlineStr">
        <is>
          <t>all</t>
        </is>
      </c>
      <c r="J515" s="2" t="inlineStr">
        <is>
          <t>NPS</t>
        </is>
      </c>
      <c r="K515" s="2" t="inlineStr">
        <is>
          <t>X3</t>
        </is>
      </c>
      <c r="L515" s="2" t="inlineStr">
        <is>
          <t>Coating_Scotchkote134_interior_exterior</t>
        </is>
      </c>
      <c r="M515" s="2" t="inlineStr">
        <is>
          <t>175psig</t>
        </is>
      </c>
      <c r="N515" s="1" t="inlineStr">
        <is>
          <t>RTF</t>
        </is>
      </c>
      <c r="O515" s="2" t="n"/>
      <c r="P515" t="inlineStr">
        <is>
          <t>A100057</t>
        </is>
      </c>
      <c r="Q515" s="58" t="n">
        <v>0</v>
      </c>
      <c r="R515" s="7" t="inlineStr">
        <is>
          <t>Display Blank</t>
        </is>
      </c>
      <c r="S515" s="2" t="inlineStr">
        <is>
          <t>LT250</t>
        </is>
      </c>
      <c r="T515" t="n">
        <v>0</v>
      </c>
    </row>
    <row r="516">
      <c r="B516">
        <f>IF(AND(H516="C30",I516="not Bronze, ASTM-B584, C93200",L516="Coating_Standard"),"Y","N")</f>
        <v/>
      </c>
      <c r="C516" t="inlineStr">
        <is>
          <t>Price_BOM_LFE_Case_0511</t>
        </is>
      </c>
      <c r="D516">
        <f>IF(B516="Y",C516,"")</f>
        <v/>
      </c>
      <c r="E516" t="inlineStr">
        <is>
          <t>25707-2P-7.5HP-LFE</t>
        </is>
      </c>
      <c r="F516" s="2" t="inlineStr">
        <is>
          <t>Cast Iron, ASTM-A48, CL 30</t>
        </is>
      </c>
      <c r="G516" t="inlineStr">
        <is>
          <t>CaseMatl_Cast_Iron_ASTM-A48_CL30</t>
        </is>
      </c>
      <c r="H516" s="2" t="inlineStr">
        <is>
          <t>C30</t>
        </is>
      </c>
      <c r="I516" t="inlineStr">
        <is>
          <t>all</t>
        </is>
      </c>
      <c r="J516" s="2" t="inlineStr">
        <is>
          <t>125# ANSI Flange</t>
        </is>
      </c>
      <c r="K516" s="2" t="inlineStr">
        <is>
          <t>X3</t>
        </is>
      </c>
      <c r="L516" s="2" t="inlineStr">
        <is>
          <t>Coating_Scotchkote134_interior_exterior</t>
        </is>
      </c>
      <c r="M516" s="2" t="inlineStr">
        <is>
          <t>175psig</t>
        </is>
      </c>
      <c r="N516" s="1" t="inlineStr">
        <is>
          <t>RTF</t>
        </is>
      </c>
      <c r="O516" s="2" t="n"/>
      <c r="P516" t="inlineStr">
        <is>
          <t>A100057</t>
        </is>
      </c>
      <c r="Q516" s="58" t="n">
        <v>0</v>
      </c>
      <c r="R516" s="7" t="inlineStr">
        <is>
          <t>Display Blank</t>
        </is>
      </c>
      <c r="S516" s="2" t="inlineStr">
        <is>
          <t>LT250</t>
        </is>
      </c>
      <c r="T516" t="n">
        <v>0</v>
      </c>
    </row>
    <row r="517">
      <c r="B517">
        <f>IF(AND(H517="C30",I517="not Bronze, ASTM-B584, C93200",L517="Coating_Standard"),"Y","N")</f>
        <v/>
      </c>
      <c r="C517" t="inlineStr">
        <is>
          <t>Price_BOM_LFE_Case_0512</t>
        </is>
      </c>
      <c r="D517">
        <f>IF(B517="Y",C517,"")</f>
        <v/>
      </c>
      <c r="E517" t="inlineStr">
        <is>
          <t>25707-2P-10HP-LFE</t>
        </is>
      </c>
      <c r="F517" s="2" t="inlineStr">
        <is>
          <t>Cast Iron, ASTM-A48, CL 30</t>
        </is>
      </c>
      <c r="G517" t="inlineStr">
        <is>
          <t>CaseMatl_Cast_Iron_ASTM-A48_CL30</t>
        </is>
      </c>
      <c r="H517" s="2" t="inlineStr">
        <is>
          <t>C30</t>
        </is>
      </c>
      <c r="I517" t="inlineStr">
        <is>
          <t>all</t>
        </is>
      </c>
      <c r="J517" s="2" t="inlineStr">
        <is>
          <t>125# ANSI Flange</t>
        </is>
      </c>
      <c r="K517" s="2" t="inlineStr">
        <is>
          <t>X3</t>
        </is>
      </c>
      <c r="L517" s="2" t="inlineStr">
        <is>
          <t>Coating_Scotchkote134_interior_exterior</t>
        </is>
      </c>
      <c r="M517" s="2" t="inlineStr">
        <is>
          <t>175psig</t>
        </is>
      </c>
      <c r="N517" s="1" t="inlineStr">
        <is>
          <t>RTF</t>
        </is>
      </c>
      <c r="O517" s="2" t="n"/>
      <c r="P517" t="inlineStr">
        <is>
          <t>A100057</t>
        </is>
      </c>
      <c r="Q517" s="58" t="n">
        <v>0</v>
      </c>
      <c r="R517" s="7" t="inlineStr">
        <is>
          <t>Display Blank</t>
        </is>
      </c>
      <c r="S517" s="2" t="inlineStr">
        <is>
          <t>LT250</t>
        </is>
      </c>
      <c r="T517" t="n">
        <v>0</v>
      </c>
    </row>
    <row r="518">
      <c r="B518">
        <f>IF(AND(H518="C30",I518="not Bronze, ASTM-B584, C93200",L518="Coating_Standard"),"Y","N")</f>
        <v/>
      </c>
      <c r="C518" t="inlineStr">
        <is>
          <t>Price_BOM_LFE_Case_0513</t>
        </is>
      </c>
      <c r="D518">
        <f>IF(B518="Y",C518,"")</f>
        <v/>
      </c>
      <c r="E518" t="inlineStr">
        <is>
          <t>25707-2P-15HP-LFE</t>
        </is>
      </c>
      <c r="F518" s="2" t="inlineStr">
        <is>
          <t>Cast Iron, ASTM-A48, CL 30</t>
        </is>
      </c>
      <c r="G518" t="inlineStr">
        <is>
          <t>CaseMatl_Cast_Iron_ASTM-A48_CL30</t>
        </is>
      </c>
      <c r="H518" s="2" t="inlineStr">
        <is>
          <t>C30</t>
        </is>
      </c>
      <c r="I518" t="inlineStr">
        <is>
          <t>all</t>
        </is>
      </c>
      <c r="J518" s="2" t="inlineStr">
        <is>
          <t>125# ANSI Flange</t>
        </is>
      </c>
      <c r="K518" s="2" t="inlineStr">
        <is>
          <t>X3</t>
        </is>
      </c>
      <c r="L518" s="2" t="inlineStr">
        <is>
          <t>Coating_Scotchkote134_interior_exterior</t>
        </is>
      </c>
      <c r="M518" s="2" t="inlineStr">
        <is>
          <t>175psig</t>
        </is>
      </c>
      <c r="N518" s="1" t="inlineStr">
        <is>
          <t>RTF</t>
        </is>
      </c>
      <c r="O518" s="2" t="n"/>
      <c r="P518" t="inlineStr">
        <is>
          <t>A100057</t>
        </is>
      </c>
      <c r="Q518" s="58" t="n">
        <v>0</v>
      </c>
      <c r="R518" s="7" t="inlineStr">
        <is>
          <t>Display Blank</t>
        </is>
      </c>
      <c r="S518" s="2" t="inlineStr">
        <is>
          <t>LT250</t>
        </is>
      </c>
      <c r="T518" t="n">
        <v>0</v>
      </c>
    </row>
    <row r="519">
      <c r="B519">
        <f>IF(AND(H519="C30",I519="not Bronze, ASTM-B584, C93200",L519="Coating_Standard"),"Y","N")</f>
        <v/>
      </c>
      <c r="C519" t="inlineStr">
        <is>
          <t>Price_BOM_LFE_Case_0514</t>
        </is>
      </c>
      <c r="D519">
        <f>IF(B519="Y",C519,"")</f>
        <v/>
      </c>
      <c r="E519" t="inlineStr">
        <is>
          <t>25707-2P-20HP-LFE</t>
        </is>
      </c>
      <c r="F519" s="2" t="inlineStr">
        <is>
          <t>Cast Iron, ASTM-A48, CL 30</t>
        </is>
      </c>
      <c r="G519" t="inlineStr">
        <is>
          <t>CaseMatl_Cast_Iron_ASTM-A48_CL30</t>
        </is>
      </c>
      <c r="H519" s="2" t="inlineStr">
        <is>
          <t>C30</t>
        </is>
      </c>
      <c r="I519" t="inlineStr">
        <is>
          <t>all</t>
        </is>
      </c>
      <c r="J519" s="2" t="inlineStr">
        <is>
          <t>125# ANSI Flange</t>
        </is>
      </c>
      <c r="K519" s="2" t="inlineStr">
        <is>
          <t>X3</t>
        </is>
      </c>
      <c r="L519" s="2" t="inlineStr">
        <is>
          <t>Coating_Scotchkote134_interior_exterior</t>
        </is>
      </c>
      <c r="M519" s="2" t="inlineStr">
        <is>
          <t>175psig</t>
        </is>
      </c>
      <c r="N519" s="1" t="inlineStr">
        <is>
          <t>RTF</t>
        </is>
      </c>
      <c r="O519" s="2" t="n"/>
      <c r="P519" t="inlineStr">
        <is>
          <t>A100057</t>
        </is>
      </c>
      <c r="Q519" s="58" t="n">
        <v>0</v>
      </c>
      <c r="R519" s="7" t="inlineStr">
        <is>
          <t>Display Blank</t>
        </is>
      </c>
      <c r="S519" s="2" t="inlineStr">
        <is>
          <t>LT250</t>
        </is>
      </c>
      <c r="T519" t="n">
        <v>0</v>
      </c>
    </row>
    <row r="520">
      <c r="B520">
        <f>IF(AND(H520="C30",I520="not Bronze, ASTM-B584, C93200",L520="Coating_Standard"),"Y","N")</f>
        <v/>
      </c>
      <c r="C520" t="inlineStr">
        <is>
          <t>Price_BOM_LFE_Case_0515</t>
        </is>
      </c>
      <c r="D520">
        <f>IF(B520="Y",C520,"")</f>
        <v/>
      </c>
      <c r="E520" t="inlineStr">
        <is>
          <t>25707-2P-25HP-LFE</t>
        </is>
      </c>
      <c r="F520" s="2" t="inlineStr">
        <is>
          <t>Cast Iron, ASTM-A48, CL 30</t>
        </is>
      </c>
      <c r="G520" t="inlineStr">
        <is>
          <t>CaseMatl_Cast_Iron_ASTM-A48_CL30</t>
        </is>
      </c>
      <c r="H520" s="2" t="inlineStr">
        <is>
          <t>C30</t>
        </is>
      </c>
      <c r="I520" t="inlineStr">
        <is>
          <t>all</t>
        </is>
      </c>
      <c r="J520" s="2" t="inlineStr">
        <is>
          <t>125# ANSI Flange</t>
        </is>
      </c>
      <c r="K520" s="2" t="inlineStr">
        <is>
          <t>X3</t>
        </is>
      </c>
      <c r="L520" s="2" t="inlineStr">
        <is>
          <t>Coating_Scotchkote134_interior_exterior</t>
        </is>
      </c>
      <c r="M520" s="2" t="inlineStr">
        <is>
          <t>175psig</t>
        </is>
      </c>
      <c r="N520" s="1" t="inlineStr">
        <is>
          <t>RTF</t>
        </is>
      </c>
      <c r="O520" s="2" t="n"/>
      <c r="P520" t="inlineStr">
        <is>
          <t>A100057</t>
        </is>
      </c>
      <c r="Q520" s="58" t="n">
        <v>0</v>
      </c>
      <c r="R520" s="7" t="inlineStr">
        <is>
          <t>Display Blank</t>
        </is>
      </c>
      <c r="S520" s="2" t="inlineStr">
        <is>
          <t>LT250</t>
        </is>
      </c>
      <c r="T520" t="n">
        <v>0</v>
      </c>
    </row>
    <row r="521">
      <c r="B521">
        <f>IF(AND(H521="C30",I521="not Bronze, ASTM-B584, C93200",L521="Coating_Standard"),"Y","N")</f>
        <v/>
      </c>
      <c r="C521" t="inlineStr">
        <is>
          <t>Price_BOM_LFE_Case_0516</t>
        </is>
      </c>
      <c r="D521">
        <f>IF(B521="Y",C521,"")</f>
        <v/>
      </c>
      <c r="E521" t="inlineStr">
        <is>
          <t>25707-2P-30HP-LFE</t>
        </is>
      </c>
      <c r="F521" s="2" t="inlineStr">
        <is>
          <t>Cast Iron, ASTM-A48, CL 30</t>
        </is>
      </c>
      <c r="G521" t="inlineStr">
        <is>
          <t>CaseMatl_Cast_Iron_ASTM-A48_CL30</t>
        </is>
      </c>
      <c r="H521" s="2" t="inlineStr">
        <is>
          <t>C30</t>
        </is>
      </c>
      <c r="I521" t="inlineStr">
        <is>
          <t>all</t>
        </is>
      </c>
      <c r="J521" s="2" t="inlineStr">
        <is>
          <t>125# ANSI Flange</t>
        </is>
      </c>
      <c r="K521" s="2" t="inlineStr">
        <is>
          <t>X3</t>
        </is>
      </c>
      <c r="L521" s="2" t="inlineStr">
        <is>
          <t>Coating_Scotchkote134_interior_exterior</t>
        </is>
      </c>
      <c r="M521" s="2" t="inlineStr">
        <is>
          <t>175psig</t>
        </is>
      </c>
      <c r="N521" s="1" t="inlineStr">
        <is>
          <t>RTF</t>
        </is>
      </c>
      <c r="O521" s="2" t="n"/>
      <c r="P521" t="inlineStr">
        <is>
          <t>A100057</t>
        </is>
      </c>
      <c r="Q521" s="58" t="n">
        <v>0</v>
      </c>
      <c r="R521" s="7" t="inlineStr">
        <is>
          <t>Display Blank</t>
        </is>
      </c>
      <c r="S521" s="2" t="inlineStr">
        <is>
          <t>LT250</t>
        </is>
      </c>
      <c r="T521" t="n">
        <v>0</v>
      </c>
    </row>
    <row r="522">
      <c r="B522">
        <f>IF(AND(H522="C30",I522="not Bronze, ASTM-B584, C93200",L522="Coating_Standard"),"Y","N")</f>
        <v/>
      </c>
      <c r="C522" t="inlineStr">
        <is>
          <t>Price_BOM_LFE_Case_0517</t>
        </is>
      </c>
      <c r="D522">
        <f>IF(B522="Y",C522,"")</f>
        <v/>
      </c>
      <c r="E522" t="inlineStr">
        <is>
          <t>25957-2P-25HP-LFE</t>
        </is>
      </c>
      <c r="F522" s="2" t="inlineStr">
        <is>
          <t>Cast Iron, ASTM-A48, CL 30</t>
        </is>
      </c>
      <c r="G522" t="inlineStr">
        <is>
          <t>CaseMatl_Cast_Iron_ASTM-A48_CL30</t>
        </is>
      </c>
      <c r="H522" s="2" t="inlineStr">
        <is>
          <t>C30</t>
        </is>
      </c>
      <c r="I522" t="inlineStr">
        <is>
          <t>all</t>
        </is>
      </c>
      <c r="J522" s="2" t="inlineStr">
        <is>
          <t>125# ANSI Flange</t>
        </is>
      </c>
      <c r="K522" s="2" t="inlineStr">
        <is>
          <t>X3</t>
        </is>
      </c>
      <c r="L522" s="2" t="inlineStr">
        <is>
          <t>Coating_Scotchkote134_interior_exterior</t>
        </is>
      </c>
      <c r="M522" s="2" t="inlineStr">
        <is>
          <t>175psig</t>
        </is>
      </c>
      <c r="N522" s="1" t="inlineStr">
        <is>
          <t>RTF</t>
        </is>
      </c>
      <c r="O522" s="2" t="n"/>
      <c r="P522" t="inlineStr">
        <is>
          <t>A100057</t>
        </is>
      </c>
      <c r="Q522" s="58" t="n">
        <v>0</v>
      </c>
      <c r="R522" s="7" t="inlineStr">
        <is>
          <t>Display Blank</t>
        </is>
      </c>
      <c r="S522" s="2" t="inlineStr">
        <is>
          <t>LT250</t>
        </is>
      </c>
      <c r="T522" t="n">
        <v>0</v>
      </c>
    </row>
    <row r="523">
      <c r="B523">
        <f>IF(AND(H523="C30",I523="not Bronze, ASTM-B584, C93200",L523="Coating_Standard"),"Y","N")</f>
        <v/>
      </c>
      <c r="C523" t="inlineStr">
        <is>
          <t>Price_BOM_LFE_Case_0518</t>
        </is>
      </c>
      <c r="D523">
        <f>IF(B523="Y",C523,"")</f>
        <v/>
      </c>
      <c r="E523" t="inlineStr">
        <is>
          <t>25957-2P-30HP-LFE</t>
        </is>
      </c>
      <c r="F523" s="2" t="inlineStr">
        <is>
          <t>Cast Iron, ASTM-A48, CL 30</t>
        </is>
      </c>
      <c r="G523" t="inlineStr">
        <is>
          <t>CaseMatl_Cast_Iron_ASTM-A48_CL30</t>
        </is>
      </c>
      <c r="H523" s="2" t="inlineStr">
        <is>
          <t>C30</t>
        </is>
      </c>
      <c r="I523" t="inlineStr">
        <is>
          <t>all</t>
        </is>
      </c>
      <c r="J523" s="2" t="inlineStr">
        <is>
          <t>125# ANSI Flange</t>
        </is>
      </c>
      <c r="K523" s="2" t="inlineStr">
        <is>
          <t>X3</t>
        </is>
      </c>
      <c r="L523" s="2" t="inlineStr">
        <is>
          <t>Coating_Scotchkote134_interior_exterior</t>
        </is>
      </c>
      <c r="M523" s="2" t="inlineStr">
        <is>
          <t>175psig</t>
        </is>
      </c>
      <c r="N523" s="1" t="inlineStr">
        <is>
          <t>RTF</t>
        </is>
      </c>
      <c r="O523" s="2" t="n"/>
      <c r="P523" t="inlineStr">
        <is>
          <t>A100057</t>
        </is>
      </c>
      <c r="Q523" s="58" t="n">
        <v>0</v>
      </c>
      <c r="R523" s="7" t="inlineStr">
        <is>
          <t>Display Blank</t>
        </is>
      </c>
      <c r="S523" s="2" t="inlineStr">
        <is>
          <t>LT250</t>
        </is>
      </c>
      <c r="T523" t="n">
        <v>0</v>
      </c>
    </row>
    <row r="524">
      <c r="B524">
        <f>IF(AND(H524="C30",I524="not Bronze, ASTM-B584, C93200",L524="Coating_Standard"),"Y","N")</f>
        <v/>
      </c>
      <c r="C524" t="inlineStr">
        <is>
          <t>Price_BOM_LFE_Case_0519</t>
        </is>
      </c>
      <c r="D524">
        <f>IF(B524="Y",C524,"")</f>
        <v/>
      </c>
      <c r="E524" t="inlineStr">
        <is>
          <t>30707-2P-10HP-LFE</t>
        </is>
      </c>
      <c r="F524" s="2" t="inlineStr">
        <is>
          <t>Cast Iron, ASTM-A48, CL 30</t>
        </is>
      </c>
      <c r="G524" t="inlineStr">
        <is>
          <t>CaseMatl_Cast_Iron_ASTM-A48_CL30</t>
        </is>
      </c>
      <c r="H524" s="2" t="inlineStr">
        <is>
          <t>C30</t>
        </is>
      </c>
      <c r="I524" t="inlineStr">
        <is>
          <t>all</t>
        </is>
      </c>
      <c r="J524" s="2" t="inlineStr">
        <is>
          <t>125# ANSI Flange</t>
        </is>
      </c>
      <c r="K524" s="2" t="inlineStr">
        <is>
          <t>X3</t>
        </is>
      </c>
      <c r="L524" s="2" t="inlineStr">
        <is>
          <t>Coating_Scotchkote134_interior_exterior</t>
        </is>
      </c>
      <c r="M524" s="2" t="inlineStr">
        <is>
          <t>175psig</t>
        </is>
      </c>
      <c r="N524" s="1" t="inlineStr">
        <is>
          <t>RTF</t>
        </is>
      </c>
      <c r="O524" s="2" t="n"/>
      <c r="P524" t="inlineStr">
        <is>
          <t>A100057</t>
        </is>
      </c>
      <c r="Q524" s="58" t="n">
        <v>0</v>
      </c>
      <c r="R524" s="7" t="inlineStr">
        <is>
          <t>Display Blank</t>
        </is>
      </c>
      <c r="S524" s="2" t="inlineStr">
        <is>
          <t>LT250</t>
        </is>
      </c>
      <c r="T524" t="n">
        <v>0</v>
      </c>
    </row>
    <row r="525">
      <c r="B525">
        <f>IF(AND(H525="C30",I525="not Bronze, ASTM-B584, C93200",L525="Coating_Standard"),"Y","N")</f>
        <v/>
      </c>
      <c r="C525" t="inlineStr">
        <is>
          <t>Price_BOM_LFE_Case_0520</t>
        </is>
      </c>
      <c r="D525">
        <f>IF(B525="Y",C525,"")</f>
        <v/>
      </c>
      <c r="E525" t="inlineStr">
        <is>
          <t>30707-2P-15HP-LFE</t>
        </is>
      </c>
      <c r="F525" s="2" t="inlineStr">
        <is>
          <t>Cast Iron, ASTM-A48, CL 30</t>
        </is>
      </c>
      <c r="G525" t="inlineStr">
        <is>
          <t>CaseMatl_Cast_Iron_ASTM-A48_CL30</t>
        </is>
      </c>
      <c r="H525" s="2" t="inlineStr">
        <is>
          <t>C30</t>
        </is>
      </c>
      <c r="I525" t="inlineStr">
        <is>
          <t>all</t>
        </is>
      </c>
      <c r="J525" s="2" t="inlineStr">
        <is>
          <t>125# ANSI Flange</t>
        </is>
      </c>
      <c r="K525" s="2" t="inlineStr">
        <is>
          <t>X3</t>
        </is>
      </c>
      <c r="L525" s="2" t="inlineStr">
        <is>
          <t>Coating_Scotchkote134_interior_exterior</t>
        </is>
      </c>
      <c r="M525" s="2" t="inlineStr">
        <is>
          <t>175psig</t>
        </is>
      </c>
      <c r="N525" s="1" t="inlineStr">
        <is>
          <t>RTF</t>
        </is>
      </c>
      <c r="O525" s="2" t="n"/>
      <c r="P525" t="inlineStr">
        <is>
          <t>A100057</t>
        </is>
      </c>
      <c r="Q525" s="58" t="n">
        <v>0</v>
      </c>
      <c r="R525" s="7" t="inlineStr">
        <is>
          <t>Display Blank</t>
        </is>
      </c>
      <c r="S525" s="2" t="inlineStr">
        <is>
          <t>LT250</t>
        </is>
      </c>
      <c r="T525" t="n">
        <v>0</v>
      </c>
    </row>
    <row r="526">
      <c r="B526">
        <f>IF(AND(H526="C30",I526="not Bronze, ASTM-B584, C93200",L526="Coating_Standard"),"Y","N")</f>
        <v/>
      </c>
      <c r="C526" t="inlineStr">
        <is>
          <t>Price_BOM_LFE_Case_0521</t>
        </is>
      </c>
      <c r="D526">
        <f>IF(B526="Y",C526,"")</f>
        <v/>
      </c>
      <c r="E526" t="inlineStr">
        <is>
          <t>30707-2P-20HP-LFE</t>
        </is>
      </c>
      <c r="F526" s="2" t="inlineStr">
        <is>
          <t>Cast Iron, ASTM-A48, CL 30</t>
        </is>
      </c>
      <c r="G526" t="inlineStr">
        <is>
          <t>CaseMatl_Cast_Iron_ASTM-A48_CL30</t>
        </is>
      </c>
      <c r="H526" s="2" t="inlineStr">
        <is>
          <t>C30</t>
        </is>
      </c>
      <c r="I526" t="inlineStr">
        <is>
          <t>all</t>
        </is>
      </c>
      <c r="J526" s="2" t="inlineStr">
        <is>
          <t>125# ANSI Flange</t>
        </is>
      </c>
      <c r="K526" s="2" t="inlineStr">
        <is>
          <t>X3</t>
        </is>
      </c>
      <c r="L526" s="2" t="inlineStr">
        <is>
          <t>Coating_Scotchkote134_interior_exterior</t>
        </is>
      </c>
      <c r="M526" s="2" t="inlineStr">
        <is>
          <t>175psig</t>
        </is>
      </c>
      <c r="N526" s="1" t="inlineStr">
        <is>
          <t>RTF</t>
        </is>
      </c>
      <c r="O526" s="2" t="n"/>
      <c r="P526" t="inlineStr">
        <is>
          <t>A100057</t>
        </is>
      </c>
      <c r="Q526" s="58" t="n">
        <v>0</v>
      </c>
      <c r="R526" s="7" t="inlineStr">
        <is>
          <t>Display Blank</t>
        </is>
      </c>
      <c r="S526" s="2" t="inlineStr">
        <is>
          <t>LT250</t>
        </is>
      </c>
      <c r="T526" t="n">
        <v>0</v>
      </c>
    </row>
    <row r="527">
      <c r="B527">
        <f>IF(AND(H527="C30",I527="not Bronze, ASTM-B584, C93200",L527="Coating_Standard"),"Y","N")</f>
        <v/>
      </c>
      <c r="C527" t="inlineStr">
        <is>
          <t>Price_BOM_LFE_Case_0522</t>
        </is>
      </c>
      <c r="D527">
        <f>IF(B527="Y",C527,"")</f>
        <v/>
      </c>
      <c r="E527" t="inlineStr">
        <is>
          <t>30707-2P-25HP-LFE</t>
        </is>
      </c>
      <c r="F527" s="2" t="inlineStr">
        <is>
          <t>Cast Iron, ASTM-A48, CL 30</t>
        </is>
      </c>
      <c r="G527" t="inlineStr">
        <is>
          <t>CaseMatl_Cast_Iron_ASTM-A48_CL30</t>
        </is>
      </c>
      <c r="H527" s="2" t="inlineStr">
        <is>
          <t>C30</t>
        </is>
      </c>
      <c r="I527" t="inlineStr">
        <is>
          <t>all</t>
        </is>
      </c>
      <c r="J527" s="2" t="inlineStr">
        <is>
          <t>125# ANSI Flange</t>
        </is>
      </c>
      <c r="K527" s="2" t="inlineStr">
        <is>
          <t>X3</t>
        </is>
      </c>
      <c r="L527" s="2" t="inlineStr">
        <is>
          <t>Coating_Scotchkote134_interior_exterior</t>
        </is>
      </c>
      <c r="M527" s="2" t="inlineStr">
        <is>
          <t>175psig</t>
        </is>
      </c>
      <c r="N527" s="1" t="inlineStr">
        <is>
          <t>RTF</t>
        </is>
      </c>
      <c r="O527" s="2" t="n"/>
      <c r="P527" t="inlineStr">
        <is>
          <t>A100057</t>
        </is>
      </c>
      <c r="Q527" s="58" t="n">
        <v>0</v>
      </c>
      <c r="R527" s="7" t="inlineStr">
        <is>
          <t>Display Blank</t>
        </is>
      </c>
      <c r="S527" s="2" t="inlineStr">
        <is>
          <t>LT250</t>
        </is>
      </c>
      <c r="T527" t="n">
        <v>0</v>
      </c>
    </row>
    <row r="528">
      <c r="B528">
        <f>IF(AND(H528="C30",I528="not Bronze, ASTM-B584, C93200",L528="Coating_Standard"),"Y","N")</f>
        <v/>
      </c>
      <c r="C528" t="inlineStr">
        <is>
          <t>Price_BOM_LFE_Case_0523</t>
        </is>
      </c>
      <c r="D528">
        <f>IF(B528="Y",C528,"")</f>
        <v/>
      </c>
      <c r="E528" t="inlineStr">
        <is>
          <t>30707-2P-30HP-LFE</t>
        </is>
      </c>
      <c r="F528" s="2" t="inlineStr">
        <is>
          <t>Cast Iron, ASTM-A48, CL 30</t>
        </is>
      </c>
      <c r="G528" t="inlineStr">
        <is>
          <t>CaseMatl_Cast_Iron_ASTM-A48_CL30</t>
        </is>
      </c>
      <c r="H528" s="2" t="inlineStr">
        <is>
          <t>C30</t>
        </is>
      </c>
      <c r="I528" t="inlineStr">
        <is>
          <t>all</t>
        </is>
      </c>
      <c r="J528" s="2" t="inlineStr">
        <is>
          <t>125# ANSI Flange</t>
        </is>
      </c>
      <c r="K528" s="2" t="inlineStr">
        <is>
          <t>X3</t>
        </is>
      </c>
      <c r="L528" s="2" t="inlineStr">
        <is>
          <t>Coating_Scotchkote134_interior_exterior</t>
        </is>
      </c>
      <c r="M528" s="2" t="inlineStr">
        <is>
          <t>175psig</t>
        </is>
      </c>
      <c r="N528" s="1" t="inlineStr">
        <is>
          <t>RTF</t>
        </is>
      </c>
      <c r="O528" s="2" t="n"/>
      <c r="P528" t="inlineStr">
        <is>
          <t>A100057</t>
        </is>
      </c>
      <c r="Q528" s="58" t="n">
        <v>0</v>
      </c>
      <c r="R528" s="7" t="inlineStr">
        <is>
          <t>Display Blank</t>
        </is>
      </c>
      <c r="S528" s="2" t="inlineStr">
        <is>
          <t>LT250</t>
        </is>
      </c>
      <c r="T528" t="n">
        <v>0</v>
      </c>
    </row>
    <row r="529">
      <c r="B529">
        <f>IF(AND(H529="C30",I529="not Bronze, ASTM-B584, C93200",L529="Coating_Standard"),"Y","N")</f>
        <v/>
      </c>
      <c r="C529" t="inlineStr">
        <is>
          <t>Price_BOM_LFE_Case_0524</t>
        </is>
      </c>
      <c r="D529">
        <f>IF(B529="Y",C529,"")</f>
        <v/>
      </c>
      <c r="E529" t="inlineStr">
        <is>
          <t>40707-2P-25HP-LFE</t>
        </is>
      </c>
      <c r="F529" s="2" t="inlineStr">
        <is>
          <t>Cast Iron, ASTM-A48, CL 30</t>
        </is>
      </c>
      <c r="G529" t="inlineStr">
        <is>
          <t>CaseMatl_Cast_Iron_ASTM-A48_CL30</t>
        </is>
      </c>
      <c r="H529" s="2" t="inlineStr">
        <is>
          <t>C30</t>
        </is>
      </c>
      <c r="I529" t="inlineStr">
        <is>
          <t>all</t>
        </is>
      </c>
      <c r="J529" s="2" t="inlineStr">
        <is>
          <t>125# ANSI Flange</t>
        </is>
      </c>
      <c r="K529" s="2" t="inlineStr">
        <is>
          <t>X3</t>
        </is>
      </c>
      <c r="L529" s="2" t="inlineStr">
        <is>
          <t>Coating_Scotchkote134_interior_exterior</t>
        </is>
      </c>
      <c r="M529" s="2" t="inlineStr">
        <is>
          <t>175psig</t>
        </is>
      </c>
      <c r="N529" s="1" t="inlineStr">
        <is>
          <t>RTF</t>
        </is>
      </c>
      <c r="O529" s="2" t="n"/>
      <c r="P529" t="inlineStr">
        <is>
          <t>A100057</t>
        </is>
      </c>
      <c r="Q529" s="58" t="n">
        <v>0</v>
      </c>
      <c r="R529" s="7" t="inlineStr">
        <is>
          <t>Display Blank</t>
        </is>
      </c>
      <c r="S529" s="2" t="inlineStr">
        <is>
          <t>LT250</t>
        </is>
      </c>
      <c r="T529" t="n">
        <v>0</v>
      </c>
    </row>
    <row r="530">
      <c r="B530">
        <f>IF(AND(H530="C30",I530="not Bronze, ASTM-B584, C93200",L530="Coating_Standard"),"Y","N")</f>
        <v/>
      </c>
      <c r="C530" t="inlineStr">
        <is>
          <t>Price_BOM_LFE_Case_0525</t>
        </is>
      </c>
      <c r="D530">
        <f>IF(B530="Y",C530,"")</f>
        <v/>
      </c>
      <c r="E530" t="inlineStr">
        <is>
          <t>40707-2P-30HP-LFE</t>
        </is>
      </c>
      <c r="F530" s="2" t="inlineStr">
        <is>
          <t>Cast Iron, ASTM-A48, CL 30</t>
        </is>
      </c>
      <c r="G530" t="inlineStr">
        <is>
          <t>CaseMatl_Cast_Iron_ASTM-A48_CL30</t>
        </is>
      </c>
      <c r="H530" s="2" t="inlineStr">
        <is>
          <t>C30</t>
        </is>
      </c>
      <c r="I530" t="inlineStr">
        <is>
          <t>all</t>
        </is>
      </c>
      <c r="J530" s="2" t="inlineStr">
        <is>
          <t>125# ANSI Flange</t>
        </is>
      </c>
      <c r="K530" s="2" t="inlineStr">
        <is>
          <t>X3</t>
        </is>
      </c>
      <c r="L530" s="2" t="inlineStr">
        <is>
          <t>Coating_Scotchkote134_interior_exterior</t>
        </is>
      </c>
      <c r="M530" s="2" t="inlineStr">
        <is>
          <t>175psig</t>
        </is>
      </c>
      <c r="N530" s="1" t="inlineStr">
        <is>
          <t>RTF</t>
        </is>
      </c>
      <c r="O530" s="2" t="n"/>
      <c r="P530" t="inlineStr">
        <is>
          <t>A100057</t>
        </is>
      </c>
      <c r="Q530" s="58" t="n">
        <v>0</v>
      </c>
      <c r="R530" s="7" t="inlineStr">
        <is>
          <t>Display Blank</t>
        </is>
      </c>
      <c r="S530" s="2" t="inlineStr">
        <is>
          <t>LT250</t>
        </is>
      </c>
      <c r="T530" t="n">
        <v>0</v>
      </c>
    </row>
    <row r="531">
      <c r="B531">
        <f>IF(AND(H531="C30",I531="not Bronze, ASTM-B584, C93200",L531="Coating_Standard"),"Y","N")</f>
        <v/>
      </c>
      <c r="C531" t="inlineStr">
        <is>
          <t>Price_BOM_LFE_Case_0526</t>
        </is>
      </c>
      <c r="D531">
        <f>IF(B531="Y",C531,"")</f>
        <v/>
      </c>
      <c r="E531" t="inlineStr">
        <is>
          <t>15955-2P-30HP-LFE</t>
        </is>
      </c>
      <c r="F531" s="2" t="inlineStr">
        <is>
          <t>Cast Iron, ASTM-A48, CL 30</t>
        </is>
      </c>
      <c r="G531" t="inlineStr">
        <is>
          <t>CaseMatl_Cast_Iron_ASTM-A48_CL30</t>
        </is>
      </c>
      <c r="H531" s="2" t="inlineStr">
        <is>
          <t>C30</t>
        </is>
      </c>
      <c r="I531" t="inlineStr">
        <is>
          <t>all</t>
        </is>
      </c>
      <c r="J531" s="2" t="inlineStr">
        <is>
          <t>NPS</t>
        </is>
      </c>
      <c r="K531" s="2" t="inlineStr">
        <is>
          <t>X4</t>
        </is>
      </c>
      <c r="L531" s="2" t="inlineStr">
        <is>
          <t>Coating_Scotchkote134_interior_exterior</t>
        </is>
      </c>
      <c r="M531" s="2" t="inlineStr">
        <is>
          <t>175psig</t>
        </is>
      </c>
      <c r="N531" s="1" t="inlineStr">
        <is>
          <t>RTF</t>
        </is>
      </c>
      <c r="O531" s="2" t="n"/>
      <c r="P531" t="inlineStr">
        <is>
          <t>A100057</t>
        </is>
      </c>
      <c r="Q531" s="58" t="n">
        <v>0</v>
      </c>
      <c r="R531" s="7" t="inlineStr">
        <is>
          <t>Display Blank</t>
        </is>
      </c>
      <c r="S531" s="2" t="inlineStr">
        <is>
          <t>LT250</t>
        </is>
      </c>
      <c r="T531" t="n">
        <v>0</v>
      </c>
    </row>
    <row r="532">
      <c r="B532">
        <f>IF(AND(H532="C30",I532="not Bronze, ASTM-B584, C93200",L532="Coating_Standard"),"Y","N")</f>
        <v/>
      </c>
      <c r="C532" t="inlineStr">
        <is>
          <t>Price_BOM_LFE_Case_0527</t>
        </is>
      </c>
      <c r="D532">
        <f>IF(B532="Y",C532,"")</f>
        <v/>
      </c>
      <c r="E532" t="inlineStr">
        <is>
          <t>15959-2P-30HP-LFE</t>
        </is>
      </c>
      <c r="F532" s="2" t="inlineStr">
        <is>
          <t>Cast Iron, ASTM-A48, CL 30</t>
        </is>
      </c>
      <c r="G532" t="inlineStr">
        <is>
          <t>CaseMatl_Cast_Iron_ASTM-A48_CL30</t>
        </is>
      </c>
      <c r="H532" s="2" t="inlineStr">
        <is>
          <t>C30</t>
        </is>
      </c>
      <c r="I532" t="inlineStr">
        <is>
          <t>all</t>
        </is>
      </c>
      <c r="J532" s="2" t="inlineStr">
        <is>
          <t>NPS</t>
        </is>
      </c>
      <c r="K532" s="2" t="inlineStr">
        <is>
          <t>X4</t>
        </is>
      </c>
      <c r="L532" s="2" t="inlineStr">
        <is>
          <t>Coating_Scotchkote134_interior_exterior</t>
        </is>
      </c>
      <c r="M532" s="2" t="inlineStr">
        <is>
          <t>175psig</t>
        </is>
      </c>
      <c r="N532" s="1" t="inlineStr">
        <is>
          <t>RTF</t>
        </is>
      </c>
      <c r="O532" s="2" t="n"/>
      <c r="P532" t="inlineStr">
        <is>
          <t>A100057</t>
        </is>
      </c>
      <c r="Q532" s="58" t="n">
        <v>0</v>
      </c>
      <c r="R532" s="7" t="inlineStr">
        <is>
          <t>Display Blank</t>
        </is>
      </c>
      <c r="S532" s="2" t="inlineStr">
        <is>
          <t>LT250</t>
        </is>
      </c>
      <c r="T532" t="n">
        <v>0</v>
      </c>
    </row>
    <row r="533">
      <c r="B533">
        <f>IF(AND(H533="C30",I533="not Bronze, ASTM-B584, C93200",L533="Coating_Standard"),"Y","N")</f>
        <v/>
      </c>
      <c r="C533" t="inlineStr">
        <is>
          <t>Price_BOM_LFE_Case_0528</t>
        </is>
      </c>
      <c r="D533">
        <f>IF(B533="Y",C533,"")</f>
        <v/>
      </c>
      <c r="E533" t="inlineStr">
        <is>
          <t>20953-2P-30HP-LFE</t>
        </is>
      </c>
      <c r="F533" s="2" t="inlineStr">
        <is>
          <t>Cast Iron, ASTM-A48, CL 30</t>
        </is>
      </c>
      <c r="G533" t="inlineStr">
        <is>
          <t>CaseMatl_Cast_Iron_ASTM-A48_CL30</t>
        </is>
      </c>
      <c r="H533" s="2" t="inlineStr">
        <is>
          <t>C30</t>
        </is>
      </c>
      <c r="I533" t="inlineStr">
        <is>
          <t>all</t>
        </is>
      </c>
      <c r="J533" s="2" t="inlineStr">
        <is>
          <t>NPS</t>
        </is>
      </c>
      <c r="K533" s="2" t="inlineStr">
        <is>
          <t>X4</t>
        </is>
      </c>
      <c r="L533" s="2" t="inlineStr">
        <is>
          <t>Coating_Scotchkote134_interior_exterior</t>
        </is>
      </c>
      <c r="M533" s="2" t="inlineStr">
        <is>
          <t>175psig</t>
        </is>
      </c>
      <c r="N533" s="1" t="inlineStr">
        <is>
          <t>RTF</t>
        </is>
      </c>
      <c r="O533" s="2" t="n"/>
      <c r="P533" t="inlineStr">
        <is>
          <t>A100057</t>
        </is>
      </c>
      <c r="Q533" s="58" t="n">
        <v>0</v>
      </c>
      <c r="R533" s="7" t="inlineStr">
        <is>
          <t>Display Blank</t>
        </is>
      </c>
      <c r="S533" s="2" t="inlineStr">
        <is>
          <t>LT250</t>
        </is>
      </c>
      <c r="T533" t="n">
        <v>0</v>
      </c>
    </row>
    <row r="534">
      <c r="B534">
        <f>IF(AND(H534="C30",I534="not Bronze, ASTM-B584, C93200",L534="Coating_Standard"),"Y","N")</f>
        <v/>
      </c>
      <c r="C534" t="inlineStr">
        <is>
          <t>Price_BOM_LFE_Case_0529</t>
        </is>
      </c>
      <c r="D534">
        <f>IF(B534="Y",C534,"")</f>
        <v/>
      </c>
      <c r="E534" t="inlineStr">
        <is>
          <t>25707-2P-30HP-LFE</t>
        </is>
      </c>
      <c r="F534" s="2" t="inlineStr">
        <is>
          <t>Cast Iron, ASTM-A48, CL 30</t>
        </is>
      </c>
      <c r="G534" t="inlineStr">
        <is>
          <t>CaseMatl_Cast_Iron_ASTM-A48_CL30</t>
        </is>
      </c>
      <c r="H534" s="2" t="inlineStr">
        <is>
          <t>C30</t>
        </is>
      </c>
      <c r="I534" t="inlineStr">
        <is>
          <t>all</t>
        </is>
      </c>
      <c r="J534" s="2" t="inlineStr">
        <is>
          <t>125# ANSI Flange</t>
        </is>
      </c>
      <c r="K534" s="2" t="inlineStr">
        <is>
          <t>X4</t>
        </is>
      </c>
      <c r="L534" s="2" t="inlineStr">
        <is>
          <t>Coating_Scotchkote134_interior_exterior</t>
        </is>
      </c>
      <c r="M534" s="2" t="inlineStr">
        <is>
          <t>175psig</t>
        </is>
      </c>
      <c r="N534" s="1" t="inlineStr">
        <is>
          <t>RTF</t>
        </is>
      </c>
      <c r="O534" s="2" t="n"/>
      <c r="P534" t="inlineStr">
        <is>
          <t>A100057</t>
        </is>
      </c>
      <c r="Q534" s="58" t="n">
        <v>0</v>
      </c>
      <c r="R534" s="7" t="inlineStr">
        <is>
          <t>Display Blank</t>
        </is>
      </c>
      <c r="S534" s="2" t="inlineStr">
        <is>
          <t>LT250</t>
        </is>
      </c>
      <c r="T534" t="n">
        <v>0</v>
      </c>
    </row>
    <row r="535">
      <c r="B535">
        <f>IF(AND(H535="C30",I535="not Bronze, ASTM-B584, C93200",L535="Coating_Standard"),"Y","N")</f>
        <v/>
      </c>
      <c r="C535" t="inlineStr">
        <is>
          <t>Price_BOM_LFE_Case_0530</t>
        </is>
      </c>
      <c r="D535">
        <f>IF(B535="Y",C535,"")</f>
        <v/>
      </c>
      <c r="E535" t="inlineStr">
        <is>
          <t>25957-2P-30HP-LFE</t>
        </is>
      </c>
      <c r="F535" s="2" t="inlineStr">
        <is>
          <t>Cast Iron, ASTM-A48, CL 30</t>
        </is>
      </c>
      <c r="G535" t="inlineStr">
        <is>
          <t>CaseMatl_Cast_Iron_ASTM-A48_CL30</t>
        </is>
      </c>
      <c r="H535" s="2" t="inlineStr">
        <is>
          <t>C30</t>
        </is>
      </c>
      <c r="I535" t="inlineStr">
        <is>
          <t>all</t>
        </is>
      </c>
      <c r="J535" s="2" t="inlineStr">
        <is>
          <t>125# ANSI Flange</t>
        </is>
      </c>
      <c r="K535" s="2" t="inlineStr">
        <is>
          <t>X4</t>
        </is>
      </c>
      <c r="L535" s="2" t="inlineStr">
        <is>
          <t>Coating_Scotchkote134_interior_exterior</t>
        </is>
      </c>
      <c r="M535" s="2" t="inlineStr">
        <is>
          <t>175psig</t>
        </is>
      </c>
      <c r="N535" s="1" t="inlineStr">
        <is>
          <t>RTF</t>
        </is>
      </c>
      <c r="O535" s="2" t="n"/>
      <c r="P535" t="inlineStr">
        <is>
          <t>A100057</t>
        </is>
      </c>
      <c r="Q535" s="58" t="n">
        <v>0</v>
      </c>
      <c r="R535" s="7" t="inlineStr">
        <is>
          <t>Display Blank</t>
        </is>
      </c>
      <c r="S535" s="2" t="inlineStr">
        <is>
          <t>LT250</t>
        </is>
      </c>
      <c r="T535" t="n">
        <v>0</v>
      </c>
    </row>
    <row r="536">
      <c r="B536">
        <f>IF(AND(H536="C30",I536="not Bronze, ASTM-B584, C93200",L536="Coating_Standard"),"Y","N")</f>
        <v/>
      </c>
      <c r="C536" t="inlineStr">
        <is>
          <t>Price_BOM_LFE_Case_0531</t>
        </is>
      </c>
      <c r="D536">
        <f>IF(B536="Y",C536,"")</f>
        <v/>
      </c>
      <c r="E536" t="inlineStr">
        <is>
          <t>30707-2P-30HP-LFE</t>
        </is>
      </c>
      <c r="F536" s="2" t="inlineStr">
        <is>
          <t>Cast Iron, ASTM-A48, CL 30</t>
        </is>
      </c>
      <c r="G536" t="inlineStr">
        <is>
          <t>CaseMatl_Cast_Iron_ASTM-A48_CL30</t>
        </is>
      </c>
      <c r="H536" s="2" t="inlineStr">
        <is>
          <t>C30</t>
        </is>
      </c>
      <c r="I536" t="inlineStr">
        <is>
          <t>all</t>
        </is>
      </c>
      <c r="J536" s="2" t="inlineStr">
        <is>
          <t>125# ANSI Flange</t>
        </is>
      </c>
      <c r="K536" s="2" t="inlineStr">
        <is>
          <t>X4</t>
        </is>
      </c>
      <c r="L536" s="2" t="inlineStr">
        <is>
          <t>Coating_Scotchkote134_interior_exterior</t>
        </is>
      </c>
      <c r="M536" s="2" t="inlineStr">
        <is>
          <t>175psig</t>
        </is>
      </c>
      <c r="N536" s="1" t="inlineStr">
        <is>
          <t>RTF</t>
        </is>
      </c>
      <c r="O536" s="2" t="n"/>
      <c r="P536" t="inlineStr">
        <is>
          <t>A100057</t>
        </is>
      </c>
      <c r="Q536" s="58" t="n">
        <v>0</v>
      </c>
      <c r="R536" s="7" t="inlineStr">
        <is>
          <t>Display Blank</t>
        </is>
      </c>
      <c r="S536" s="2" t="inlineStr">
        <is>
          <t>LT250</t>
        </is>
      </c>
      <c r="T536" t="n">
        <v>0</v>
      </c>
    </row>
    <row r="537">
      <c r="B537">
        <f>IF(AND(H537="C30",I537="not Bronze, ASTM-B584, C93200",L537="Coating_Standard"),"Y","N")</f>
        <v/>
      </c>
      <c r="C537" t="inlineStr">
        <is>
          <t>Price_BOM_LFE_Case_0532</t>
        </is>
      </c>
      <c r="D537">
        <f>IF(B537="Y",C537,"")</f>
        <v/>
      </c>
      <c r="E537" t="inlineStr">
        <is>
          <t>40707-2P-30HP-LFE</t>
        </is>
      </c>
      <c r="F537" s="2" t="inlineStr">
        <is>
          <t>Cast Iron, ASTM-A48, CL 30</t>
        </is>
      </c>
      <c r="G537" t="inlineStr">
        <is>
          <t>CaseMatl_Cast_Iron_ASTM-A48_CL30</t>
        </is>
      </c>
      <c r="H537" s="2" t="inlineStr">
        <is>
          <t>C30</t>
        </is>
      </c>
      <c r="I537" t="inlineStr">
        <is>
          <t>all</t>
        </is>
      </c>
      <c r="J537" s="2" t="inlineStr">
        <is>
          <t>125# ANSI Flange</t>
        </is>
      </c>
      <c r="K537" s="2" t="inlineStr">
        <is>
          <t>X4</t>
        </is>
      </c>
      <c r="L537" s="2" t="inlineStr">
        <is>
          <t>Coating_Scotchkote134_interior_exterior</t>
        </is>
      </c>
      <c r="M537" s="2" t="inlineStr">
        <is>
          <t>175psig</t>
        </is>
      </c>
      <c r="N537" s="1" t="inlineStr">
        <is>
          <t>RTF</t>
        </is>
      </c>
      <c r="O537" s="2" t="n"/>
      <c r="P537" t="inlineStr">
        <is>
          <t>A100057</t>
        </is>
      </c>
      <c r="Q537" s="58" t="n">
        <v>0</v>
      </c>
      <c r="R537" s="7" t="inlineStr">
        <is>
          <t>Display Blank</t>
        </is>
      </c>
      <c r="S537" s="2" t="inlineStr">
        <is>
          <t>LT250</t>
        </is>
      </c>
      <c r="T537" t="n">
        <v>0</v>
      </c>
    </row>
    <row r="538">
      <c r="B538">
        <f>IF(AND(H538="C30",I538="not Bronze, ASTM-B584, C93200",L538="Coating_Standard"),"Y","N")</f>
        <v/>
      </c>
      <c r="C538" t="inlineStr">
        <is>
          <t>Price_BOM_LFE_Case_0533</t>
        </is>
      </c>
      <c r="D538">
        <f>IF(B538="Y",C538,"")</f>
        <v/>
      </c>
      <c r="E538" t="inlineStr">
        <is>
          <t>10707-2P-3HP-LFE</t>
        </is>
      </c>
      <c r="F538" s="2" t="inlineStr">
        <is>
          <t>Ductile Iron, ASTM-A536-80</t>
        </is>
      </c>
      <c r="G538" t="inlineStr">
        <is>
          <t>CaseMatl_Ductile_Iron_ASTM-A536-80</t>
        </is>
      </c>
      <c r="H538" s="2" t="inlineStr">
        <is>
          <t>J</t>
        </is>
      </c>
      <c r="I538" t="inlineStr">
        <is>
          <t>all</t>
        </is>
      </c>
      <c r="J538" s="2" t="inlineStr">
        <is>
          <t>NPT</t>
        </is>
      </c>
      <c r="K538" s="2" t="inlineStr">
        <is>
          <t>X3</t>
        </is>
      </c>
      <c r="L538" s="2" t="inlineStr">
        <is>
          <t>Coating_Scotchkote134_interior_exterior</t>
        </is>
      </c>
      <c r="M538" s="2" t="inlineStr">
        <is>
          <t>300psig</t>
        </is>
      </c>
      <c r="N538" s="1" t="inlineStr">
        <is>
          <t>RTF</t>
        </is>
      </c>
      <c r="O538" s="2" t="n"/>
      <c r="P538" t="inlineStr">
        <is>
          <t>A100058</t>
        </is>
      </c>
      <c r="Q538" s="56" t="n">
        <v>1360</v>
      </c>
      <c r="R538" s="7" t="inlineStr">
        <is>
          <t>Priced</t>
        </is>
      </c>
      <c r="S538" s="2" t="inlineStr">
        <is>
          <t>LT034</t>
        </is>
      </c>
      <c r="T538" t="n">
        <v>126</v>
      </c>
    </row>
    <row r="539">
      <c r="B539">
        <f>IF(AND(H539="C30",I539="not Bronze, ASTM-B584, C93200",L539="Coating_Standard"),"Y","N")</f>
        <v/>
      </c>
      <c r="C539" t="inlineStr">
        <is>
          <t>Price_BOM_LFE_Case_0534</t>
        </is>
      </c>
      <c r="D539">
        <f>IF(B539="Y",C539,"")</f>
        <v/>
      </c>
      <c r="E539" t="inlineStr">
        <is>
          <t>10707-2P-5HP-LFE</t>
        </is>
      </c>
      <c r="F539" s="2" t="inlineStr">
        <is>
          <t>Ductile Iron, ASTM-A536-80</t>
        </is>
      </c>
      <c r="G539" t="inlineStr">
        <is>
          <t>CaseMatl_Ductile_Iron_ASTM-A536-80</t>
        </is>
      </c>
      <c r="H539" s="2" t="inlineStr">
        <is>
          <t>J</t>
        </is>
      </c>
      <c r="I539" t="inlineStr">
        <is>
          <t>all</t>
        </is>
      </c>
      <c r="J539" s="2" t="inlineStr">
        <is>
          <t>NPT</t>
        </is>
      </c>
      <c r="K539" s="2" t="inlineStr">
        <is>
          <t>X3</t>
        </is>
      </c>
      <c r="L539" s="2" t="inlineStr">
        <is>
          <t>Coating_Scotchkote134_interior_exterior</t>
        </is>
      </c>
      <c r="M539" s="2" t="inlineStr">
        <is>
          <t>300psig</t>
        </is>
      </c>
      <c r="N539" s="1" t="inlineStr">
        <is>
          <t>RTF</t>
        </is>
      </c>
      <c r="O539" s="2" t="n"/>
      <c r="P539" t="inlineStr">
        <is>
          <t>A100058</t>
        </is>
      </c>
      <c r="Q539" s="56" t="n">
        <v>1360</v>
      </c>
      <c r="R539" s="7" t="inlineStr">
        <is>
          <t>Priced</t>
        </is>
      </c>
      <c r="S539" s="2" t="inlineStr">
        <is>
          <t>LT034</t>
        </is>
      </c>
      <c r="T539" t="n">
        <v>126</v>
      </c>
    </row>
    <row r="540">
      <c r="B540">
        <f>IF(AND(H540="C30",I540="not Bronze, ASTM-B584, C93200",L540="Coating_Standard"),"Y","N")</f>
        <v/>
      </c>
      <c r="C540" t="inlineStr">
        <is>
          <t>Price_BOM_LFE_Case_0535</t>
        </is>
      </c>
      <c r="D540">
        <f>IF(B540="Y",C540,"")</f>
        <v/>
      </c>
      <c r="E540" t="inlineStr">
        <is>
          <t>10707-2P-7.5HP-LFE</t>
        </is>
      </c>
      <c r="F540" s="2" t="inlineStr">
        <is>
          <t>Ductile Iron, ASTM-A536-80</t>
        </is>
      </c>
      <c r="G540" t="inlineStr">
        <is>
          <t>CaseMatl_Ductile_Iron_ASTM-A536-80</t>
        </is>
      </c>
      <c r="H540" s="2" t="inlineStr">
        <is>
          <t>J</t>
        </is>
      </c>
      <c r="I540" t="inlineStr">
        <is>
          <t>all</t>
        </is>
      </c>
      <c r="J540" s="2" t="inlineStr">
        <is>
          <t>NPT</t>
        </is>
      </c>
      <c r="K540" s="2" t="inlineStr">
        <is>
          <t>X3</t>
        </is>
      </c>
      <c r="L540" s="2" t="inlineStr">
        <is>
          <t>Coating_Scotchkote134_interior_exterior</t>
        </is>
      </c>
      <c r="M540" s="2" t="inlineStr">
        <is>
          <t>300psig</t>
        </is>
      </c>
      <c r="N540" s="1" t="inlineStr">
        <is>
          <t>RTF</t>
        </is>
      </c>
      <c r="O540" s="2" t="n"/>
      <c r="P540" t="inlineStr">
        <is>
          <t>A100058</t>
        </is>
      </c>
      <c r="Q540" s="56" t="n">
        <v>1360</v>
      </c>
      <c r="R540" s="7" t="inlineStr">
        <is>
          <t>Priced</t>
        </is>
      </c>
      <c r="S540" s="2" t="inlineStr">
        <is>
          <t>LT034</t>
        </is>
      </c>
      <c r="T540" t="n">
        <v>126</v>
      </c>
    </row>
    <row r="541">
      <c r="B541">
        <f>IF(AND(H541="C30",I541="not Bronze, ASTM-B584, C93200",L541="Coating_Standard"),"Y","N")</f>
        <v/>
      </c>
      <c r="C541" t="inlineStr">
        <is>
          <t>Price_BOM_LFE_Case_0536</t>
        </is>
      </c>
      <c r="D541">
        <f>IF(B541="Y",C541,"")</f>
        <v/>
      </c>
      <c r="E541" t="inlineStr">
        <is>
          <t>10707-2P--10HP-LFE</t>
        </is>
      </c>
      <c r="F541" s="2" t="inlineStr">
        <is>
          <t>Ductile Iron, ASTM-A536-80</t>
        </is>
      </c>
      <c r="G541" t="inlineStr">
        <is>
          <t>CaseMatl_Ductile_Iron_ASTM-A536-80</t>
        </is>
      </c>
      <c r="H541" s="2" t="inlineStr">
        <is>
          <t>J</t>
        </is>
      </c>
      <c r="I541" t="inlineStr">
        <is>
          <t>all</t>
        </is>
      </c>
      <c r="J541" s="2" t="inlineStr">
        <is>
          <t>NPT</t>
        </is>
      </c>
      <c r="K541" s="2" t="inlineStr">
        <is>
          <t>X3</t>
        </is>
      </c>
      <c r="L541" s="2" t="inlineStr">
        <is>
          <t>Coating_Scotchkote134_interior_exterior</t>
        </is>
      </c>
      <c r="M541" s="2" t="inlineStr">
        <is>
          <t>300psig</t>
        </is>
      </c>
      <c r="N541" s="1" t="inlineStr">
        <is>
          <t>RTF</t>
        </is>
      </c>
      <c r="O541" s="2" t="n"/>
      <c r="P541" t="inlineStr">
        <is>
          <t>A100058</t>
        </is>
      </c>
      <c r="Q541" s="56" t="n">
        <v>1360</v>
      </c>
      <c r="R541" s="7" t="inlineStr">
        <is>
          <t>Priced</t>
        </is>
      </c>
      <c r="S541" s="2" t="inlineStr">
        <is>
          <t>LT034</t>
        </is>
      </c>
      <c r="T541" t="n">
        <v>126</v>
      </c>
    </row>
    <row r="542">
      <c r="B542">
        <f>IF(AND(H542="C30",I542="not Bronze, ASTM-B584, C93200",L542="Coating_Standard"),"Y","N")</f>
        <v/>
      </c>
      <c r="C542" t="inlineStr">
        <is>
          <t>Price_BOM_LFE_Case_0537</t>
        </is>
      </c>
      <c r="D542">
        <f>IF(B542="Y",C542,"")</f>
        <v/>
      </c>
      <c r="E542" t="inlineStr">
        <is>
          <t>10707-2P--15HP-LFE</t>
        </is>
      </c>
      <c r="F542" s="2" t="inlineStr">
        <is>
          <t>Ductile Iron, ASTM-A536-80</t>
        </is>
      </c>
      <c r="G542" t="inlineStr">
        <is>
          <t>CaseMatl_Ductile_Iron_ASTM-A536-80</t>
        </is>
      </c>
      <c r="H542" s="2" t="inlineStr">
        <is>
          <t>J</t>
        </is>
      </c>
      <c r="I542" t="inlineStr">
        <is>
          <t>all</t>
        </is>
      </c>
      <c r="J542" s="2" t="inlineStr">
        <is>
          <t>NPT</t>
        </is>
      </c>
      <c r="K542" s="2" t="inlineStr">
        <is>
          <t>X3</t>
        </is>
      </c>
      <c r="L542" s="2" t="inlineStr">
        <is>
          <t>Coating_Scotchkote134_interior_exterior</t>
        </is>
      </c>
      <c r="M542" s="2" t="inlineStr">
        <is>
          <t>300psig</t>
        </is>
      </c>
      <c r="N542" s="1" t="inlineStr">
        <is>
          <t>RTF</t>
        </is>
      </c>
      <c r="O542" s="2" t="n"/>
      <c r="P542" t="inlineStr">
        <is>
          <t>A100058</t>
        </is>
      </c>
      <c r="Q542" s="56" t="n">
        <v>1360</v>
      </c>
      <c r="R542" s="7" t="inlineStr">
        <is>
          <t>Priced</t>
        </is>
      </c>
      <c r="S542" s="2" t="inlineStr">
        <is>
          <t>LT034</t>
        </is>
      </c>
      <c r="T542" t="n">
        <v>126</v>
      </c>
    </row>
    <row r="543">
      <c r="B543">
        <f>IF(AND(H543="C30",I543="not Bronze, ASTM-B584, C93200",L543="Coating_Standard"),"Y","N")</f>
        <v/>
      </c>
      <c r="C543" t="inlineStr">
        <is>
          <t>Price_BOM_LFE_Case_0538</t>
        </is>
      </c>
      <c r="D543">
        <f>IF(B543="Y",C543,"")</f>
        <v/>
      </c>
      <c r="E543" t="inlineStr">
        <is>
          <t>12709-2P-5HP-LFE</t>
        </is>
      </c>
      <c r="F543" s="2" t="inlineStr">
        <is>
          <t>Ductile Iron, ASTM-A536-80</t>
        </is>
      </c>
      <c r="G543" t="inlineStr">
        <is>
          <t>CaseMatl_Ductile_Iron_ASTM-A536-80</t>
        </is>
      </c>
      <c r="H543" s="2" t="inlineStr">
        <is>
          <t>J</t>
        </is>
      </c>
      <c r="I543" t="inlineStr">
        <is>
          <t>all</t>
        </is>
      </c>
      <c r="J543" s="2" t="inlineStr">
        <is>
          <t>NPT</t>
        </is>
      </c>
      <c r="K543" s="2" t="inlineStr">
        <is>
          <t>X3</t>
        </is>
      </c>
      <c r="L543" s="2" t="inlineStr">
        <is>
          <t>Coating_Scotchkote134_interior_exterior</t>
        </is>
      </c>
      <c r="M543" s="2" t="inlineStr">
        <is>
          <t>300psig</t>
        </is>
      </c>
      <c r="N543" s="1" t="inlineStr">
        <is>
          <t>RTF</t>
        </is>
      </c>
      <c r="O543" s="2" t="n"/>
      <c r="P543" t="inlineStr">
        <is>
          <t>A100060</t>
        </is>
      </c>
      <c r="Q543" s="56" t="n">
        <v>1400</v>
      </c>
      <c r="R543" s="7" t="inlineStr">
        <is>
          <t>Priced</t>
        </is>
      </c>
      <c r="S543" s="2" t="inlineStr">
        <is>
          <t>LT034</t>
        </is>
      </c>
      <c r="T543" t="n">
        <v>126</v>
      </c>
    </row>
    <row r="544">
      <c r="B544">
        <f>IF(AND(H544="C30",I544="not Bronze, ASTM-B584, C93200",L544="Coating_Standard"),"Y","N")</f>
        <v/>
      </c>
      <c r="C544" t="inlineStr">
        <is>
          <t>Price_BOM_LFE_Case_0539</t>
        </is>
      </c>
      <c r="D544">
        <f>IF(B544="Y",C544,"")</f>
        <v/>
      </c>
      <c r="E544" t="inlineStr">
        <is>
          <t>12709-2P-7.5HP-LFE</t>
        </is>
      </c>
      <c r="F544" s="2" t="inlineStr">
        <is>
          <t>Ductile Iron, ASTM-A536-80</t>
        </is>
      </c>
      <c r="G544" t="inlineStr">
        <is>
          <t>CaseMatl_Ductile_Iron_ASTM-A536-80</t>
        </is>
      </c>
      <c r="H544" s="2" t="inlineStr">
        <is>
          <t>J</t>
        </is>
      </c>
      <c r="I544" t="inlineStr">
        <is>
          <t>all</t>
        </is>
      </c>
      <c r="J544" s="2" t="inlineStr">
        <is>
          <t>NPT</t>
        </is>
      </c>
      <c r="K544" s="2" t="inlineStr">
        <is>
          <t>X3</t>
        </is>
      </c>
      <c r="L544" s="2" t="inlineStr">
        <is>
          <t>Coating_Scotchkote134_interior_exterior</t>
        </is>
      </c>
      <c r="M544" s="2" t="inlineStr">
        <is>
          <t>300psig</t>
        </is>
      </c>
      <c r="N544" s="1" t="inlineStr">
        <is>
          <t>RTF</t>
        </is>
      </c>
      <c r="O544" s="2" t="n"/>
      <c r="P544" t="inlineStr">
        <is>
          <t>A100060</t>
        </is>
      </c>
      <c r="Q544" s="56" t="n">
        <v>1400</v>
      </c>
      <c r="R544" s="7" t="inlineStr">
        <is>
          <t>Priced</t>
        </is>
      </c>
      <c r="S544" s="2" t="inlineStr">
        <is>
          <t>LT034</t>
        </is>
      </c>
      <c r="T544" t="n">
        <v>126</v>
      </c>
    </row>
    <row r="545">
      <c r="B545">
        <f>IF(AND(H545="C30",I545="not Bronze, ASTM-B584, C93200",L545="Coating_Standard"),"Y","N")</f>
        <v/>
      </c>
      <c r="C545" t="inlineStr">
        <is>
          <t>Price_BOM_LFE_Case_0540</t>
        </is>
      </c>
      <c r="D545">
        <f>IF(B545="Y",C545,"")</f>
        <v/>
      </c>
      <c r="E545" t="inlineStr">
        <is>
          <t>12709-2P-10HP-LFE</t>
        </is>
      </c>
      <c r="F545" s="2" t="inlineStr">
        <is>
          <t>Ductile Iron, ASTM-A536-80</t>
        </is>
      </c>
      <c r="G545" t="inlineStr">
        <is>
          <t>CaseMatl_Ductile_Iron_ASTM-A536-80</t>
        </is>
      </c>
      <c r="H545" s="2" t="inlineStr">
        <is>
          <t>J</t>
        </is>
      </c>
      <c r="I545" t="inlineStr">
        <is>
          <t>all</t>
        </is>
      </c>
      <c r="J545" s="2" t="inlineStr">
        <is>
          <t>NPT</t>
        </is>
      </c>
      <c r="K545" s="2" t="inlineStr">
        <is>
          <t>X3</t>
        </is>
      </c>
      <c r="L545" s="2" t="inlineStr">
        <is>
          <t>Coating_Scotchkote134_interior_exterior</t>
        </is>
      </c>
      <c r="M545" s="2" t="inlineStr">
        <is>
          <t>300psig</t>
        </is>
      </c>
      <c r="N545" s="1" t="inlineStr">
        <is>
          <t>RTF</t>
        </is>
      </c>
      <c r="O545" s="2" t="n"/>
      <c r="P545" t="inlineStr">
        <is>
          <t>A100060</t>
        </is>
      </c>
      <c r="Q545" s="56" t="n">
        <v>1400</v>
      </c>
      <c r="R545" s="7" t="inlineStr">
        <is>
          <t>Priced</t>
        </is>
      </c>
      <c r="S545" s="2" t="inlineStr">
        <is>
          <t>LT034</t>
        </is>
      </c>
      <c r="T545" t="n">
        <v>126</v>
      </c>
    </row>
    <row r="546">
      <c r="B546">
        <f>IF(AND(H546="C30",I546="not Bronze, ASTM-B584, C93200",L546="Coating_Standard"),"Y","N")</f>
        <v/>
      </c>
      <c r="C546" t="inlineStr">
        <is>
          <t>Price_BOM_LFE_Case_0541</t>
        </is>
      </c>
      <c r="D546">
        <f>IF(B546="Y",C546,"")</f>
        <v/>
      </c>
      <c r="E546" t="inlineStr">
        <is>
          <t>12709-2P-15HP-LFE</t>
        </is>
      </c>
      <c r="F546" s="2" t="inlineStr">
        <is>
          <t>Ductile Iron, ASTM-A536-80</t>
        </is>
      </c>
      <c r="G546" t="inlineStr">
        <is>
          <t>CaseMatl_Ductile_Iron_ASTM-A536-80</t>
        </is>
      </c>
      <c r="H546" s="2" t="inlineStr">
        <is>
          <t>J</t>
        </is>
      </c>
      <c r="I546" t="inlineStr">
        <is>
          <t>all</t>
        </is>
      </c>
      <c r="J546" s="2" t="inlineStr">
        <is>
          <t>NPT</t>
        </is>
      </c>
      <c r="K546" s="2" t="inlineStr">
        <is>
          <t>X3</t>
        </is>
      </c>
      <c r="L546" s="2" t="inlineStr">
        <is>
          <t>Coating_Scotchkote134_interior_exterior</t>
        </is>
      </c>
      <c r="M546" s="2" t="inlineStr">
        <is>
          <t>300psig</t>
        </is>
      </c>
      <c r="N546" s="1" t="inlineStr">
        <is>
          <t>RTF</t>
        </is>
      </c>
      <c r="O546" s="2" t="n"/>
      <c r="P546" t="inlineStr">
        <is>
          <t>A100060</t>
        </is>
      </c>
      <c r="Q546" s="56" t="n">
        <v>1400</v>
      </c>
      <c r="R546" s="7" t="inlineStr">
        <is>
          <t>Priced</t>
        </is>
      </c>
      <c r="S546" s="2" t="inlineStr">
        <is>
          <t>LT034</t>
        </is>
      </c>
      <c r="T546" t="n">
        <v>126</v>
      </c>
    </row>
    <row r="547">
      <c r="B547">
        <f>IF(AND(H547="C30",I547="not Bronze, ASTM-B584, C93200",L547="Coating_Standard"),"Y","N")</f>
        <v/>
      </c>
      <c r="C547" t="inlineStr">
        <is>
          <t>Price_BOM_LFE_Case_0542</t>
        </is>
      </c>
      <c r="D547">
        <f>IF(B547="Y",C547,"")</f>
        <v/>
      </c>
      <c r="E547" t="inlineStr">
        <is>
          <t>15705-2P-5HP-LFE</t>
        </is>
      </c>
      <c r="F547" s="2" t="inlineStr">
        <is>
          <t>Ductile Iron, ASTM-A536-80</t>
        </is>
      </c>
      <c r="G547" t="inlineStr">
        <is>
          <t>CaseMatl_Ductile_Iron_ASTM-A536-80</t>
        </is>
      </c>
      <c r="H547" s="2" t="inlineStr">
        <is>
          <t>J</t>
        </is>
      </c>
      <c r="I547" t="inlineStr">
        <is>
          <t>all</t>
        </is>
      </c>
      <c r="J547" s="2" t="inlineStr">
        <is>
          <t>NPT</t>
        </is>
      </c>
      <c r="K547" s="2" t="inlineStr">
        <is>
          <t>X3</t>
        </is>
      </c>
      <c r="L547" s="2" t="inlineStr">
        <is>
          <t>Coating_Scotchkote134_interior_exterior</t>
        </is>
      </c>
      <c r="M547" s="2" t="inlineStr">
        <is>
          <t>300psig</t>
        </is>
      </c>
      <c r="N547" s="1" t="inlineStr">
        <is>
          <t>RTF</t>
        </is>
      </c>
      <c r="O547" s="2" t="n"/>
      <c r="P547" t="inlineStr">
        <is>
          <t>A100062</t>
        </is>
      </c>
      <c r="Q547" s="56" t="n">
        <v>1510</v>
      </c>
      <c r="R547" s="7" t="inlineStr">
        <is>
          <t>Priced</t>
        </is>
      </c>
      <c r="S547" s="2" t="inlineStr">
        <is>
          <t>LT034</t>
        </is>
      </c>
      <c r="T547" t="n">
        <v>126</v>
      </c>
    </row>
    <row r="548">
      <c r="B548">
        <f>IF(AND(H548="C30",I548="not Bronze, ASTM-B584, C93200",L548="Coating_Standard"),"Y","N")</f>
        <v/>
      </c>
      <c r="C548" t="inlineStr">
        <is>
          <t>Price_BOM_LFE_Case_0543</t>
        </is>
      </c>
      <c r="D548">
        <f>IF(B548="Y",C548,"")</f>
        <v/>
      </c>
      <c r="E548" t="inlineStr">
        <is>
          <t>15705-2P-7.5HP-LFE</t>
        </is>
      </c>
      <c r="F548" s="2" t="inlineStr">
        <is>
          <t>Ductile Iron, ASTM-A536-80</t>
        </is>
      </c>
      <c r="G548" t="inlineStr">
        <is>
          <t>CaseMatl_Ductile_Iron_ASTM-A536-80</t>
        </is>
      </c>
      <c r="H548" s="2" t="inlineStr">
        <is>
          <t>J</t>
        </is>
      </c>
      <c r="I548" t="inlineStr">
        <is>
          <t>all</t>
        </is>
      </c>
      <c r="J548" s="2" t="inlineStr">
        <is>
          <t>NPT</t>
        </is>
      </c>
      <c r="K548" s="2" t="inlineStr">
        <is>
          <t>X3</t>
        </is>
      </c>
      <c r="L548" s="2" t="inlineStr">
        <is>
          <t>Coating_Scotchkote134_interior_exterior</t>
        </is>
      </c>
      <c r="M548" s="2" t="inlineStr">
        <is>
          <t>300psig</t>
        </is>
      </c>
      <c r="N548" s="1" t="inlineStr">
        <is>
          <t>RTF</t>
        </is>
      </c>
      <c r="O548" s="2" t="n"/>
      <c r="P548" t="inlineStr">
        <is>
          <t>A100062</t>
        </is>
      </c>
      <c r="Q548" s="56" t="n">
        <v>1510</v>
      </c>
      <c r="R548" s="7" t="inlineStr">
        <is>
          <t>Priced</t>
        </is>
      </c>
      <c r="S548" s="2" t="inlineStr">
        <is>
          <t>LT034</t>
        </is>
      </c>
      <c r="T548" t="n">
        <v>126</v>
      </c>
    </row>
    <row r="549">
      <c r="B549">
        <f>IF(AND(H549="C30",I549="not Bronze, ASTM-B584, C93200",L549="Coating_Standard"),"Y","N")</f>
        <v/>
      </c>
      <c r="C549" t="inlineStr">
        <is>
          <t>Price_BOM_LFE_Case_0544</t>
        </is>
      </c>
      <c r="D549">
        <f>IF(B549="Y",C549,"")</f>
        <v/>
      </c>
      <c r="E549" t="inlineStr">
        <is>
          <t>15705-2P-10HP-LFE</t>
        </is>
      </c>
      <c r="F549" s="2" t="inlineStr">
        <is>
          <t>Ductile Iron, ASTM-A536-80</t>
        </is>
      </c>
      <c r="G549" t="inlineStr">
        <is>
          <t>CaseMatl_Ductile_Iron_ASTM-A536-80</t>
        </is>
      </c>
      <c r="H549" s="2" t="inlineStr">
        <is>
          <t>J</t>
        </is>
      </c>
      <c r="I549" t="inlineStr">
        <is>
          <t>all</t>
        </is>
      </c>
      <c r="J549" s="2" t="inlineStr">
        <is>
          <t>NPT</t>
        </is>
      </c>
      <c r="K549" s="2" t="inlineStr">
        <is>
          <t>X3</t>
        </is>
      </c>
      <c r="L549" s="2" t="inlineStr">
        <is>
          <t>Coating_Scotchkote134_interior_exterior</t>
        </is>
      </c>
      <c r="M549" s="2" t="inlineStr">
        <is>
          <t>300psig</t>
        </is>
      </c>
      <c r="N549" s="1" t="inlineStr">
        <is>
          <t>RTF</t>
        </is>
      </c>
      <c r="O549" s="2" t="n"/>
      <c r="P549" t="inlineStr">
        <is>
          <t>A100062</t>
        </is>
      </c>
      <c r="Q549" s="56" t="n">
        <v>1510</v>
      </c>
      <c r="R549" s="7" t="inlineStr">
        <is>
          <t>Priced</t>
        </is>
      </c>
      <c r="S549" s="2" t="inlineStr">
        <is>
          <t>LT034</t>
        </is>
      </c>
      <c r="T549" t="n">
        <v>126</v>
      </c>
    </row>
    <row r="550">
      <c r="B550">
        <f>IF(AND(H550="C30",I550="not Bronze, ASTM-B584, C93200",L550="Coating_Standard"),"Y","N")</f>
        <v/>
      </c>
      <c r="C550" t="inlineStr">
        <is>
          <t>Price_BOM_LFE_Case_0545</t>
        </is>
      </c>
      <c r="D550">
        <f>IF(B550="Y",C550,"")</f>
        <v/>
      </c>
      <c r="E550" t="inlineStr">
        <is>
          <t>15705-2P-15HP-LFE</t>
        </is>
      </c>
      <c r="F550" s="2" t="inlineStr">
        <is>
          <t>Ductile Iron, ASTM-A536-80</t>
        </is>
      </c>
      <c r="G550" t="inlineStr">
        <is>
          <t>CaseMatl_Ductile_Iron_ASTM-A536-80</t>
        </is>
      </c>
      <c r="H550" s="2" t="inlineStr">
        <is>
          <t>J</t>
        </is>
      </c>
      <c r="I550" t="inlineStr">
        <is>
          <t>all</t>
        </is>
      </c>
      <c r="J550" s="2" t="inlineStr">
        <is>
          <t>NPT</t>
        </is>
      </c>
      <c r="K550" s="2" t="inlineStr">
        <is>
          <t>X3</t>
        </is>
      </c>
      <c r="L550" s="2" t="inlineStr">
        <is>
          <t>Coating_Scotchkote134_interior_exterior</t>
        </is>
      </c>
      <c r="M550" s="2" t="inlineStr">
        <is>
          <t>300psig</t>
        </is>
      </c>
      <c r="N550" s="1" t="inlineStr">
        <is>
          <t>RTF</t>
        </is>
      </c>
      <c r="O550" s="2" t="n"/>
      <c r="P550" t="inlineStr">
        <is>
          <t>A100062</t>
        </is>
      </c>
      <c r="Q550" s="56" t="n">
        <v>1510</v>
      </c>
      <c r="R550" s="7" t="inlineStr">
        <is>
          <t>Priced</t>
        </is>
      </c>
      <c r="S550" s="2" t="inlineStr">
        <is>
          <t>LT034</t>
        </is>
      </c>
      <c r="T550" t="n">
        <v>126</v>
      </c>
    </row>
    <row r="551">
      <c r="B551">
        <f>IF(AND(H551="C30",I551="not Bronze, ASTM-B584, C93200",L551="Coating_Standard"),"Y","N")</f>
        <v/>
      </c>
      <c r="C551" t="inlineStr">
        <is>
          <t>Price_BOM_LFE_Case_0546</t>
        </is>
      </c>
      <c r="D551">
        <f>IF(B551="Y",C551,"")</f>
        <v/>
      </c>
      <c r="E551" t="inlineStr">
        <is>
          <t>15705-2P-20HP-LFE</t>
        </is>
      </c>
      <c r="F551" s="2" t="inlineStr">
        <is>
          <t>Ductile Iron, ASTM-A536-80</t>
        </is>
      </c>
      <c r="G551" t="inlineStr">
        <is>
          <t>CaseMatl_Ductile_Iron_ASTM-A536-80</t>
        </is>
      </c>
      <c r="H551" s="2" t="inlineStr">
        <is>
          <t>J</t>
        </is>
      </c>
      <c r="I551" t="inlineStr">
        <is>
          <t>all</t>
        </is>
      </c>
      <c r="J551" s="2" t="inlineStr">
        <is>
          <t>NPT</t>
        </is>
      </c>
      <c r="K551" s="2" t="inlineStr">
        <is>
          <t>X3</t>
        </is>
      </c>
      <c r="L551" s="2" t="inlineStr">
        <is>
          <t>Coating_Scotchkote134_interior_exterior</t>
        </is>
      </c>
      <c r="M551" s="2" t="inlineStr">
        <is>
          <t>300psig</t>
        </is>
      </c>
      <c r="N551" s="1" t="inlineStr">
        <is>
          <t>RTF</t>
        </is>
      </c>
      <c r="O551" s="2" t="n"/>
      <c r="P551" t="inlineStr">
        <is>
          <t>A100062</t>
        </is>
      </c>
      <c r="Q551" s="56" t="n">
        <v>1510</v>
      </c>
      <c r="R551" s="7" t="inlineStr">
        <is>
          <t>Priced</t>
        </is>
      </c>
      <c r="S551" s="2" t="inlineStr">
        <is>
          <t>LT034</t>
        </is>
      </c>
      <c r="T551" t="n">
        <v>126</v>
      </c>
    </row>
    <row r="552">
      <c r="B552">
        <f>IF(AND(H552="C30",I552="not Bronze, ASTM-B584, C93200",L552="Coating_Standard"),"Y","N")</f>
        <v/>
      </c>
      <c r="C552" t="inlineStr">
        <is>
          <t>Price_BOM_LFE_Case_0547</t>
        </is>
      </c>
      <c r="D552">
        <f>IF(B552="Y",C552,"")</f>
        <v/>
      </c>
      <c r="E552" t="inlineStr">
        <is>
          <t>15951-2P-10HP-LFE</t>
        </is>
      </c>
      <c r="F552" s="2" t="inlineStr">
        <is>
          <t>Ductile Iron, ASTM-A536-80</t>
        </is>
      </c>
      <c r="G552" t="inlineStr">
        <is>
          <t>CaseMatl_Ductile_Iron_ASTM-A536-80</t>
        </is>
      </c>
      <c r="H552" s="2" t="inlineStr">
        <is>
          <t>J</t>
        </is>
      </c>
      <c r="I552" t="inlineStr">
        <is>
          <t>all</t>
        </is>
      </c>
      <c r="J552" s="2" t="inlineStr">
        <is>
          <t>NPT</t>
        </is>
      </c>
      <c r="K552" s="2" t="inlineStr">
        <is>
          <t>X3</t>
        </is>
      </c>
      <c r="L552" s="2" t="inlineStr">
        <is>
          <t>Coating_Scotchkote134_interior_exterior</t>
        </is>
      </c>
      <c r="M552" s="2" t="inlineStr">
        <is>
          <t>300psig</t>
        </is>
      </c>
      <c r="N552" s="1" t="inlineStr">
        <is>
          <t>RTF</t>
        </is>
      </c>
      <c r="O552" s="2" t="n"/>
      <c r="P552" t="inlineStr">
        <is>
          <t>A100063</t>
        </is>
      </c>
      <c r="Q552" s="56" t="n">
        <v>1790</v>
      </c>
      <c r="R552" s="7" t="inlineStr">
        <is>
          <t>Priced</t>
        </is>
      </c>
      <c r="S552" s="2" t="inlineStr">
        <is>
          <t>LT034</t>
        </is>
      </c>
      <c r="T552" t="n">
        <v>126</v>
      </c>
    </row>
    <row r="553">
      <c r="B553">
        <f>IF(AND(H553="C30",I553="not Bronze, ASTM-B584, C93200",L553="Coating_Standard"),"Y","N")</f>
        <v/>
      </c>
      <c r="C553" t="inlineStr">
        <is>
          <t>Price_BOM_LFE_Case_0548</t>
        </is>
      </c>
      <c r="D553">
        <f>IF(B553="Y",C553,"")</f>
        <v/>
      </c>
      <c r="E553" t="inlineStr">
        <is>
          <t>15951-2P-15HP-LFE</t>
        </is>
      </c>
      <c r="F553" s="2" t="inlineStr">
        <is>
          <t>Ductile Iron, ASTM-A536-80</t>
        </is>
      </c>
      <c r="G553" t="inlineStr">
        <is>
          <t>CaseMatl_Ductile_Iron_ASTM-A536-80</t>
        </is>
      </c>
      <c r="H553" s="2" t="inlineStr">
        <is>
          <t>J</t>
        </is>
      </c>
      <c r="I553" t="inlineStr">
        <is>
          <t>all</t>
        </is>
      </c>
      <c r="J553" s="2" t="inlineStr">
        <is>
          <t>NPT</t>
        </is>
      </c>
      <c r="K553" s="2" t="inlineStr">
        <is>
          <t>X3</t>
        </is>
      </c>
      <c r="L553" s="2" t="inlineStr">
        <is>
          <t>Coating_Scotchkote134_interior_exterior</t>
        </is>
      </c>
      <c r="M553" s="2" t="inlineStr">
        <is>
          <t>300psig</t>
        </is>
      </c>
      <c r="N553" s="1" t="inlineStr">
        <is>
          <t>RTF</t>
        </is>
      </c>
      <c r="O553" s="2" t="n"/>
      <c r="P553" t="inlineStr">
        <is>
          <t>A100063</t>
        </is>
      </c>
      <c r="Q553" s="56" t="n">
        <v>1790</v>
      </c>
      <c r="R553" s="7" t="inlineStr">
        <is>
          <t>Priced</t>
        </is>
      </c>
      <c r="S553" s="2" t="inlineStr">
        <is>
          <t>LT034</t>
        </is>
      </c>
      <c r="T553" t="n">
        <v>126</v>
      </c>
    </row>
    <row r="554">
      <c r="B554">
        <f>IF(AND(H554="C30",I554="not Bronze, ASTM-B584, C93200",L554="Coating_Standard"),"Y","N")</f>
        <v/>
      </c>
      <c r="C554" t="inlineStr">
        <is>
          <t>Price_BOM_LFE_Case_0549</t>
        </is>
      </c>
      <c r="D554">
        <f>IF(B554="Y",C554,"")</f>
        <v/>
      </c>
      <c r="E554" t="inlineStr">
        <is>
          <t>15951-2P-20HP-LFE</t>
        </is>
      </c>
      <c r="F554" s="2" t="inlineStr">
        <is>
          <t>Ductile Iron, ASTM-A536-80</t>
        </is>
      </c>
      <c r="G554" t="inlineStr">
        <is>
          <t>CaseMatl_Ductile_Iron_ASTM-A536-80</t>
        </is>
      </c>
      <c r="H554" s="2" t="inlineStr">
        <is>
          <t>J</t>
        </is>
      </c>
      <c r="I554" t="inlineStr">
        <is>
          <t>all</t>
        </is>
      </c>
      <c r="J554" s="2" t="inlineStr">
        <is>
          <t>NPT</t>
        </is>
      </c>
      <c r="K554" s="2" t="inlineStr">
        <is>
          <t>X3</t>
        </is>
      </c>
      <c r="L554" s="2" t="inlineStr">
        <is>
          <t>Coating_Scotchkote134_interior_exterior</t>
        </is>
      </c>
      <c r="M554" s="2" t="inlineStr">
        <is>
          <t>300psig</t>
        </is>
      </c>
      <c r="N554" s="1" t="inlineStr">
        <is>
          <t>RTF</t>
        </is>
      </c>
      <c r="O554" s="2" t="n"/>
      <c r="P554" t="inlineStr">
        <is>
          <t>A100063</t>
        </is>
      </c>
      <c r="Q554" s="56" t="n">
        <v>1790</v>
      </c>
      <c r="R554" s="7" t="inlineStr">
        <is>
          <t>Priced</t>
        </is>
      </c>
      <c r="S554" s="2" t="inlineStr">
        <is>
          <t>LT034</t>
        </is>
      </c>
      <c r="T554" t="n">
        <v>126</v>
      </c>
    </row>
    <row r="555">
      <c r="B555">
        <f>IF(AND(H555="C30",I555="not Bronze, ASTM-B584, C93200",L555="Coating_Standard"),"Y","N")</f>
        <v/>
      </c>
      <c r="C555" t="inlineStr">
        <is>
          <t>Price_BOM_LFE_Case_0550</t>
        </is>
      </c>
      <c r="D555">
        <f>IF(B555="Y",C555,"")</f>
        <v/>
      </c>
      <c r="E555" t="inlineStr">
        <is>
          <t>15951-2P-25HP-LFE</t>
        </is>
      </c>
      <c r="F555" s="2" t="inlineStr">
        <is>
          <t>Ductile Iron, ASTM-A536-80</t>
        </is>
      </c>
      <c r="G555" t="inlineStr">
        <is>
          <t>CaseMatl_Ductile_Iron_ASTM-A536-80</t>
        </is>
      </c>
      <c r="H555" s="2" t="inlineStr">
        <is>
          <t>J</t>
        </is>
      </c>
      <c r="I555" t="inlineStr">
        <is>
          <t>all</t>
        </is>
      </c>
      <c r="J555" s="2" t="inlineStr">
        <is>
          <t>NPT</t>
        </is>
      </c>
      <c r="K555" s="2" t="inlineStr">
        <is>
          <t>X3</t>
        </is>
      </c>
      <c r="L555" s="2" t="inlineStr">
        <is>
          <t>Coating_Scotchkote134_interior_exterior</t>
        </is>
      </c>
      <c r="M555" s="2" t="inlineStr">
        <is>
          <t>300psig</t>
        </is>
      </c>
      <c r="N555" s="1" t="inlineStr">
        <is>
          <t>RTF</t>
        </is>
      </c>
      <c r="O555" s="2" t="n"/>
      <c r="P555" t="inlineStr">
        <is>
          <t>A100063</t>
        </is>
      </c>
      <c r="Q555" s="56" t="n">
        <v>1790</v>
      </c>
      <c r="R555" s="7" t="inlineStr">
        <is>
          <t>Priced</t>
        </is>
      </c>
      <c r="S555" s="2" t="inlineStr">
        <is>
          <t>LT034</t>
        </is>
      </c>
      <c r="T555" t="n">
        <v>126</v>
      </c>
    </row>
    <row r="556">
      <c r="B556">
        <f>IF(AND(H556="C30",I556="not Bronze, ASTM-B584, C93200",L556="Coating_Standard"),"Y","N")</f>
        <v/>
      </c>
      <c r="C556" t="inlineStr">
        <is>
          <t>Price_BOM_LFE_Case_0551</t>
        </is>
      </c>
      <c r="D556">
        <f>IF(B556="Y",C556,"")</f>
        <v/>
      </c>
      <c r="E556" t="inlineStr">
        <is>
          <t>15955-2P-15HP-LFE</t>
        </is>
      </c>
      <c r="F556" s="2" t="inlineStr">
        <is>
          <t>Ductile Iron, ASTM-A536-80</t>
        </is>
      </c>
      <c r="G556" t="inlineStr">
        <is>
          <t>CaseMatl_Ductile_Iron_ASTM-A536-80</t>
        </is>
      </c>
      <c r="H556" s="2" t="inlineStr">
        <is>
          <t>J</t>
        </is>
      </c>
      <c r="I556" t="inlineStr">
        <is>
          <t>all</t>
        </is>
      </c>
      <c r="J556" s="2" t="inlineStr">
        <is>
          <t>NPT</t>
        </is>
      </c>
      <c r="K556" s="2" t="inlineStr">
        <is>
          <t>X3</t>
        </is>
      </c>
      <c r="L556" s="2" t="inlineStr">
        <is>
          <t>Coating_Scotchkote134_interior_exterior</t>
        </is>
      </c>
      <c r="M556" s="2" t="inlineStr">
        <is>
          <t>300psig</t>
        </is>
      </c>
      <c r="N556" s="1" t="inlineStr">
        <is>
          <t>RTF</t>
        </is>
      </c>
      <c r="O556" s="2" t="n"/>
      <c r="P556" t="inlineStr">
        <is>
          <t>A100063</t>
        </is>
      </c>
      <c r="Q556" s="56" t="n">
        <v>1790</v>
      </c>
      <c r="R556" s="7" t="inlineStr">
        <is>
          <t>Priced</t>
        </is>
      </c>
      <c r="S556" s="2" t="inlineStr">
        <is>
          <t>LT034</t>
        </is>
      </c>
      <c r="T556" t="n">
        <v>126</v>
      </c>
    </row>
    <row r="557">
      <c r="B557">
        <f>IF(AND(H557="C30",I557="not Bronze, ASTM-B584, C93200",L557="Coating_Standard"),"Y","N")</f>
        <v/>
      </c>
      <c r="C557" t="inlineStr">
        <is>
          <t>Price_BOM_LFE_Case_0552</t>
        </is>
      </c>
      <c r="D557">
        <f>IF(B557="Y",C557,"")</f>
        <v/>
      </c>
      <c r="E557" t="inlineStr">
        <is>
          <t>15955-2P-20HP-LFE</t>
        </is>
      </c>
      <c r="F557" s="2" t="inlineStr">
        <is>
          <t>Ductile Iron, ASTM-A536-80</t>
        </is>
      </c>
      <c r="G557" t="inlineStr">
        <is>
          <t>CaseMatl_Ductile_Iron_ASTM-A536-80</t>
        </is>
      </c>
      <c r="H557" s="2" t="inlineStr">
        <is>
          <t>J</t>
        </is>
      </c>
      <c r="I557" t="inlineStr">
        <is>
          <t>all</t>
        </is>
      </c>
      <c r="J557" s="2" t="inlineStr">
        <is>
          <t>NPT</t>
        </is>
      </c>
      <c r="K557" s="2" t="inlineStr">
        <is>
          <t>X3</t>
        </is>
      </c>
      <c r="L557" s="2" t="inlineStr">
        <is>
          <t>Coating_Scotchkote134_interior_exterior</t>
        </is>
      </c>
      <c r="M557" s="2" t="inlineStr">
        <is>
          <t>300psig</t>
        </is>
      </c>
      <c r="N557" s="1" t="inlineStr">
        <is>
          <t>RTF</t>
        </is>
      </c>
      <c r="O557" s="2" t="n"/>
      <c r="P557" t="inlineStr">
        <is>
          <t>A100063</t>
        </is>
      </c>
      <c r="Q557" s="56" t="n">
        <v>1790</v>
      </c>
      <c r="R557" s="7" t="inlineStr">
        <is>
          <t>Priced</t>
        </is>
      </c>
      <c r="S557" s="2" t="inlineStr">
        <is>
          <t>LT034</t>
        </is>
      </c>
      <c r="T557" t="n">
        <v>126</v>
      </c>
    </row>
    <row r="558">
      <c r="B558">
        <f>IF(AND(H558="C30",I558="not Bronze, ASTM-B584, C93200",L558="Coating_Standard"),"Y","N")</f>
        <v/>
      </c>
      <c r="C558" t="inlineStr">
        <is>
          <t>Price_BOM_LFE_Case_0553</t>
        </is>
      </c>
      <c r="D558">
        <f>IF(B558="Y",C558,"")</f>
        <v/>
      </c>
      <c r="E558" t="inlineStr">
        <is>
          <t>15955-2P-25HP-LFE</t>
        </is>
      </c>
      <c r="F558" s="2" t="inlineStr">
        <is>
          <t>Ductile Iron, ASTM-A536-80</t>
        </is>
      </c>
      <c r="G558" t="inlineStr">
        <is>
          <t>CaseMatl_Ductile_Iron_ASTM-A536-80</t>
        </is>
      </c>
      <c r="H558" s="2" t="inlineStr">
        <is>
          <t>J</t>
        </is>
      </c>
      <c r="I558" t="inlineStr">
        <is>
          <t>all</t>
        </is>
      </c>
      <c r="J558" s="2" t="inlineStr">
        <is>
          <t>NPT</t>
        </is>
      </c>
      <c r="K558" s="2" t="inlineStr">
        <is>
          <t>X3</t>
        </is>
      </c>
      <c r="L558" s="2" t="inlineStr">
        <is>
          <t>Coating_Scotchkote134_interior_exterior</t>
        </is>
      </c>
      <c r="M558" s="2" t="inlineStr">
        <is>
          <t>300psig</t>
        </is>
      </c>
      <c r="N558" s="1" t="inlineStr">
        <is>
          <t>RTF</t>
        </is>
      </c>
      <c r="O558" s="2" t="n"/>
      <c r="P558" t="inlineStr">
        <is>
          <t>A100063</t>
        </is>
      </c>
      <c r="Q558" s="56" t="n">
        <v>1790</v>
      </c>
      <c r="R558" s="7" t="inlineStr">
        <is>
          <t>Priced</t>
        </is>
      </c>
      <c r="S558" s="2" t="inlineStr">
        <is>
          <t>LT034</t>
        </is>
      </c>
      <c r="T558" t="n">
        <v>126</v>
      </c>
    </row>
    <row r="559">
      <c r="B559">
        <f>IF(AND(H559="C30",I559="not Bronze, ASTM-B584, C93200",L559="Coating_Standard"),"Y","N")</f>
        <v/>
      </c>
      <c r="C559" t="inlineStr">
        <is>
          <t>Price_BOM_LFE_Case_0554</t>
        </is>
      </c>
      <c r="D559">
        <f>IF(B559="Y",C559,"")</f>
        <v/>
      </c>
      <c r="E559" t="inlineStr">
        <is>
          <t>15955-2P-30HP-LFE</t>
        </is>
      </c>
      <c r="F559" s="2" t="inlineStr">
        <is>
          <t>Ductile Iron, ASTM-A536-80</t>
        </is>
      </c>
      <c r="G559" t="inlineStr">
        <is>
          <t>CaseMatl_Ductile_Iron_ASTM-A536-80</t>
        </is>
      </c>
      <c r="H559" s="2" t="inlineStr">
        <is>
          <t>J</t>
        </is>
      </c>
      <c r="I559" t="inlineStr">
        <is>
          <t>all</t>
        </is>
      </c>
      <c r="J559" s="2" t="inlineStr">
        <is>
          <t>NPT</t>
        </is>
      </c>
      <c r="K559" s="2" t="inlineStr">
        <is>
          <t>X3</t>
        </is>
      </c>
      <c r="L559" s="2" t="inlineStr">
        <is>
          <t>Coating_Scotchkote134_interior_exterior</t>
        </is>
      </c>
      <c r="M559" s="2" t="inlineStr">
        <is>
          <t>300psig</t>
        </is>
      </c>
      <c r="N559" s="1" t="inlineStr">
        <is>
          <t>RTF</t>
        </is>
      </c>
      <c r="O559" s="2" t="n"/>
      <c r="P559" t="inlineStr">
        <is>
          <t>A100063</t>
        </is>
      </c>
      <c r="Q559" s="56" t="n">
        <v>1790</v>
      </c>
      <c r="R559" s="7" t="inlineStr">
        <is>
          <t>Priced</t>
        </is>
      </c>
      <c r="S559" s="2" t="inlineStr">
        <is>
          <t>LT034</t>
        </is>
      </c>
      <c r="T559" t="n">
        <v>126</v>
      </c>
    </row>
    <row r="560">
      <c r="B560">
        <f>IF(AND(H560="C30",I560="not Bronze, ASTM-B584, C93200",L560="Coating_Standard"),"Y","N")</f>
        <v/>
      </c>
      <c r="C560" t="inlineStr">
        <is>
          <t>Price_BOM_LFE_Case_0555</t>
        </is>
      </c>
      <c r="D560">
        <f>IF(B560="Y",C560,"")</f>
        <v/>
      </c>
      <c r="E560" t="inlineStr">
        <is>
          <t>15959-2P-20HP-LFE</t>
        </is>
      </c>
      <c r="F560" s="2" t="inlineStr">
        <is>
          <t>Ductile Iron, ASTM-A536-80</t>
        </is>
      </c>
      <c r="G560" t="inlineStr">
        <is>
          <t>CaseMatl_Ductile_Iron_ASTM-A536-80</t>
        </is>
      </c>
      <c r="H560" s="2" t="inlineStr">
        <is>
          <t>J</t>
        </is>
      </c>
      <c r="I560" t="inlineStr">
        <is>
          <t>all</t>
        </is>
      </c>
      <c r="J560" s="2" t="inlineStr">
        <is>
          <t>NPT</t>
        </is>
      </c>
      <c r="K560" s="2" t="inlineStr">
        <is>
          <t>X3</t>
        </is>
      </c>
      <c r="L560" s="2" t="inlineStr">
        <is>
          <t>Coating_Scotchkote134_interior_exterior</t>
        </is>
      </c>
      <c r="M560" s="2" t="inlineStr">
        <is>
          <t>300psig</t>
        </is>
      </c>
      <c r="N560" s="1" t="inlineStr">
        <is>
          <t>RTF</t>
        </is>
      </c>
      <c r="O560" s="2" t="n"/>
      <c r="P560" t="inlineStr">
        <is>
          <t>A100063</t>
        </is>
      </c>
      <c r="Q560" s="56" t="n">
        <v>1790</v>
      </c>
      <c r="R560" s="7" t="inlineStr">
        <is>
          <t>Priced</t>
        </is>
      </c>
      <c r="S560" s="2" t="inlineStr">
        <is>
          <t>LT034</t>
        </is>
      </c>
      <c r="T560" t="n">
        <v>126</v>
      </c>
    </row>
    <row r="561">
      <c r="B561">
        <f>IF(AND(H561="C30",I561="not Bronze, ASTM-B584, C93200",L561="Coating_Standard"),"Y","N")</f>
        <v/>
      </c>
      <c r="C561" t="inlineStr">
        <is>
          <t>Price_BOM_LFE_Case_0556</t>
        </is>
      </c>
      <c r="D561">
        <f>IF(B561="Y",C561,"")</f>
        <v/>
      </c>
      <c r="E561" t="inlineStr">
        <is>
          <t>15959-2P-25HP-LFE</t>
        </is>
      </c>
      <c r="F561" s="2" t="inlineStr">
        <is>
          <t>Ductile Iron, ASTM-A536-80</t>
        </is>
      </c>
      <c r="G561" t="inlineStr">
        <is>
          <t>CaseMatl_Ductile_Iron_ASTM-A536-80</t>
        </is>
      </c>
      <c r="H561" s="2" t="inlineStr">
        <is>
          <t>J</t>
        </is>
      </c>
      <c r="I561" t="inlineStr">
        <is>
          <t>all</t>
        </is>
      </c>
      <c r="J561" s="2" t="inlineStr">
        <is>
          <t>NPT</t>
        </is>
      </c>
      <c r="K561" s="2" t="inlineStr">
        <is>
          <t>X3</t>
        </is>
      </c>
      <c r="L561" s="2" t="inlineStr">
        <is>
          <t>Coating_Scotchkote134_interior_exterior</t>
        </is>
      </c>
      <c r="M561" s="2" t="inlineStr">
        <is>
          <t>300psig</t>
        </is>
      </c>
      <c r="N561" s="1" t="inlineStr">
        <is>
          <t>RTF</t>
        </is>
      </c>
      <c r="O561" s="2" t="n"/>
      <c r="P561" t="inlineStr">
        <is>
          <t>A100063</t>
        </is>
      </c>
      <c r="Q561" s="56" t="n">
        <v>1790</v>
      </c>
      <c r="R561" s="7" t="inlineStr">
        <is>
          <t>Priced</t>
        </is>
      </c>
      <c r="S561" s="2" t="inlineStr">
        <is>
          <t>LT034</t>
        </is>
      </c>
      <c r="T561" t="n">
        <v>126</v>
      </c>
    </row>
    <row r="562">
      <c r="B562">
        <f>IF(AND(H562="C30",I562="not Bronze, ASTM-B584, C93200",L562="Coating_Standard"),"Y","N")</f>
        <v/>
      </c>
      <c r="C562" t="inlineStr">
        <is>
          <t>Price_BOM_LFE_Case_0557</t>
        </is>
      </c>
      <c r="D562">
        <f>IF(B562="Y",C562,"")</f>
        <v/>
      </c>
      <c r="E562" t="inlineStr">
        <is>
          <t>15959-2P-30HP-LFE</t>
        </is>
      </c>
      <c r="F562" s="2" t="inlineStr">
        <is>
          <t>Ductile Iron, ASTM-A536-80</t>
        </is>
      </c>
      <c r="G562" t="inlineStr">
        <is>
          <t>CaseMatl_Ductile_Iron_ASTM-A536-80</t>
        </is>
      </c>
      <c r="H562" s="2" t="inlineStr">
        <is>
          <t>J</t>
        </is>
      </c>
      <c r="I562" t="inlineStr">
        <is>
          <t>all</t>
        </is>
      </c>
      <c r="J562" s="2" t="inlineStr">
        <is>
          <t>NPT</t>
        </is>
      </c>
      <c r="K562" s="2" t="inlineStr">
        <is>
          <t>X3</t>
        </is>
      </c>
      <c r="L562" s="2" t="inlineStr">
        <is>
          <t>Coating_Scotchkote134_interior_exterior</t>
        </is>
      </c>
      <c r="M562" s="2" t="inlineStr">
        <is>
          <t>300psig</t>
        </is>
      </c>
      <c r="N562" s="1" t="inlineStr">
        <is>
          <t>RTF</t>
        </is>
      </c>
      <c r="O562" s="2" t="n"/>
      <c r="P562" t="inlineStr">
        <is>
          <t>A100063</t>
        </is>
      </c>
      <c r="Q562" s="56" t="n">
        <v>1790</v>
      </c>
      <c r="R562" s="7" t="inlineStr">
        <is>
          <t>Priced</t>
        </is>
      </c>
      <c r="S562" s="2" t="inlineStr">
        <is>
          <t>LT034</t>
        </is>
      </c>
      <c r="T562" t="n">
        <v>126</v>
      </c>
    </row>
    <row r="563">
      <c r="B563">
        <f>IF(AND(H563="C30",I563="not Bronze, ASTM-B584, C93200",L563="Coating_Standard"),"Y","N")</f>
        <v/>
      </c>
      <c r="C563" t="inlineStr">
        <is>
          <t>Price_BOM_LFE_Case_0558</t>
        </is>
      </c>
      <c r="D563">
        <f>IF(B563="Y",C563,"")</f>
        <v/>
      </c>
      <c r="E563" t="inlineStr">
        <is>
          <t>20709-2P-7.5HP-LFE</t>
        </is>
      </c>
      <c r="F563" s="2" t="inlineStr">
        <is>
          <t>Ductile Iron, ASTM-A536-80</t>
        </is>
      </c>
      <c r="G563" t="inlineStr">
        <is>
          <t>CaseMatl_Ductile_Iron_ASTM-A536-80</t>
        </is>
      </c>
      <c r="H563" s="2" t="inlineStr">
        <is>
          <t>J</t>
        </is>
      </c>
      <c r="I563" t="inlineStr">
        <is>
          <t>all</t>
        </is>
      </c>
      <c r="J563" s="2" t="inlineStr">
        <is>
          <t>NPT</t>
        </is>
      </c>
      <c r="K563" s="2" t="inlineStr">
        <is>
          <t>X3</t>
        </is>
      </c>
      <c r="L563" s="2" t="inlineStr">
        <is>
          <t>Coating_Scotchkote134_interior_exterior</t>
        </is>
      </c>
      <c r="M563" s="2" t="inlineStr">
        <is>
          <t>300psig</t>
        </is>
      </c>
      <c r="N563" s="1" t="inlineStr">
        <is>
          <t>RTF</t>
        </is>
      </c>
      <c r="O563" s="2" t="n"/>
      <c r="P563" t="inlineStr">
        <is>
          <t>A100065</t>
        </is>
      </c>
      <c r="Q563" s="56" t="n">
        <v>2170</v>
      </c>
      <c r="R563" s="7" t="inlineStr">
        <is>
          <t>Priced</t>
        </is>
      </c>
      <c r="S563" s="2" t="inlineStr">
        <is>
          <t>LT034</t>
        </is>
      </c>
      <c r="T563" t="n">
        <v>126</v>
      </c>
    </row>
    <row r="564">
      <c r="B564">
        <f>IF(AND(H564="C30",I564="not Bronze, ASTM-B584, C93200",L564="Coating_Standard"),"Y","N")</f>
        <v/>
      </c>
      <c r="C564" t="inlineStr">
        <is>
          <t>Price_BOM_LFE_Case_0559</t>
        </is>
      </c>
      <c r="D564">
        <f>IF(B564="Y",C564,"")</f>
        <v/>
      </c>
      <c r="E564" t="inlineStr">
        <is>
          <t>20709-2P-10HP-LFE</t>
        </is>
      </c>
      <c r="F564" s="2" t="inlineStr">
        <is>
          <t>Ductile Iron, ASTM-A536-80</t>
        </is>
      </c>
      <c r="G564" t="inlineStr">
        <is>
          <t>CaseMatl_Ductile_Iron_ASTM-A536-80</t>
        </is>
      </c>
      <c r="H564" s="2" t="inlineStr">
        <is>
          <t>J</t>
        </is>
      </c>
      <c r="I564" t="inlineStr">
        <is>
          <t>all</t>
        </is>
      </c>
      <c r="J564" s="2" t="inlineStr">
        <is>
          <t>NPT</t>
        </is>
      </c>
      <c r="K564" s="2" t="inlineStr">
        <is>
          <t>X3</t>
        </is>
      </c>
      <c r="L564" s="2" t="inlineStr">
        <is>
          <t>Coating_Scotchkote134_interior_exterior</t>
        </is>
      </c>
      <c r="M564" s="2" t="inlineStr">
        <is>
          <t>300psig</t>
        </is>
      </c>
      <c r="N564" s="1" t="inlineStr">
        <is>
          <t>RTF</t>
        </is>
      </c>
      <c r="O564" s="2" t="n"/>
      <c r="P564" t="inlineStr">
        <is>
          <t>A100065</t>
        </is>
      </c>
      <c r="Q564" s="56" t="n">
        <v>2170</v>
      </c>
      <c r="R564" s="7" t="inlineStr">
        <is>
          <t>Priced</t>
        </is>
      </c>
      <c r="S564" s="2" t="inlineStr">
        <is>
          <t>LT034</t>
        </is>
      </c>
      <c r="T564" t="n">
        <v>126</v>
      </c>
    </row>
    <row r="565">
      <c r="B565">
        <f>IF(AND(H565="C30",I565="not Bronze, ASTM-B584, C93200",L565="Coating_Standard"),"Y","N")</f>
        <v/>
      </c>
      <c r="C565" t="inlineStr">
        <is>
          <t>Price_BOM_LFE_Case_0560</t>
        </is>
      </c>
      <c r="D565">
        <f>IF(B565="Y",C565,"")</f>
        <v/>
      </c>
      <c r="E565" t="inlineStr">
        <is>
          <t>20709-2P-15HP-LFE</t>
        </is>
      </c>
      <c r="F565" s="2" t="inlineStr">
        <is>
          <t>Ductile Iron, ASTM-A536-80</t>
        </is>
      </c>
      <c r="G565" t="inlineStr">
        <is>
          <t>CaseMatl_Ductile_Iron_ASTM-A536-80</t>
        </is>
      </c>
      <c r="H565" s="2" t="inlineStr">
        <is>
          <t>J</t>
        </is>
      </c>
      <c r="I565" t="inlineStr">
        <is>
          <t>all</t>
        </is>
      </c>
      <c r="J565" s="2" t="inlineStr">
        <is>
          <t>NPT</t>
        </is>
      </c>
      <c r="K565" s="2" t="inlineStr">
        <is>
          <t>X3</t>
        </is>
      </c>
      <c r="L565" s="2" t="inlineStr">
        <is>
          <t>Coating_Scotchkote134_interior_exterior</t>
        </is>
      </c>
      <c r="M565" s="2" t="inlineStr">
        <is>
          <t>300psig</t>
        </is>
      </c>
      <c r="N565" s="1" t="inlineStr">
        <is>
          <t>RTF</t>
        </is>
      </c>
      <c r="O565" s="2" t="n"/>
      <c r="P565" t="inlineStr">
        <is>
          <t>A100065</t>
        </is>
      </c>
      <c r="Q565" s="56" t="n">
        <v>2170</v>
      </c>
      <c r="R565" s="7" t="inlineStr">
        <is>
          <t>Priced</t>
        </is>
      </c>
      <c r="S565" s="2" t="inlineStr">
        <is>
          <t>LT034</t>
        </is>
      </c>
      <c r="T565" t="n">
        <v>126</v>
      </c>
    </row>
    <row r="566">
      <c r="B566">
        <f>IF(AND(H566="C30",I566="not Bronze, ASTM-B584, C93200",L566="Coating_Standard"),"Y","N")</f>
        <v/>
      </c>
      <c r="C566" t="inlineStr">
        <is>
          <t>Price_BOM_LFE_Case_0561</t>
        </is>
      </c>
      <c r="D566">
        <f>IF(B566="Y",C566,"")</f>
        <v/>
      </c>
      <c r="E566" t="inlineStr">
        <is>
          <t>20709-2P-20HP-LFE</t>
        </is>
      </c>
      <c r="F566" s="2" t="inlineStr">
        <is>
          <t>Ductile Iron, ASTM-A536-80</t>
        </is>
      </c>
      <c r="G566" t="inlineStr">
        <is>
          <t>CaseMatl_Ductile_Iron_ASTM-A536-80</t>
        </is>
      </c>
      <c r="H566" s="2" t="inlineStr">
        <is>
          <t>J</t>
        </is>
      </c>
      <c r="I566" t="inlineStr">
        <is>
          <t>all</t>
        </is>
      </c>
      <c r="J566" s="2" t="inlineStr">
        <is>
          <t>NPT</t>
        </is>
      </c>
      <c r="K566" s="2" t="inlineStr">
        <is>
          <t>X3</t>
        </is>
      </c>
      <c r="L566" s="2" t="inlineStr">
        <is>
          <t>Coating_Scotchkote134_interior_exterior</t>
        </is>
      </c>
      <c r="M566" s="2" t="inlineStr">
        <is>
          <t>300psig</t>
        </is>
      </c>
      <c r="N566" s="1" t="inlineStr">
        <is>
          <t>RTF</t>
        </is>
      </c>
      <c r="O566" s="2" t="n"/>
      <c r="P566" t="inlineStr">
        <is>
          <t>A100065</t>
        </is>
      </c>
      <c r="Q566" s="56" t="n">
        <v>2170</v>
      </c>
      <c r="R566" s="7" t="inlineStr">
        <is>
          <t>Priced</t>
        </is>
      </c>
      <c r="S566" s="2" t="inlineStr">
        <is>
          <t>LT034</t>
        </is>
      </c>
      <c r="T566" t="n">
        <v>126</v>
      </c>
    </row>
    <row r="567">
      <c r="B567">
        <f>IF(AND(H567="C30",I567="not Bronze, ASTM-B584, C93200",L567="Coating_Standard"),"Y","N")</f>
        <v/>
      </c>
      <c r="C567" t="inlineStr">
        <is>
          <t>Price_BOM_LFE_Case_0562</t>
        </is>
      </c>
      <c r="D567">
        <f>IF(B567="Y",C567,"")</f>
        <v/>
      </c>
      <c r="E567" t="inlineStr">
        <is>
          <t>20709-2P-25HP-LFE</t>
        </is>
      </c>
      <c r="F567" s="2" t="inlineStr">
        <is>
          <t>Ductile Iron, ASTM-A536-80</t>
        </is>
      </c>
      <c r="G567" t="inlineStr">
        <is>
          <t>CaseMatl_Ductile_Iron_ASTM-A536-80</t>
        </is>
      </c>
      <c r="H567" s="2" t="inlineStr">
        <is>
          <t>J</t>
        </is>
      </c>
      <c r="I567" t="inlineStr">
        <is>
          <t>all</t>
        </is>
      </c>
      <c r="J567" s="2" t="inlineStr">
        <is>
          <t>NPT</t>
        </is>
      </c>
      <c r="K567" s="2" t="inlineStr">
        <is>
          <t>X3</t>
        </is>
      </c>
      <c r="L567" s="2" t="inlineStr">
        <is>
          <t>Coating_Scotchkote134_interior_exterior</t>
        </is>
      </c>
      <c r="M567" s="2" t="inlineStr">
        <is>
          <t>300psig</t>
        </is>
      </c>
      <c r="N567" s="1" t="inlineStr">
        <is>
          <t>RTF</t>
        </is>
      </c>
      <c r="O567" s="2" t="n"/>
      <c r="P567" t="inlineStr">
        <is>
          <t>A100065</t>
        </is>
      </c>
      <c r="Q567" s="56" t="n">
        <v>2170</v>
      </c>
      <c r="R567" s="7" t="inlineStr">
        <is>
          <t>Priced</t>
        </is>
      </c>
      <c r="S567" s="2" t="inlineStr">
        <is>
          <t>LT034</t>
        </is>
      </c>
      <c r="T567" t="n">
        <v>126</v>
      </c>
    </row>
    <row r="568">
      <c r="B568">
        <f>IF(AND(H568="C30",I568="not Bronze, ASTM-B584, C93200",L568="Coating_Standard"),"Y","N")</f>
        <v/>
      </c>
      <c r="C568" t="inlineStr">
        <is>
          <t>Price_BOM_LFE_Case_0563</t>
        </is>
      </c>
      <c r="D568">
        <f>IF(B568="Y",C568,"")</f>
        <v/>
      </c>
      <c r="E568" t="inlineStr">
        <is>
          <t>20953-2P-20HP-LFE</t>
        </is>
      </c>
      <c r="F568" s="2" t="inlineStr">
        <is>
          <t>Ductile Iron, ASTM-A536-80</t>
        </is>
      </c>
      <c r="G568" t="inlineStr">
        <is>
          <t>CaseMatl_Ductile_Iron_ASTM-A536-80</t>
        </is>
      </c>
      <c r="H568" s="2" t="inlineStr">
        <is>
          <t>J</t>
        </is>
      </c>
      <c r="I568" t="inlineStr">
        <is>
          <t>all</t>
        </is>
      </c>
      <c r="J568" s="2" t="inlineStr">
        <is>
          <t>NPT</t>
        </is>
      </c>
      <c r="K568" s="2" t="inlineStr">
        <is>
          <t>X3</t>
        </is>
      </c>
      <c r="L568" s="2" t="inlineStr">
        <is>
          <t>Coating_Scotchkote134_interior_exterior</t>
        </is>
      </c>
      <c r="M568" s="2" t="inlineStr">
        <is>
          <t>300psig</t>
        </is>
      </c>
      <c r="N568" s="1" t="inlineStr">
        <is>
          <t>RTF</t>
        </is>
      </c>
      <c r="O568" s="2" t="n"/>
      <c r="P568" t="inlineStr">
        <is>
          <t>A100066</t>
        </is>
      </c>
      <c r="Q568" s="56" t="n">
        <v>2240</v>
      </c>
      <c r="R568" s="7" t="inlineStr">
        <is>
          <t>Priced</t>
        </is>
      </c>
      <c r="S568" s="2" t="inlineStr">
        <is>
          <t>LT034</t>
        </is>
      </c>
      <c r="T568" t="n">
        <v>126</v>
      </c>
    </row>
    <row r="569">
      <c r="B569">
        <f>IF(AND(H569="C30",I569="not Bronze, ASTM-B584, C93200",L569="Coating_Standard"),"Y","N")</f>
        <v/>
      </c>
      <c r="C569" t="inlineStr">
        <is>
          <t>Price_BOM_LFE_Case_0564</t>
        </is>
      </c>
      <c r="D569">
        <f>IF(B569="Y",C569,"")</f>
        <v/>
      </c>
      <c r="E569" t="inlineStr">
        <is>
          <t>20953-2P-25HP-LFE</t>
        </is>
      </c>
      <c r="F569" s="2" t="inlineStr">
        <is>
          <t>Ductile Iron, ASTM-A536-80</t>
        </is>
      </c>
      <c r="G569" t="inlineStr">
        <is>
          <t>CaseMatl_Ductile_Iron_ASTM-A536-80</t>
        </is>
      </c>
      <c r="H569" s="2" t="inlineStr">
        <is>
          <t>J</t>
        </is>
      </c>
      <c r="I569" t="inlineStr">
        <is>
          <t>all</t>
        </is>
      </c>
      <c r="J569" s="2" t="inlineStr">
        <is>
          <t>NPT</t>
        </is>
      </c>
      <c r="K569" s="2" t="inlineStr">
        <is>
          <t>X3</t>
        </is>
      </c>
      <c r="L569" s="2" t="inlineStr">
        <is>
          <t>Coating_Scotchkote134_interior_exterior</t>
        </is>
      </c>
      <c r="M569" s="2" t="inlineStr">
        <is>
          <t>300psig</t>
        </is>
      </c>
      <c r="N569" s="1" t="inlineStr">
        <is>
          <t>RTF</t>
        </is>
      </c>
      <c r="O569" s="2" t="n"/>
      <c r="P569" t="inlineStr">
        <is>
          <t>A100066</t>
        </is>
      </c>
      <c r="Q569" s="56" t="n">
        <v>2240</v>
      </c>
      <c r="R569" s="7" t="inlineStr">
        <is>
          <t>Priced</t>
        </is>
      </c>
      <c r="S569" s="2" t="inlineStr">
        <is>
          <t>LT034</t>
        </is>
      </c>
      <c r="T569" t="n">
        <v>126</v>
      </c>
    </row>
    <row r="570">
      <c r="B570">
        <f>IF(AND(H570="C30",I570="not Bronze, ASTM-B584, C93200",L570="Coating_Standard"),"Y","N")</f>
        <v/>
      </c>
      <c r="C570" t="inlineStr">
        <is>
          <t>Price_BOM_LFE_Case_0565</t>
        </is>
      </c>
      <c r="D570">
        <f>IF(B570="Y",C570,"")</f>
        <v/>
      </c>
      <c r="E570" t="inlineStr">
        <is>
          <t>20953-2P-30HP-LFE</t>
        </is>
      </c>
      <c r="F570" s="2" t="inlineStr">
        <is>
          <t>Ductile Iron, ASTM-A536-80</t>
        </is>
      </c>
      <c r="G570" t="inlineStr">
        <is>
          <t>CaseMatl_Ductile_Iron_ASTM-A536-80</t>
        </is>
      </c>
      <c r="H570" s="2" t="inlineStr">
        <is>
          <t>J</t>
        </is>
      </c>
      <c r="I570" t="inlineStr">
        <is>
          <t>all</t>
        </is>
      </c>
      <c r="J570" s="2" t="inlineStr">
        <is>
          <t>NPT</t>
        </is>
      </c>
      <c r="K570" s="2" t="inlineStr">
        <is>
          <t>X3</t>
        </is>
      </c>
      <c r="L570" s="2" t="inlineStr">
        <is>
          <t>Coating_Scotchkote134_interior_exterior</t>
        </is>
      </c>
      <c r="M570" s="2" t="inlineStr">
        <is>
          <t>300psig</t>
        </is>
      </c>
      <c r="N570" s="1" t="inlineStr">
        <is>
          <t>RTF</t>
        </is>
      </c>
      <c r="O570" s="2" t="n"/>
      <c r="P570" t="inlineStr">
        <is>
          <t>A100066</t>
        </is>
      </c>
      <c r="Q570" s="56" t="n">
        <v>2240</v>
      </c>
      <c r="R570" s="7" t="inlineStr">
        <is>
          <t>Priced</t>
        </is>
      </c>
      <c r="S570" s="2" t="inlineStr">
        <is>
          <t>LT034</t>
        </is>
      </c>
      <c r="T570" t="n">
        <v>126</v>
      </c>
    </row>
    <row r="571">
      <c r="B571">
        <f>IF(AND(H571="C30",I571="not Bronze, ASTM-B584, C93200",L571="Coating_Standard"),"Y","N")</f>
        <v/>
      </c>
      <c r="C571" t="inlineStr">
        <is>
          <t>Price_BOM_LFE_Case_0566</t>
        </is>
      </c>
      <c r="D571">
        <f>IF(B571="Y",C571,"")</f>
        <v/>
      </c>
      <c r="E571" t="inlineStr">
        <is>
          <t>25707-2P-7.5HP-LFE</t>
        </is>
      </c>
      <c r="F571" s="2" t="inlineStr">
        <is>
          <t>Ductile Iron, ASTM-A536-80</t>
        </is>
      </c>
      <c r="G571" t="inlineStr">
        <is>
          <t>CaseMatl_Ductile_Iron_ASTM-A536-80</t>
        </is>
      </c>
      <c r="H571" s="2" t="inlineStr">
        <is>
          <t>J</t>
        </is>
      </c>
      <c r="I571" t="inlineStr">
        <is>
          <t>all</t>
        </is>
      </c>
      <c r="J571" s="2" t="inlineStr">
        <is>
          <t>250# ANSI Flange</t>
        </is>
      </c>
      <c r="K571" s="2" t="inlineStr">
        <is>
          <t>X3</t>
        </is>
      </c>
      <c r="L571" s="2" t="inlineStr">
        <is>
          <t>Coating_Scotchkote134_interior_exterior</t>
        </is>
      </c>
      <c r="M571" s="2" t="inlineStr">
        <is>
          <t>250psig</t>
        </is>
      </c>
      <c r="N571" s="1" t="inlineStr">
        <is>
          <t>RTF</t>
        </is>
      </c>
      <c r="O571" s="2" t="n"/>
      <c r="P571" t="inlineStr">
        <is>
          <t>A100068</t>
        </is>
      </c>
      <c r="Q571" s="56" t="n">
        <v>2620</v>
      </c>
      <c r="R571" s="7" t="inlineStr">
        <is>
          <t>Priced</t>
        </is>
      </c>
      <c r="S571" s="2" t="inlineStr">
        <is>
          <t>LT034</t>
        </is>
      </c>
      <c r="T571" t="n">
        <v>126</v>
      </c>
    </row>
    <row r="572">
      <c r="B572">
        <f>IF(AND(H572="C30",I572="not Bronze, ASTM-B584, C93200",L572="Coating_Standard"),"Y","N")</f>
        <v/>
      </c>
      <c r="C572" t="inlineStr">
        <is>
          <t>Price_BOM_LFE_Case_0567</t>
        </is>
      </c>
      <c r="D572">
        <f>IF(B572="Y",C572,"")</f>
        <v/>
      </c>
      <c r="E572" t="inlineStr">
        <is>
          <t>25707-2P-10HP-LFE</t>
        </is>
      </c>
      <c r="F572" s="2" t="inlineStr">
        <is>
          <t>Ductile Iron, ASTM-A536-80</t>
        </is>
      </c>
      <c r="G572" t="inlineStr">
        <is>
          <t>CaseMatl_Ductile_Iron_ASTM-A536-80</t>
        </is>
      </c>
      <c r="H572" s="2" t="inlineStr">
        <is>
          <t>J</t>
        </is>
      </c>
      <c r="I572" t="inlineStr">
        <is>
          <t>all</t>
        </is>
      </c>
      <c r="J572" s="2" t="inlineStr">
        <is>
          <t>250# ANSI Flange</t>
        </is>
      </c>
      <c r="K572" s="2" t="inlineStr">
        <is>
          <t>X3</t>
        </is>
      </c>
      <c r="L572" s="2" t="inlineStr">
        <is>
          <t>Coating_Scotchkote134_interior_exterior</t>
        </is>
      </c>
      <c r="M572" s="2" t="inlineStr">
        <is>
          <t>250psig</t>
        </is>
      </c>
      <c r="N572" s="1" t="inlineStr">
        <is>
          <t>RTF</t>
        </is>
      </c>
      <c r="O572" s="2" t="n"/>
      <c r="P572" t="inlineStr">
        <is>
          <t>A100068</t>
        </is>
      </c>
      <c r="Q572" s="56" t="n">
        <v>2620</v>
      </c>
      <c r="R572" s="7" t="inlineStr">
        <is>
          <t>Priced</t>
        </is>
      </c>
      <c r="S572" s="2" t="inlineStr">
        <is>
          <t>LT034</t>
        </is>
      </c>
      <c r="T572" t="n">
        <v>126</v>
      </c>
    </row>
    <row r="573">
      <c r="B573">
        <f>IF(AND(H573="C30",I573="not Bronze, ASTM-B584, C93200",L573="Coating_Standard"),"Y","N")</f>
        <v/>
      </c>
      <c r="C573" t="inlineStr">
        <is>
          <t>Price_BOM_LFE_Case_0568</t>
        </is>
      </c>
      <c r="D573">
        <f>IF(B573="Y",C573,"")</f>
        <v/>
      </c>
      <c r="E573" t="inlineStr">
        <is>
          <t>25707-2P-15HP-LFE</t>
        </is>
      </c>
      <c r="F573" s="2" t="inlineStr">
        <is>
          <t>Ductile Iron, ASTM-A536-80</t>
        </is>
      </c>
      <c r="G573" t="inlineStr">
        <is>
          <t>CaseMatl_Ductile_Iron_ASTM-A536-80</t>
        </is>
      </c>
      <c r="H573" s="2" t="inlineStr">
        <is>
          <t>J</t>
        </is>
      </c>
      <c r="I573" t="inlineStr">
        <is>
          <t>all</t>
        </is>
      </c>
      <c r="J573" s="2" t="inlineStr">
        <is>
          <t>250# ANSI Flange</t>
        </is>
      </c>
      <c r="K573" s="2" t="inlineStr">
        <is>
          <t>X3</t>
        </is>
      </c>
      <c r="L573" s="2" t="inlineStr">
        <is>
          <t>Coating_Scotchkote134_interior_exterior</t>
        </is>
      </c>
      <c r="M573" s="2" t="inlineStr">
        <is>
          <t>250psig</t>
        </is>
      </c>
      <c r="N573" s="1" t="inlineStr">
        <is>
          <t>RTF</t>
        </is>
      </c>
      <c r="O573" s="2" t="n"/>
      <c r="P573" t="inlineStr">
        <is>
          <t>A100068</t>
        </is>
      </c>
      <c r="Q573" s="56" t="n">
        <v>2620</v>
      </c>
      <c r="R573" s="7" t="inlineStr">
        <is>
          <t>Priced</t>
        </is>
      </c>
      <c r="S573" s="2" t="inlineStr">
        <is>
          <t>LT034</t>
        </is>
      </c>
      <c r="T573" t="n">
        <v>126</v>
      </c>
    </row>
    <row r="574">
      <c r="B574">
        <f>IF(AND(H574="C30",I574="not Bronze, ASTM-B584, C93200",L574="Coating_Standard"),"Y","N")</f>
        <v/>
      </c>
      <c r="C574" t="inlineStr">
        <is>
          <t>Price_BOM_LFE_Case_0569</t>
        </is>
      </c>
      <c r="D574">
        <f>IF(B574="Y",C574,"")</f>
        <v/>
      </c>
      <c r="E574" t="inlineStr">
        <is>
          <t>25707-2P-20HP-LFE</t>
        </is>
      </c>
      <c r="F574" s="2" t="inlineStr">
        <is>
          <t>Ductile Iron, ASTM-A536-80</t>
        </is>
      </c>
      <c r="G574" t="inlineStr">
        <is>
          <t>CaseMatl_Ductile_Iron_ASTM-A536-80</t>
        </is>
      </c>
      <c r="H574" s="2" t="inlineStr">
        <is>
          <t>J</t>
        </is>
      </c>
      <c r="I574" t="inlineStr">
        <is>
          <t>all</t>
        </is>
      </c>
      <c r="J574" s="2" t="inlineStr">
        <is>
          <t>250# ANSI Flange</t>
        </is>
      </c>
      <c r="K574" s="2" t="inlineStr">
        <is>
          <t>X3</t>
        </is>
      </c>
      <c r="L574" s="2" t="inlineStr">
        <is>
          <t>Coating_Scotchkote134_interior_exterior</t>
        </is>
      </c>
      <c r="M574" s="2" t="inlineStr">
        <is>
          <t>250psig</t>
        </is>
      </c>
      <c r="N574" s="1" t="inlineStr">
        <is>
          <t>RTF</t>
        </is>
      </c>
      <c r="O574" s="2" t="n"/>
      <c r="P574" t="inlineStr">
        <is>
          <t>A100068</t>
        </is>
      </c>
      <c r="Q574" s="56" t="n">
        <v>2620</v>
      </c>
      <c r="R574" s="7" t="inlineStr">
        <is>
          <t>Priced</t>
        </is>
      </c>
      <c r="S574" s="2" t="inlineStr">
        <is>
          <t>LT034</t>
        </is>
      </c>
      <c r="T574" t="n">
        <v>126</v>
      </c>
    </row>
    <row r="575">
      <c r="B575">
        <f>IF(AND(H575="C30",I575="not Bronze, ASTM-B584, C93200",L575="Coating_Standard"),"Y","N")</f>
        <v/>
      </c>
      <c r="C575" t="inlineStr">
        <is>
          <t>Price_BOM_LFE_Case_0570</t>
        </is>
      </c>
      <c r="D575">
        <f>IF(B575="Y",C575,"")</f>
        <v/>
      </c>
      <c r="E575" t="inlineStr">
        <is>
          <t>25707-2P-25HP-LFE</t>
        </is>
      </c>
      <c r="F575" s="2" t="inlineStr">
        <is>
          <t>Ductile Iron, ASTM-A536-80</t>
        </is>
      </c>
      <c r="G575" t="inlineStr">
        <is>
          <t>CaseMatl_Ductile_Iron_ASTM-A536-80</t>
        </is>
      </c>
      <c r="H575" s="2" t="inlineStr">
        <is>
          <t>J</t>
        </is>
      </c>
      <c r="I575" t="inlineStr">
        <is>
          <t>all</t>
        </is>
      </c>
      <c r="J575" s="2" t="inlineStr">
        <is>
          <t>250# ANSI Flange</t>
        </is>
      </c>
      <c r="K575" s="2" t="inlineStr">
        <is>
          <t>X3</t>
        </is>
      </c>
      <c r="L575" s="2" t="inlineStr">
        <is>
          <t>Coating_Scotchkote134_interior_exterior</t>
        </is>
      </c>
      <c r="M575" s="2" t="inlineStr">
        <is>
          <t>250psig</t>
        </is>
      </c>
      <c r="N575" s="1" t="inlineStr">
        <is>
          <t>RTF</t>
        </is>
      </c>
      <c r="O575" s="2" t="n"/>
      <c r="P575" t="inlineStr">
        <is>
          <t>A100068</t>
        </is>
      </c>
      <c r="Q575" s="56" t="n">
        <v>2620</v>
      </c>
      <c r="R575" s="7" t="inlineStr">
        <is>
          <t>Priced</t>
        </is>
      </c>
      <c r="S575" s="2" t="inlineStr">
        <is>
          <t>LT034</t>
        </is>
      </c>
      <c r="T575" t="n">
        <v>126</v>
      </c>
    </row>
    <row r="576">
      <c r="B576">
        <f>IF(AND(H576="C30",I576="not Bronze, ASTM-B584, C93200",L576="Coating_Standard"),"Y","N")</f>
        <v/>
      </c>
      <c r="C576" t="inlineStr">
        <is>
          <t>Price_BOM_LFE_Case_0571</t>
        </is>
      </c>
      <c r="D576">
        <f>IF(B576="Y",C576,"")</f>
        <v/>
      </c>
      <c r="E576" t="inlineStr">
        <is>
          <t>25707-2P-30HP-LFE</t>
        </is>
      </c>
      <c r="F576" s="2" t="inlineStr">
        <is>
          <t>Ductile Iron, ASTM-A536-80</t>
        </is>
      </c>
      <c r="G576" t="inlineStr">
        <is>
          <t>CaseMatl_Ductile_Iron_ASTM-A536-80</t>
        </is>
      </c>
      <c r="H576" s="2" t="inlineStr">
        <is>
          <t>J</t>
        </is>
      </c>
      <c r="I576" t="inlineStr">
        <is>
          <t>all</t>
        </is>
      </c>
      <c r="J576" s="2" t="inlineStr">
        <is>
          <t>250# ANSI Flange</t>
        </is>
      </c>
      <c r="K576" s="2" t="inlineStr">
        <is>
          <t>X3</t>
        </is>
      </c>
      <c r="L576" s="2" t="inlineStr">
        <is>
          <t>Coating_Scotchkote134_interior_exterior</t>
        </is>
      </c>
      <c r="M576" s="2" t="inlineStr">
        <is>
          <t>250psig</t>
        </is>
      </c>
      <c r="N576" s="1" t="inlineStr">
        <is>
          <t>RTF</t>
        </is>
      </c>
      <c r="O576" s="2" t="n"/>
      <c r="P576" t="inlineStr">
        <is>
          <t>A100068</t>
        </is>
      </c>
      <c r="Q576" s="56" t="n">
        <v>2620</v>
      </c>
      <c r="R576" s="7" t="inlineStr">
        <is>
          <t>Priced</t>
        </is>
      </c>
      <c r="S576" s="2" t="inlineStr">
        <is>
          <t>LT034</t>
        </is>
      </c>
      <c r="T576" t="n">
        <v>126</v>
      </c>
    </row>
    <row r="577">
      <c r="B577">
        <f>IF(AND(H577="C30",I577="not Bronze, ASTM-B584, C93200",L577="Coating_Standard"),"Y","N")</f>
        <v/>
      </c>
      <c r="C577" t="inlineStr">
        <is>
          <t>Price_BOM_LFE_Case_0572</t>
        </is>
      </c>
      <c r="D577">
        <f>IF(B577="Y",C577,"")</f>
        <v/>
      </c>
      <c r="E577" t="inlineStr">
        <is>
          <t>25957-2P-25HP-LFE</t>
        </is>
      </c>
      <c r="F577" s="2" t="inlineStr">
        <is>
          <t>Ductile Iron, ASTM-A536-80</t>
        </is>
      </c>
      <c r="G577" t="inlineStr">
        <is>
          <t>CaseMatl_Ductile_Iron_ASTM-A536-80</t>
        </is>
      </c>
      <c r="H577" s="2" t="inlineStr">
        <is>
          <t>J</t>
        </is>
      </c>
      <c r="I577" t="inlineStr">
        <is>
          <t>all</t>
        </is>
      </c>
      <c r="J577" s="2" t="inlineStr">
        <is>
          <t>250# ANSI Flange</t>
        </is>
      </c>
      <c r="K577" s="2" t="inlineStr">
        <is>
          <t>X3</t>
        </is>
      </c>
      <c r="L577" s="2" t="inlineStr">
        <is>
          <t>Coating_Scotchkote134_interior_exterior</t>
        </is>
      </c>
      <c r="M577" s="2" t="inlineStr">
        <is>
          <t>250psig</t>
        </is>
      </c>
      <c r="N577" s="1" t="inlineStr">
        <is>
          <t>RTF</t>
        </is>
      </c>
      <c r="O577" s="2" t="n"/>
      <c r="P577" t="inlineStr">
        <is>
          <t>A100069</t>
        </is>
      </c>
      <c r="Q577" s="56" t="n">
        <v>3790</v>
      </c>
      <c r="R577" s="7" t="inlineStr">
        <is>
          <t>Priced</t>
        </is>
      </c>
      <c r="S577" s="2" t="inlineStr">
        <is>
          <t>LT034</t>
        </is>
      </c>
      <c r="T577" t="n">
        <v>126</v>
      </c>
    </row>
    <row r="578">
      <c r="B578">
        <f>IF(AND(H578="C30",I578="not Bronze, ASTM-B584, C93200",L578="Coating_Standard"),"Y","N")</f>
        <v/>
      </c>
      <c r="C578" t="inlineStr">
        <is>
          <t>Price_BOM_LFE_Case_0573</t>
        </is>
      </c>
      <c r="D578">
        <f>IF(B578="Y",C578,"")</f>
        <v/>
      </c>
      <c r="E578" t="inlineStr">
        <is>
          <t>25957-2P-30HP-LFE</t>
        </is>
      </c>
      <c r="F578" s="2" t="inlineStr">
        <is>
          <t>Ductile Iron, ASTM-A536-80</t>
        </is>
      </c>
      <c r="G578" t="inlineStr">
        <is>
          <t>CaseMatl_Ductile_Iron_ASTM-A536-80</t>
        </is>
      </c>
      <c r="H578" s="2" t="inlineStr">
        <is>
          <t>J</t>
        </is>
      </c>
      <c r="I578" t="inlineStr">
        <is>
          <t>all</t>
        </is>
      </c>
      <c r="J578" s="2" t="inlineStr">
        <is>
          <t>250# ANSI Flange</t>
        </is>
      </c>
      <c r="K578" s="2" t="inlineStr">
        <is>
          <t>X3</t>
        </is>
      </c>
      <c r="L578" s="2" t="inlineStr">
        <is>
          <t>Coating_Scotchkote134_interior_exterior</t>
        </is>
      </c>
      <c r="M578" s="2" t="inlineStr">
        <is>
          <t>250psig</t>
        </is>
      </c>
      <c r="N578" s="1" t="inlineStr">
        <is>
          <t>RTF</t>
        </is>
      </c>
      <c r="O578" s="2" t="n"/>
      <c r="P578" t="inlineStr">
        <is>
          <t>A100069</t>
        </is>
      </c>
      <c r="Q578" s="56" t="n">
        <v>3790</v>
      </c>
      <c r="R578" s="7" t="inlineStr">
        <is>
          <t>Priced</t>
        </is>
      </c>
      <c r="S578" s="2" t="inlineStr">
        <is>
          <t>LT034</t>
        </is>
      </c>
      <c r="T578" t="n">
        <v>126</v>
      </c>
    </row>
    <row r="579">
      <c r="B579">
        <f>IF(AND(H579="C30",I579="not Bronze, ASTM-B584, C93200",L579="Coating_Standard"),"Y","N")</f>
        <v/>
      </c>
      <c r="C579" t="inlineStr">
        <is>
          <t>Price_BOM_LFE_Case_0574</t>
        </is>
      </c>
      <c r="D579">
        <f>IF(B579="Y",C579,"")</f>
        <v/>
      </c>
      <c r="E579" t="inlineStr">
        <is>
          <t>30707-2P-10HP-LFE</t>
        </is>
      </c>
      <c r="F579" s="2" t="inlineStr">
        <is>
          <t>Ductile Iron, ASTM-A536-80</t>
        </is>
      </c>
      <c r="G579" t="inlineStr">
        <is>
          <t>CaseMatl_Ductile_Iron_ASTM-A536-80</t>
        </is>
      </c>
      <c r="H579" s="2" t="inlineStr">
        <is>
          <t>J</t>
        </is>
      </c>
      <c r="I579" t="inlineStr">
        <is>
          <t>all</t>
        </is>
      </c>
      <c r="J579" s="2" t="inlineStr">
        <is>
          <t>250# ANSI Flange</t>
        </is>
      </c>
      <c r="K579" s="2" t="inlineStr">
        <is>
          <t>X3</t>
        </is>
      </c>
      <c r="L579" s="2" t="inlineStr">
        <is>
          <t>Coating_Scotchkote134_interior_exterior</t>
        </is>
      </c>
      <c r="M579" s="2" t="inlineStr">
        <is>
          <t>250psig</t>
        </is>
      </c>
      <c r="N579" s="1" t="inlineStr">
        <is>
          <t>RTF</t>
        </is>
      </c>
      <c r="O579" s="2" t="n"/>
      <c r="P579" t="inlineStr">
        <is>
          <t>A100072</t>
        </is>
      </c>
      <c r="Q579" s="56" t="n">
        <v>2230</v>
      </c>
      <c r="R579" s="7" t="inlineStr">
        <is>
          <t>Priced</t>
        </is>
      </c>
      <c r="S579" s="2" t="inlineStr">
        <is>
          <t>LT034</t>
        </is>
      </c>
      <c r="T579" t="n">
        <v>126</v>
      </c>
    </row>
    <row r="580">
      <c r="B580">
        <f>IF(AND(H580="C30",I580="not Bronze, ASTM-B584, C93200",L580="Coating_Standard"),"Y","N")</f>
        <v/>
      </c>
      <c r="C580" t="inlineStr">
        <is>
          <t>Price_BOM_LFE_Case_0575</t>
        </is>
      </c>
      <c r="D580">
        <f>IF(B580="Y",C580,"")</f>
        <v/>
      </c>
      <c r="E580" t="inlineStr">
        <is>
          <t>30707-2P-15HP-LFE</t>
        </is>
      </c>
      <c r="F580" s="2" t="inlineStr">
        <is>
          <t>Ductile Iron, ASTM-A536-80</t>
        </is>
      </c>
      <c r="G580" t="inlineStr">
        <is>
          <t>CaseMatl_Ductile_Iron_ASTM-A536-80</t>
        </is>
      </c>
      <c r="H580" s="2" t="inlineStr">
        <is>
          <t>J</t>
        </is>
      </c>
      <c r="I580" t="inlineStr">
        <is>
          <t>all</t>
        </is>
      </c>
      <c r="J580" s="2" t="inlineStr">
        <is>
          <t>250# ANSI Flange</t>
        </is>
      </c>
      <c r="K580" s="2" t="inlineStr">
        <is>
          <t>X3</t>
        </is>
      </c>
      <c r="L580" s="2" t="inlineStr">
        <is>
          <t>Coating_Scotchkote134_interior_exterior</t>
        </is>
      </c>
      <c r="M580" s="2" t="inlineStr">
        <is>
          <t>250psig</t>
        </is>
      </c>
      <c r="N580" s="1" t="inlineStr">
        <is>
          <t>RTF</t>
        </is>
      </c>
      <c r="O580" s="2" t="n"/>
      <c r="P580" t="inlineStr">
        <is>
          <t>A100072</t>
        </is>
      </c>
      <c r="Q580" s="56" t="n">
        <v>2230</v>
      </c>
      <c r="R580" s="7" t="inlineStr">
        <is>
          <t>Priced</t>
        </is>
      </c>
      <c r="S580" s="2" t="inlineStr">
        <is>
          <t>LT034</t>
        </is>
      </c>
      <c r="T580" t="n">
        <v>126</v>
      </c>
    </row>
    <row r="581">
      <c r="B581">
        <f>IF(AND(H581="C30",I581="not Bronze, ASTM-B584, C93200",L581="Coating_Standard"),"Y","N")</f>
        <v/>
      </c>
      <c r="C581" t="inlineStr">
        <is>
          <t>Price_BOM_LFE_Case_0576</t>
        </is>
      </c>
      <c r="D581">
        <f>IF(B581="Y",C581,"")</f>
        <v/>
      </c>
      <c r="E581" t="inlineStr">
        <is>
          <t>30707-2P-20HP-LFE</t>
        </is>
      </c>
      <c r="F581" s="2" t="inlineStr">
        <is>
          <t>Ductile Iron, ASTM-A536-80</t>
        </is>
      </c>
      <c r="G581" t="inlineStr">
        <is>
          <t>CaseMatl_Ductile_Iron_ASTM-A536-80</t>
        </is>
      </c>
      <c r="H581" s="2" t="inlineStr">
        <is>
          <t>J</t>
        </is>
      </c>
      <c r="I581" t="inlineStr">
        <is>
          <t>all</t>
        </is>
      </c>
      <c r="J581" s="2" t="inlineStr">
        <is>
          <t>250# ANSI Flange</t>
        </is>
      </c>
      <c r="K581" s="2" t="inlineStr">
        <is>
          <t>X3</t>
        </is>
      </c>
      <c r="L581" s="2" t="inlineStr">
        <is>
          <t>Coating_Scotchkote134_interior_exterior</t>
        </is>
      </c>
      <c r="M581" s="2" t="inlineStr">
        <is>
          <t>250psig</t>
        </is>
      </c>
      <c r="N581" s="1" t="inlineStr">
        <is>
          <t>RTF</t>
        </is>
      </c>
      <c r="O581" s="2" t="n"/>
      <c r="P581" t="inlineStr">
        <is>
          <t>A100072</t>
        </is>
      </c>
      <c r="Q581" s="56" t="n">
        <v>2230</v>
      </c>
      <c r="R581" s="7" t="inlineStr">
        <is>
          <t>Priced</t>
        </is>
      </c>
      <c r="S581" s="2" t="inlineStr">
        <is>
          <t>LT034</t>
        </is>
      </c>
      <c r="T581" t="n">
        <v>126</v>
      </c>
    </row>
    <row r="582">
      <c r="B582">
        <f>IF(AND(H582="C30",I582="not Bronze, ASTM-B584, C93200",L582="Coating_Standard"),"Y","N")</f>
        <v/>
      </c>
      <c r="C582" t="inlineStr">
        <is>
          <t>Price_BOM_LFE_Case_0577</t>
        </is>
      </c>
      <c r="D582">
        <f>IF(B582="Y",C582,"")</f>
        <v/>
      </c>
      <c r="E582" t="inlineStr">
        <is>
          <t>30707-2P-25HP-LFE</t>
        </is>
      </c>
      <c r="F582" s="2" t="inlineStr">
        <is>
          <t>Ductile Iron, ASTM-A536-80</t>
        </is>
      </c>
      <c r="G582" t="inlineStr">
        <is>
          <t>CaseMatl_Ductile_Iron_ASTM-A536-80</t>
        </is>
      </c>
      <c r="H582" s="2" t="inlineStr">
        <is>
          <t>J</t>
        </is>
      </c>
      <c r="I582" t="inlineStr">
        <is>
          <t>all</t>
        </is>
      </c>
      <c r="J582" s="2" t="inlineStr">
        <is>
          <t>250# ANSI Flange</t>
        </is>
      </c>
      <c r="K582" s="2" t="inlineStr">
        <is>
          <t>X3</t>
        </is>
      </c>
      <c r="L582" s="2" t="inlineStr">
        <is>
          <t>Coating_Scotchkote134_interior_exterior</t>
        </is>
      </c>
      <c r="M582" s="2" t="inlineStr">
        <is>
          <t>250psig</t>
        </is>
      </c>
      <c r="N582" s="1" t="inlineStr">
        <is>
          <t>RTF</t>
        </is>
      </c>
      <c r="O582" s="2" t="n"/>
      <c r="P582" t="inlineStr">
        <is>
          <t>A100072</t>
        </is>
      </c>
      <c r="Q582" s="56" t="n">
        <v>2230</v>
      </c>
      <c r="R582" s="7" t="inlineStr">
        <is>
          <t>Priced</t>
        </is>
      </c>
      <c r="S582" s="2" t="inlineStr">
        <is>
          <t>LT034</t>
        </is>
      </c>
      <c r="T582" t="n">
        <v>126</v>
      </c>
    </row>
    <row r="583">
      <c r="B583">
        <f>IF(AND(H583="C30",I583="not Bronze, ASTM-B584, C93200",L583="Coating_Standard"),"Y","N")</f>
        <v/>
      </c>
      <c r="C583" t="inlineStr">
        <is>
          <t>Price_BOM_LFE_Case_0578</t>
        </is>
      </c>
      <c r="D583">
        <f>IF(B583="Y",C583,"")</f>
        <v/>
      </c>
      <c r="E583" t="inlineStr">
        <is>
          <t>30707-2P-30HP-LFE</t>
        </is>
      </c>
      <c r="F583" s="2" t="inlineStr">
        <is>
          <t>Ductile Iron, ASTM-A536-80</t>
        </is>
      </c>
      <c r="G583" t="inlineStr">
        <is>
          <t>CaseMatl_Ductile_Iron_ASTM-A536-80</t>
        </is>
      </c>
      <c r="H583" s="2" t="inlineStr">
        <is>
          <t>J</t>
        </is>
      </c>
      <c r="I583" t="inlineStr">
        <is>
          <t>all</t>
        </is>
      </c>
      <c r="J583" s="2" t="inlineStr">
        <is>
          <t>250# ANSI Flange</t>
        </is>
      </c>
      <c r="K583" s="2" t="inlineStr">
        <is>
          <t>X3</t>
        </is>
      </c>
      <c r="L583" s="2" t="inlineStr">
        <is>
          <t>Coating_Scotchkote134_interior_exterior</t>
        </is>
      </c>
      <c r="M583" s="2" t="inlineStr">
        <is>
          <t>250psig</t>
        </is>
      </c>
      <c r="N583" s="1" t="inlineStr">
        <is>
          <t>RTF</t>
        </is>
      </c>
      <c r="O583" s="2" t="n"/>
      <c r="P583" t="inlineStr">
        <is>
          <t>A100072</t>
        </is>
      </c>
      <c r="Q583" s="56" t="n">
        <v>2230</v>
      </c>
      <c r="R583" s="7" t="inlineStr">
        <is>
          <t>Priced</t>
        </is>
      </c>
      <c r="S583" s="2" t="inlineStr">
        <is>
          <t>LT034</t>
        </is>
      </c>
      <c r="T583" t="n">
        <v>126</v>
      </c>
    </row>
    <row r="584">
      <c r="B584">
        <f>IF(AND(H584="C30",I584="not Bronze, ASTM-B584, C93200",L584="Coating_Standard"),"Y","N")</f>
        <v/>
      </c>
      <c r="C584" t="inlineStr">
        <is>
          <t>Price_BOM_LFE_Case_0579</t>
        </is>
      </c>
      <c r="D584">
        <f>IF(B584="Y",C584,"")</f>
        <v/>
      </c>
      <c r="E584" t="inlineStr">
        <is>
          <t>40707-2P-25HP-LFE</t>
        </is>
      </c>
      <c r="F584" s="2" t="inlineStr">
        <is>
          <t>Ductile Iron, ASTM-A536-80</t>
        </is>
      </c>
      <c r="G584" t="inlineStr">
        <is>
          <t>CaseMatl_Ductile_Iron_ASTM-A536-80</t>
        </is>
      </c>
      <c r="H584" s="2" t="inlineStr">
        <is>
          <t>J</t>
        </is>
      </c>
      <c r="I584" t="inlineStr">
        <is>
          <t>all</t>
        </is>
      </c>
      <c r="J584" s="2" t="inlineStr">
        <is>
          <t>250# ANSI Flange</t>
        </is>
      </c>
      <c r="K584" s="2" t="inlineStr">
        <is>
          <t>X3</t>
        </is>
      </c>
      <c r="L584" s="2" t="inlineStr">
        <is>
          <t>Coating_Scotchkote134_interior_exterior</t>
        </is>
      </c>
      <c r="M584" s="2" t="inlineStr">
        <is>
          <t>250psig</t>
        </is>
      </c>
      <c r="N584" s="1" t="inlineStr">
        <is>
          <t>RTF</t>
        </is>
      </c>
      <c r="O584" s="2" t="n"/>
      <c r="P584" t="inlineStr">
        <is>
          <t>A100076</t>
        </is>
      </c>
      <c r="Q584" s="56" t="n">
        <v>2350</v>
      </c>
      <c r="R584" s="7" t="inlineStr">
        <is>
          <t>Priced</t>
        </is>
      </c>
      <c r="S584" s="2" t="inlineStr">
        <is>
          <t>LT034</t>
        </is>
      </c>
      <c r="T584" t="n">
        <v>126</v>
      </c>
    </row>
    <row r="585">
      <c r="B585">
        <f>IF(AND(H585="C30",I585="not Bronze, ASTM-B584, C93200",L585="Coating_Standard"),"Y","N")</f>
        <v/>
      </c>
      <c r="C585" t="inlineStr">
        <is>
          <t>Price_BOM_LFE_Case_0580</t>
        </is>
      </c>
      <c r="D585">
        <f>IF(B585="Y",C585,"")</f>
        <v/>
      </c>
      <c r="E585" t="inlineStr">
        <is>
          <t>40707-2P-30HP-LFE</t>
        </is>
      </c>
      <c r="F585" s="2" t="inlineStr">
        <is>
          <t>Ductile Iron, ASTM-A536-80</t>
        </is>
      </c>
      <c r="G585" t="inlineStr">
        <is>
          <t>CaseMatl_Ductile_Iron_ASTM-A536-80</t>
        </is>
      </c>
      <c r="H585" s="2" t="inlineStr">
        <is>
          <t>J</t>
        </is>
      </c>
      <c r="I585" t="inlineStr">
        <is>
          <t>all</t>
        </is>
      </c>
      <c r="J585" s="2" t="inlineStr">
        <is>
          <t>250# ANSI Flange</t>
        </is>
      </c>
      <c r="K585" s="2" t="inlineStr">
        <is>
          <t>X3</t>
        </is>
      </c>
      <c r="L585" s="2" t="inlineStr">
        <is>
          <t>Coating_Scotchkote134_interior_exterior</t>
        </is>
      </c>
      <c r="M585" s="2" t="inlineStr">
        <is>
          <t>250psig</t>
        </is>
      </c>
      <c r="N585" s="1" t="inlineStr">
        <is>
          <t>RTF</t>
        </is>
      </c>
      <c r="O585" s="2" t="n"/>
      <c r="P585" t="inlineStr">
        <is>
          <t>A100076</t>
        </is>
      </c>
      <c r="Q585" s="56" t="n">
        <v>2350</v>
      </c>
      <c r="R585" s="7" t="inlineStr">
        <is>
          <t>Priced</t>
        </is>
      </c>
      <c r="S585" s="2" t="inlineStr">
        <is>
          <t>LT034</t>
        </is>
      </c>
      <c r="T585" t="n">
        <v>126</v>
      </c>
    </row>
    <row r="586">
      <c r="B586">
        <f>IF(AND(H586="C30",I586="not Bronze, ASTM-B584, C93200",L586="Coating_Standard"),"Y","N")</f>
        <v/>
      </c>
      <c r="C586" t="inlineStr">
        <is>
          <t>Price_BOM_LFE_Case_0581</t>
        </is>
      </c>
      <c r="D586">
        <f>IF(B586="Y",C586,"")</f>
        <v/>
      </c>
      <c r="E586" t="inlineStr">
        <is>
          <t>15955-2P-30HP-LFE</t>
        </is>
      </c>
      <c r="F586" s="2" t="inlineStr">
        <is>
          <t>Ductile Iron, ASTM-A536-80</t>
        </is>
      </c>
      <c r="G586" t="inlineStr">
        <is>
          <t>CaseMatl_Ductile_Iron_ASTM-A536-80</t>
        </is>
      </c>
      <c r="H586" s="2" t="inlineStr">
        <is>
          <t>J</t>
        </is>
      </c>
      <c r="I586" t="inlineStr">
        <is>
          <t>all</t>
        </is>
      </c>
      <c r="J586" s="2" t="inlineStr">
        <is>
          <t>NPT</t>
        </is>
      </c>
      <c r="K586" s="2" t="inlineStr">
        <is>
          <t>X4</t>
        </is>
      </c>
      <c r="L586" s="2" t="inlineStr">
        <is>
          <t>Coating_Scotchkote134_interior_exterior</t>
        </is>
      </c>
      <c r="M586" s="2" t="inlineStr">
        <is>
          <t>300psig</t>
        </is>
      </c>
      <c r="N586" s="1" t="inlineStr">
        <is>
          <t>RTF</t>
        </is>
      </c>
      <c r="O586" s="2" t="n"/>
      <c r="P586" t="inlineStr">
        <is>
          <t>A100063</t>
        </is>
      </c>
      <c r="Q586" s="56" t="n">
        <v>1790</v>
      </c>
      <c r="R586" s="7" t="inlineStr">
        <is>
          <t>Priced</t>
        </is>
      </c>
      <c r="S586" s="2" t="inlineStr">
        <is>
          <t>LT034</t>
        </is>
      </c>
      <c r="T586" t="n">
        <v>126</v>
      </c>
    </row>
    <row r="587">
      <c r="B587">
        <f>IF(AND(H587="C30",I587="not Bronze, ASTM-B584, C93200",L587="Coating_Standard"),"Y","N")</f>
        <v/>
      </c>
      <c r="C587" t="inlineStr">
        <is>
          <t>Price_BOM_LFE_Case_0582</t>
        </is>
      </c>
      <c r="D587">
        <f>IF(B587="Y",C587,"")</f>
        <v/>
      </c>
      <c r="E587" t="inlineStr">
        <is>
          <t>15959-2P-30HP-LFE</t>
        </is>
      </c>
      <c r="F587" s="2" t="inlineStr">
        <is>
          <t>Ductile Iron, ASTM-A536-80</t>
        </is>
      </c>
      <c r="G587" t="inlineStr">
        <is>
          <t>CaseMatl_Ductile_Iron_ASTM-A536-80</t>
        </is>
      </c>
      <c r="H587" s="2" t="inlineStr">
        <is>
          <t>J</t>
        </is>
      </c>
      <c r="I587" t="inlineStr">
        <is>
          <t>all</t>
        </is>
      </c>
      <c r="J587" s="2" t="inlineStr">
        <is>
          <t>NPT</t>
        </is>
      </c>
      <c r="K587" s="2" t="inlineStr">
        <is>
          <t>X4</t>
        </is>
      </c>
      <c r="L587" s="2" t="inlineStr">
        <is>
          <t>Coating_Scotchkote134_interior_exterior</t>
        </is>
      </c>
      <c r="M587" s="2" t="inlineStr">
        <is>
          <t>300psig</t>
        </is>
      </c>
      <c r="N587" s="1" t="inlineStr">
        <is>
          <t>RTF</t>
        </is>
      </c>
      <c r="O587" s="2" t="n"/>
      <c r="P587" t="inlineStr">
        <is>
          <t>A100063</t>
        </is>
      </c>
      <c r="Q587" s="56" t="n">
        <v>1790</v>
      </c>
      <c r="R587" s="7" t="inlineStr">
        <is>
          <t>Priced</t>
        </is>
      </c>
      <c r="S587" s="2" t="inlineStr">
        <is>
          <t>LT034</t>
        </is>
      </c>
      <c r="T587" t="n">
        <v>126</v>
      </c>
    </row>
    <row r="588">
      <c r="B588">
        <f>IF(AND(H588="C30",I588="not Bronze, ASTM-B584, C93200",L588="Coating_Standard"),"Y","N")</f>
        <v/>
      </c>
      <c r="C588" t="inlineStr">
        <is>
          <t>Price_BOM_LFE_Case_0583</t>
        </is>
      </c>
      <c r="D588">
        <f>IF(B588="Y",C588,"")</f>
        <v/>
      </c>
      <c r="E588" t="inlineStr">
        <is>
          <t>20953-2P-30HP-LFE</t>
        </is>
      </c>
      <c r="F588" s="2" t="inlineStr">
        <is>
          <t>Ductile Iron, ASTM-A536-80</t>
        </is>
      </c>
      <c r="G588" t="inlineStr">
        <is>
          <t>CaseMatl_Ductile_Iron_ASTM-A536-80</t>
        </is>
      </c>
      <c r="H588" s="2" t="inlineStr">
        <is>
          <t>J</t>
        </is>
      </c>
      <c r="I588" t="inlineStr">
        <is>
          <t>all</t>
        </is>
      </c>
      <c r="J588" s="2" t="inlineStr">
        <is>
          <t>NPT</t>
        </is>
      </c>
      <c r="K588" s="2" t="inlineStr">
        <is>
          <t>X4</t>
        </is>
      </c>
      <c r="L588" s="2" t="inlineStr">
        <is>
          <t>Coating_Scotchkote134_interior_exterior</t>
        </is>
      </c>
      <c r="M588" s="2" t="inlineStr">
        <is>
          <t>300psig</t>
        </is>
      </c>
      <c r="N588" s="1" t="inlineStr">
        <is>
          <t>RTF</t>
        </is>
      </c>
      <c r="O588" s="2" t="n"/>
      <c r="P588" t="inlineStr">
        <is>
          <t>A100066</t>
        </is>
      </c>
      <c r="Q588" s="56" t="n">
        <v>2240</v>
      </c>
      <c r="R588" s="7" t="inlineStr">
        <is>
          <t>Priced</t>
        </is>
      </c>
      <c r="S588" s="2" t="inlineStr">
        <is>
          <t>LT034</t>
        </is>
      </c>
      <c r="T588" t="n">
        <v>126</v>
      </c>
    </row>
    <row r="589">
      <c r="B589">
        <f>IF(AND(H589="C30",I589="not Bronze, ASTM-B584, C93200",L589="Coating_Standard"),"Y","N")</f>
        <v/>
      </c>
      <c r="C589" t="inlineStr">
        <is>
          <t>Price_BOM_LFE_Case_0584</t>
        </is>
      </c>
      <c r="D589">
        <f>IF(B589="Y",C589,"")</f>
        <v/>
      </c>
      <c r="E589" t="inlineStr">
        <is>
          <t>25707-2P-30HP-LFE</t>
        </is>
      </c>
      <c r="F589" s="2" t="inlineStr">
        <is>
          <t>Ductile Iron, ASTM-A536-80</t>
        </is>
      </c>
      <c r="G589" t="inlineStr">
        <is>
          <t>CaseMatl_Ductile_Iron_ASTM-A536-80</t>
        </is>
      </c>
      <c r="H589" s="2" t="inlineStr">
        <is>
          <t>J</t>
        </is>
      </c>
      <c r="I589" t="inlineStr">
        <is>
          <t>all</t>
        </is>
      </c>
      <c r="J589" s="2" t="inlineStr">
        <is>
          <t>250# ANSI Flange</t>
        </is>
      </c>
      <c r="K589" s="2" t="inlineStr">
        <is>
          <t>X4</t>
        </is>
      </c>
      <c r="L589" s="2" t="inlineStr">
        <is>
          <t>Coating_Scotchkote134_interior_exterior</t>
        </is>
      </c>
      <c r="M589" s="2" t="inlineStr">
        <is>
          <t>250psig</t>
        </is>
      </c>
      <c r="N589" s="1" t="inlineStr">
        <is>
          <t>RTF</t>
        </is>
      </c>
      <c r="O589" s="2" t="n"/>
      <c r="P589" t="inlineStr">
        <is>
          <t>A100068</t>
        </is>
      </c>
      <c r="Q589" s="56" t="n">
        <v>2620</v>
      </c>
      <c r="R589" s="7" t="inlineStr">
        <is>
          <t>Priced</t>
        </is>
      </c>
      <c r="S589" s="2" t="inlineStr">
        <is>
          <t>LT034</t>
        </is>
      </c>
      <c r="T589" t="n">
        <v>126</v>
      </c>
    </row>
    <row r="590">
      <c r="B590">
        <f>IF(AND(H590="C30",I590="not Bronze, ASTM-B584, C93200",L590="Coating_Standard"),"Y","N")</f>
        <v/>
      </c>
      <c r="C590" t="inlineStr">
        <is>
          <t>Price_BOM_LFE_Case_0585</t>
        </is>
      </c>
      <c r="D590">
        <f>IF(B590="Y",C590,"")</f>
        <v/>
      </c>
      <c r="E590" t="inlineStr">
        <is>
          <t>25957-2P-30HP-LFE</t>
        </is>
      </c>
      <c r="F590" s="2" t="inlineStr">
        <is>
          <t>Ductile Iron, ASTM-A536-80</t>
        </is>
      </c>
      <c r="G590" t="inlineStr">
        <is>
          <t>CaseMatl_Ductile_Iron_ASTM-A536-80</t>
        </is>
      </c>
      <c r="H590" s="2" t="inlineStr">
        <is>
          <t>J</t>
        </is>
      </c>
      <c r="I590" t="inlineStr">
        <is>
          <t>all</t>
        </is>
      </c>
      <c r="J590" s="2" t="inlineStr">
        <is>
          <t>250# ANSI Flange</t>
        </is>
      </c>
      <c r="K590" s="2" t="inlineStr">
        <is>
          <t>X4</t>
        </is>
      </c>
      <c r="L590" s="2" t="inlineStr">
        <is>
          <t>Coating_Scotchkote134_interior_exterior</t>
        </is>
      </c>
      <c r="M590" s="2" t="inlineStr">
        <is>
          <t>250psig</t>
        </is>
      </c>
      <c r="N590" s="1" t="inlineStr">
        <is>
          <t>RTF</t>
        </is>
      </c>
      <c r="O590" s="2" t="n"/>
      <c r="P590" t="inlineStr">
        <is>
          <t>A100069</t>
        </is>
      </c>
      <c r="Q590" s="56" t="n">
        <v>3790</v>
      </c>
      <c r="R590" s="7" t="inlineStr">
        <is>
          <t>Priced</t>
        </is>
      </c>
      <c r="S590" s="2" t="inlineStr">
        <is>
          <t>LT034</t>
        </is>
      </c>
      <c r="T590" t="n">
        <v>126</v>
      </c>
    </row>
    <row r="591">
      <c r="B591">
        <f>IF(AND(H591="C30",I591="not Bronze, ASTM-B584, C93200",L591="Coating_Standard"),"Y","N")</f>
        <v/>
      </c>
      <c r="C591" t="inlineStr">
        <is>
          <t>Price_BOM_LFE_Case_0586</t>
        </is>
      </c>
      <c r="D591">
        <f>IF(B591="Y",C591,"")</f>
        <v/>
      </c>
      <c r="E591" t="inlineStr">
        <is>
          <t>30707-2P-30HP-LFE</t>
        </is>
      </c>
      <c r="F591" s="2" t="inlineStr">
        <is>
          <t>Ductile Iron, ASTM-A536-80</t>
        </is>
      </c>
      <c r="G591" t="inlineStr">
        <is>
          <t>CaseMatl_Ductile_Iron_ASTM-A536-80</t>
        </is>
      </c>
      <c r="H591" s="2" t="inlineStr">
        <is>
          <t>J</t>
        </is>
      </c>
      <c r="I591" t="inlineStr">
        <is>
          <t>all</t>
        </is>
      </c>
      <c r="J591" s="2" t="inlineStr">
        <is>
          <t>250# ANSI Flange</t>
        </is>
      </c>
      <c r="K591" s="2" t="inlineStr">
        <is>
          <t>X4</t>
        </is>
      </c>
      <c r="L591" s="2" t="inlineStr">
        <is>
          <t>Coating_Scotchkote134_interior_exterior</t>
        </is>
      </c>
      <c r="M591" s="2" t="inlineStr">
        <is>
          <t>250psig</t>
        </is>
      </c>
      <c r="N591" s="1" t="inlineStr">
        <is>
          <t>RTF</t>
        </is>
      </c>
      <c r="O591" s="2" t="n"/>
      <c r="P591" t="inlineStr">
        <is>
          <t>A100072</t>
        </is>
      </c>
      <c r="Q591" s="56" t="n">
        <v>2230</v>
      </c>
      <c r="R591" s="7" t="inlineStr">
        <is>
          <t>Priced</t>
        </is>
      </c>
      <c r="S591" s="2" t="inlineStr">
        <is>
          <t>LT034</t>
        </is>
      </c>
      <c r="T591" t="n">
        <v>126</v>
      </c>
      <c r="U591" s="114" t="n"/>
    </row>
    <row r="592">
      <c r="B592">
        <f>IF(AND(H592="C30",I592="not Bronze, ASTM-B584, C93200",L592="Coating_Standard"),"Y","N")</f>
        <v/>
      </c>
      <c r="C592" t="inlineStr">
        <is>
          <t>Price_BOM_LFE_Case_0587</t>
        </is>
      </c>
      <c r="D592">
        <f>IF(B592="Y",C592,"")</f>
        <v/>
      </c>
      <c r="E592" t="inlineStr">
        <is>
          <t>40707-2P-30HP-LFE</t>
        </is>
      </c>
      <c r="F592" s="2" t="inlineStr">
        <is>
          <t>Ductile Iron, ASTM-A536-80</t>
        </is>
      </c>
      <c r="G592" t="inlineStr">
        <is>
          <t>CaseMatl_Ductile_Iron_ASTM-A536-80</t>
        </is>
      </c>
      <c r="H592" s="2" t="inlineStr">
        <is>
          <t>J</t>
        </is>
      </c>
      <c r="I592" t="inlineStr">
        <is>
          <t>all</t>
        </is>
      </c>
      <c r="J592" s="2" t="inlineStr">
        <is>
          <t>250# ANSI Flange</t>
        </is>
      </c>
      <c r="K592" s="2" t="inlineStr">
        <is>
          <t>X4</t>
        </is>
      </c>
      <c r="L592" s="2" t="inlineStr">
        <is>
          <t>Coating_Scotchkote134_interior_exterior</t>
        </is>
      </c>
      <c r="M592" s="2" t="inlineStr">
        <is>
          <t>250psig</t>
        </is>
      </c>
      <c r="N592" s="1" t="inlineStr">
        <is>
          <t>RTF</t>
        </is>
      </c>
      <c r="O592" s="2" t="n"/>
      <c r="P592" t="inlineStr">
        <is>
          <t>A100076</t>
        </is>
      </c>
      <c r="Q592" s="56" t="n">
        <v>2350</v>
      </c>
      <c r="R592" s="7" t="inlineStr">
        <is>
          <t>Priced</t>
        </is>
      </c>
      <c r="S592" s="2" t="inlineStr">
        <is>
          <t>LT034</t>
        </is>
      </c>
      <c r="T592" t="n">
        <v>126</v>
      </c>
    </row>
    <row r="593">
      <c r="B593">
        <f>IF(AND(H593="C30",I593="not Bronze, ASTM-B584, C93200",L593="Coating_Standard"),"Y","N")</f>
        <v/>
      </c>
      <c r="C593" t="inlineStr">
        <is>
          <t>Price_BOM_LFE_Case_0588</t>
        </is>
      </c>
      <c r="D593">
        <f>IF(B593="Y",C593,"")</f>
        <v/>
      </c>
      <c r="E593" t="inlineStr">
        <is>
          <t>10707-2P-3HP-LFE</t>
        </is>
      </c>
      <c r="F593" s="2" t="inlineStr">
        <is>
          <t>Cast Iron, ASTM-A48, CL 30</t>
        </is>
      </c>
      <c r="G593" t="inlineStr">
        <is>
          <t>CaseMatl_Cast_Iron_ASTM-A48_CL30</t>
        </is>
      </c>
      <c r="H593" s="2" t="inlineStr">
        <is>
          <t>C30</t>
        </is>
      </c>
      <c r="I593" t="inlineStr">
        <is>
          <t>all</t>
        </is>
      </c>
      <c r="J593" s="2" t="inlineStr">
        <is>
          <t>NPT</t>
        </is>
      </c>
      <c r="K593" s="2" t="inlineStr">
        <is>
          <t>X3</t>
        </is>
      </c>
      <c r="L593" s="2" t="inlineStr">
        <is>
          <t>Coating_Scotchkote134_interior_exterior</t>
        </is>
      </c>
      <c r="M593" s="2" t="inlineStr">
        <is>
          <t>250psig</t>
        </is>
      </c>
      <c r="N593" s="1" t="inlineStr">
        <is>
          <t>RTF</t>
        </is>
      </c>
      <c r="O593" s="2" t="n"/>
      <c r="P593" s="2" t="inlineStr">
        <is>
          <t>A102128</t>
        </is>
      </c>
      <c r="R593" t="inlineStr">
        <is>
          <t>Priced</t>
        </is>
      </c>
      <c r="S593" s="2" t="inlineStr">
        <is>
          <t>LT034</t>
        </is>
      </c>
      <c r="T593" t="n">
        <v>126</v>
      </c>
    </row>
    <row r="594">
      <c r="B594">
        <f>IF(AND(H594="C30",I594="not Bronze, ASTM-B584, C93200",L594="Coating_Standard"),"Y","N")</f>
        <v/>
      </c>
      <c r="C594" t="inlineStr">
        <is>
          <t>Price_BOM_LFE_Case_0589</t>
        </is>
      </c>
      <c r="D594">
        <f>IF(B594="Y",C594,"")</f>
        <v/>
      </c>
      <c r="E594" t="inlineStr">
        <is>
          <t>10707-2P-5HP-LFE</t>
        </is>
      </c>
      <c r="F594" s="2" t="inlineStr">
        <is>
          <t>Cast Iron, ASTM-A48, CL 30</t>
        </is>
      </c>
      <c r="G594" t="inlineStr">
        <is>
          <t>CaseMatl_Cast_Iron_ASTM-A48_CL30</t>
        </is>
      </c>
      <c r="H594" s="2" t="inlineStr">
        <is>
          <t>C30</t>
        </is>
      </c>
      <c r="I594" t="inlineStr">
        <is>
          <t>all</t>
        </is>
      </c>
      <c r="J594" s="2" t="inlineStr">
        <is>
          <t>NPT</t>
        </is>
      </c>
      <c r="K594" s="2" t="inlineStr">
        <is>
          <t>X3</t>
        </is>
      </c>
      <c r="L594" s="2" t="inlineStr">
        <is>
          <t>Coating_Scotchkote134_interior_exterior</t>
        </is>
      </c>
      <c r="M594" s="2" t="inlineStr">
        <is>
          <t>250psig</t>
        </is>
      </c>
      <c r="N594" s="1" t="inlineStr">
        <is>
          <t>RTF</t>
        </is>
      </c>
      <c r="O594" s="2" t="n"/>
      <c r="P594" s="2" t="inlineStr">
        <is>
          <t>A102128</t>
        </is>
      </c>
      <c r="R594" t="inlineStr">
        <is>
          <t>Priced</t>
        </is>
      </c>
      <c r="S594" s="2" t="inlineStr">
        <is>
          <t>LT034</t>
        </is>
      </c>
      <c r="T594" t="n">
        <v>126</v>
      </c>
    </row>
    <row r="595">
      <c r="B595">
        <f>IF(AND(H595="C30",I595="not Bronze, ASTM-B584, C93200",L595="Coating_Standard"),"Y","N")</f>
        <v/>
      </c>
      <c r="C595" t="inlineStr">
        <is>
          <t>Price_BOM_LFE_Case_0590</t>
        </is>
      </c>
      <c r="D595">
        <f>IF(B595="Y",C595,"")</f>
        <v/>
      </c>
      <c r="E595" t="inlineStr">
        <is>
          <t>10707-2P-7.5HP-LFE</t>
        </is>
      </c>
      <c r="F595" s="2" t="inlineStr">
        <is>
          <t>Cast Iron, ASTM-A48, CL 30</t>
        </is>
      </c>
      <c r="G595" t="inlineStr">
        <is>
          <t>CaseMatl_Cast_Iron_ASTM-A48_CL30</t>
        </is>
      </c>
      <c r="H595" s="2" t="inlineStr">
        <is>
          <t>C30</t>
        </is>
      </c>
      <c r="I595" t="inlineStr">
        <is>
          <t>all</t>
        </is>
      </c>
      <c r="J595" s="2" t="inlineStr">
        <is>
          <t>NPT</t>
        </is>
      </c>
      <c r="K595" s="2" t="inlineStr">
        <is>
          <t>X3</t>
        </is>
      </c>
      <c r="L595" s="2" t="inlineStr">
        <is>
          <t>Coating_Scotchkote134_interior_exterior</t>
        </is>
      </c>
      <c r="M595" s="2" t="inlineStr">
        <is>
          <t>250psig</t>
        </is>
      </c>
      <c r="N595" s="1" t="inlineStr">
        <is>
          <t>RTF</t>
        </is>
      </c>
      <c r="O595" s="2" t="n"/>
      <c r="P595" s="2" t="inlineStr">
        <is>
          <t>A102128</t>
        </is>
      </c>
      <c r="R595" t="inlineStr">
        <is>
          <t>Priced</t>
        </is>
      </c>
      <c r="S595" s="2" t="inlineStr">
        <is>
          <t>LT034</t>
        </is>
      </c>
      <c r="T595" t="n">
        <v>126</v>
      </c>
    </row>
    <row r="596">
      <c r="B596">
        <f>IF(AND(H596="C30",I596="not Bronze, ASTM-B584, C93200",L596="Coating_Standard"),"Y","N")</f>
        <v/>
      </c>
      <c r="C596" t="inlineStr">
        <is>
          <t>Price_BOM_LFE_Case_0591</t>
        </is>
      </c>
      <c r="D596">
        <f>IF(B596="Y",C596,"")</f>
        <v/>
      </c>
      <c r="E596" t="inlineStr">
        <is>
          <t>10707-2P--10HP-LFE</t>
        </is>
      </c>
      <c r="F596" s="2" t="inlineStr">
        <is>
          <t>Cast Iron, ASTM-A48, CL 30</t>
        </is>
      </c>
      <c r="G596" t="inlineStr">
        <is>
          <t>CaseMatl_Cast_Iron_ASTM-A48_CL30</t>
        </is>
      </c>
      <c r="H596" s="2" t="inlineStr">
        <is>
          <t>C30</t>
        </is>
      </c>
      <c r="I596" t="inlineStr">
        <is>
          <t>all</t>
        </is>
      </c>
      <c r="J596" s="2" t="inlineStr">
        <is>
          <t>NPT</t>
        </is>
      </c>
      <c r="K596" s="2" t="inlineStr">
        <is>
          <t>X3</t>
        </is>
      </c>
      <c r="L596" s="2" t="inlineStr">
        <is>
          <t>Coating_Scotchkote134_interior_exterior</t>
        </is>
      </c>
      <c r="M596" s="2" t="inlineStr">
        <is>
          <t>250psig</t>
        </is>
      </c>
      <c r="N596" s="1" t="inlineStr">
        <is>
          <t>RTF</t>
        </is>
      </c>
      <c r="O596" s="2" t="n"/>
      <c r="P596" s="2" t="inlineStr">
        <is>
          <t>A102128</t>
        </is>
      </c>
      <c r="R596" t="inlineStr">
        <is>
          <t>Priced</t>
        </is>
      </c>
      <c r="S596" s="2" t="inlineStr">
        <is>
          <t>LT034</t>
        </is>
      </c>
      <c r="T596" t="n">
        <v>126</v>
      </c>
    </row>
    <row r="597">
      <c r="B597">
        <f>IF(AND(H597="C30",I597="not Bronze, ASTM-B584, C93200",L597="Coating_Standard"),"Y","N")</f>
        <v/>
      </c>
      <c r="C597" t="inlineStr">
        <is>
          <t>Price_BOM_LFE_Case_0592</t>
        </is>
      </c>
      <c r="D597">
        <f>IF(B597="Y",C597,"")</f>
        <v/>
      </c>
      <c r="E597" t="inlineStr">
        <is>
          <t>10707-2P--15HP-LFE</t>
        </is>
      </c>
      <c r="F597" s="2" t="inlineStr">
        <is>
          <t>Cast Iron, ASTM-A48, CL 30</t>
        </is>
      </c>
      <c r="G597" t="inlineStr">
        <is>
          <t>CaseMatl_Cast_Iron_ASTM-A48_CL30</t>
        </is>
      </c>
      <c r="H597" s="2" t="inlineStr">
        <is>
          <t>C30</t>
        </is>
      </c>
      <c r="I597" t="inlineStr">
        <is>
          <t>all</t>
        </is>
      </c>
      <c r="J597" s="2" t="inlineStr">
        <is>
          <t>NPT</t>
        </is>
      </c>
      <c r="K597" s="2" t="inlineStr">
        <is>
          <t>X3</t>
        </is>
      </c>
      <c r="L597" s="2" t="inlineStr">
        <is>
          <t>Coating_Scotchkote134_interior_exterior</t>
        </is>
      </c>
      <c r="M597" s="2" t="inlineStr">
        <is>
          <t>250psig</t>
        </is>
      </c>
      <c r="N597" s="1" t="inlineStr">
        <is>
          <t>RTF</t>
        </is>
      </c>
      <c r="O597" s="2" t="n"/>
      <c r="P597" s="2" t="inlineStr">
        <is>
          <t>A102128</t>
        </is>
      </c>
      <c r="R597" t="inlineStr">
        <is>
          <t>Priced</t>
        </is>
      </c>
      <c r="S597" s="2" t="inlineStr">
        <is>
          <t>LT034</t>
        </is>
      </c>
      <c r="T597" t="n">
        <v>126</v>
      </c>
    </row>
    <row r="598">
      <c r="B598">
        <f>IF(AND(H598="C30",I598="not Bronze, ASTM-B584, C93200",L598="Coating_Standard"),"Y","N")</f>
        <v/>
      </c>
      <c r="C598" t="inlineStr">
        <is>
          <t>Price_BOM_LFE_Case_0593</t>
        </is>
      </c>
      <c r="D598">
        <f>IF(B598="Y",C598,"")</f>
        <v/>
      </c>
      <c r="E598" t="inlineStr">
        <is>
          <t>12709-2P-5HP-LFE</t>
        </is>
      </c>
      <c r="F598" s="2" t="inlineStr">
        <is>
          <t>Cast Iron, ASTM-A48, CL 30</t>
        </is>
      </c>
      <c r="G598" t="inlineStr">
        <is>
          <t>CaseMatl_Cast_Iron_ASTM-A48_CL30</t>
        </is>
      </c>
      <c r="H598" s="2" t="inlineStr">
        <is>
          <t>C30</t>
        </is>
      </c>
      <c r="I598" t="inlineStr">
        <is>
          <t>all</t>
        </is>
      </c>
      <c r="J598" s="2" t="inlineStr">
        <is>
          <t>NPT</t>
        </is>
      </c>
      <c r="K598" s="2" t="inlineStr">
        <is>
          <t>X3</t>
        </is>
      </c>
      <c r="L598" s="2" t="inlineStr">
        <is>
          <t>Coating_Scotchkote134_interior_exterior</t>
        </is>
      </c>
      <c r="M598" s="2" t="inlineStr">
        <is>
          <t>250psig</t>
        </is>
      </c>
      <c r="N598" s="1" t="inlineStr">
        <is>
          <t>RTF</t>
        </is>
      </c>
      <c r="O598" s="2" t="n"/>
      <c r="P598" s="2" t="inlineStr">
        <is>
          <t>A102129</t>
        </is>
      </c>
      <c r="R598" t="inlineStr">
        <is>
          <t>Priced</t>
        </is>
      </c>
      <c r="S598" s="2" t="inlineStr">
        <is>
          <t>LT034</t>
        </is>
      </c>
      <c r="T598" t="n">
        <v>126</v>
      </c>
    </row>
    <row r="599">
      <c r="B599">
        <f>IF(AND(H599="C30",I599="not Bronze, ASTM-B584, C93200",L599="Coating_Standard"),"Y","N")</f>
        <v/>
      </c>
      <c r="C599" t="inlineStr">
        <is>
          <t>Price_BOM_LFE_Case_0594</t>
        </is>
      </c>
      <c r="D599">
        <f>IF(B599="Y",C599,"")</f>
        <v/>
      </c>
      <c r="E599" t="inlineStr">
        <is>
          <t>12709-2P-7.5HP-LFE</t>
        </is>
      </c>
      <c r="F599" s="2" t="inlineStr">
        <is>
          <t>Cast Iron, ASTM-A48, CL 30</t>
        </is>
      </c>
      <c r="G599" t="inlineStr">
        <is>
          <t>CaseMatl_Cast_Iron_ASTM-A48_CL30</t>
        </is>
      </c>
      <c r="H599" s="2" t="inlineStr">
        <is>
          <t>C30</t>
        </is>
      </c>
      <c r="I599" t="inlineStr">
        <is>
          <t>all</t>
        </is>
      </c>
      <c r="J599" s="2" t="inlineStr">
        <is>
          <t>NPT</t>
        </is>
      </c>
      <c r="K599" s="2" t="inlineStr">
        <is>
          <t>X3</t>
        </is>
      </c>
      <c r="L599" s="2" t="inlineStr">
        <is>
          <t>Coating_Scotchkote134_interior_exterior</t>
        </is>
      </c>
      <c r="M599" s="2" t="inlineStr">
        <is>
          <t>250psig</t>
        </is>
      </c>
      <c r="N599" s="1" t="inlineStr">
        <is>
          <t>RTF</t>
        </is>
      </c>
      <c r="O599" s="2" t="n"/>
      <c r="P599" s="2" t="inlineStr">
        <is>
          <t>A102129</t>
        </is>
      </c>
      <c r="R599" t="inlineStr">
        <is>
          <t>Priced</t>
        </is>
      </c>
      <c r="S599" s="2" t="inlineStr">
        <is>
          <t>LT034</t>
        </is>
      </c>
      <c r="T599" t="n">
        <v>126</v>
      </c>
    </row>
    <row r="600">
      <c r="B600">
        <f>IF(AND(H600="C30",I600="not Bronze, ASTM-B584, C93200",L600="Coating_Standard"),"Y","N")</f>
        <v/>
      </c>
      <c r="C600" t="inlineStr">
        <is>
          <t>Price_BOM_LFE_Case_0595</t>
        </is>
      </c>
      <c r="D600">
        <f>IF(B600="Y",C600,"")</f>
        <v/>
      </c>
      <c r="E600" t="inlineStr">
        <is>
          <t>12709-2P-10HP-LFE</t>
        </is>
      </c>
      <c r="F600" s="2" t="inlineStr">
        <is>
          <t>Cast Iron, ASTM-A48, CL 30</t>
        </is>
      </c>
      <c r="G600" t="inlineStr">
        <is>
          <t>CaseMatl_Cast_Iron_ASTM-A48_CL30</t>
        </is>
      </c>
      <c r="H600" s="2" t="inlineStr">
        <is>
          <t>C30</t>
        </is>
      </c>
      <c r="I600" t="inlineStr">
        <is>
          <t>all</t>
        </is>
      </c>
      <c r="J600" s="2" t="inlineStr">
        <is>
          <t>NPT</t>
        </is>
      </c>
      <c r="K600" s="2" t="inlineStr">
        <is>
          <t>X3</t>
        </is>
      </c>
      <c r="L600" s="2" t="inlineStr">
        <is>
          <t>Coating_Scotchkote134_interior_exterior</t>
        </is>
      </c>
      <c r="M600" s="2" t="inlineStr">
        <is>
          <t>250psig</t>
        </is>
      </c>
      <c r="N600" s="1" t="inlineStr">
        <is>
          <t>RTF</t>
        </is>
      </c>
      <c r="O600" s="2" t="n"/>
      <c r="P600" s="2" t="inlineStr">
        <is>
          <t>A102129</t>
        </is>
      </c>
      <c r="R600" t="inlineStr">
        <is>
          <t>Priced</t>
        </is>
      </c>
      <c r="S600" s="2" t="inlineStr">
        <is>
          <t>LT034</t>
        </is>
      </c>
      <c r="T600" t="n">
        <v>126</v>
      </c>
    </row>
    <row r="601">
      <c r="B601">
        <f>IF(AND(H601="C30",I601="not Bronze, ASTM-B584, C93200",L601="Coating_Standard"),"Y","N")</f>
        <v/>
      </c>
      <c r="C601" t="inlineStr">
        <is>
          <t>Price_BOM_LFE_Case_0596</t>
        </is>
      </c>
      <c r="D601">
        <f>IF(B601="Y",C601,"")</f>
        <v/>
      </c>
      <c r="E601" t="inlineStr">
        <is>
          <t>12709-2P-15HP-LFE</t>
        </is>
      </c>
      <c r="F601" s="2" t="inlineStr">
        <is>
          <t>Cast Iron, ASTM-A48, CL 30</t>
        </is>
      </c>
      <c r="G601" t="inlineStr">
        <is>
          <t>CaseMatl_Cast_Iron_ASTM-A48_CL30</t>
        </is>
      </c>
      <c r="H601" s="2" t="inlineStr">
        <is>
          <t>C30</t>
        </is>
      </c>
      <c r="I601" t="inlineStr">
        <is>
          <t>all</t>
        </is>
      </c>
      <c r="J601" s="2" t="inlineStr">
        <is>
          <t>NPT</t>
        </is>
      </c>
      <c r="K601" s="2" t="inlineStr">
        <is>
          <t>X3</t>
        </is>
      </c>
      <c r="L601" s="2" t="inlineStr">
        <is>
          <t>Coating_Scotchkote134_interior_exterior</t>
        </is>
      </c>
      <c r="M601" s="2" t="inlineStr">
        <is>
          <t>250psig</t>
        </is>
      </c>
      <c r="N601" s="1" t="inlineStr">
        <is>
          <t>RTF</t>
        </is>
      </c>
      <c r="O601" s="2" t="n"/>
      <c r="P601" s="2" t="inlineStr">
        <is>
          <t>A102129</t>
        </is>
      </c>
      <c r="R601" t="inlineStr">
        <is>
          <t>Priced</t>
        </is>
      </c>
      <c r="S601" s="2" t="inlineStr">
        <is>
          <t>LT034</t>
        </is>
      </c>
      <c r="T601" t="n">
        <v>126</v>
      </c>
    </row>
    <row r="602">
      <c r="B602">
        <f>IF(AND(H602="C30",I602="not Bronze, ASTM-B584, C93200",L602="Coating_Standard"),"Y","N")</f>
        <v/>
      </c>
      <c r="C602" t="inlineStr">
        <is>
          <t>Price_BOM_LFE_Case_0597</t>
        </is>
      </c>
      <c r="D602">
        <f>IF(B602="Y",C602,"")</f>
        <v/>
      </c>
      <c r="E602" t="inlineStr">
        <is>
          <t>15705-2P-5HP-LFE</t>
        </is>
      </c>
      <c r="F602" s="2" t="inlineStr">
        <is>
          <t>Cast Iron, ASTM-A48, CL 30</t>
        </is>
      </c>
      <c r="G602" t="inlineStr">
        <is>
          <t>CaseMatl_Cast_Iron_ASTM-A48_CL30</t>
        </is>
      </c>
      <c r="H602" s="2" t="inlineStr">
        <is>
          <t>C30</t>
        </is>
      </c>
      <c r="I602" t="inlineStr">
        <is>
          <t>all</t>
        </is>
      </c>
      <c r="J602" s="2" t="inlineStr">
        <is>
          <t>NPT</t>
        </is>
      </c>
      <c r="K602" s="2" t="inlineStr">
        <is>
          <t>X3</t>
        </is>
      </c>
      <c r="L602" s="2" t="inlineStr">
        <is>
          <t>Coating_Scotchkote134_interior_exterior</t>
        </is>
      </c>
      <c r="M602" s="2" t="inlineStr">
        <is>
          <t>250psig</t>
        </is>
      </c>
      <c r="N602" s="1" t="inlineStr">
        <is>
          <t>RTF</t>
        </is>
      </c>
      <c r="O602" s="2" t="n"/>
      <c r="P602" s="2" t="inlineStr">
        <is>
          <t>A102130</t>
        </is>
      </c>
      <c r="R602" t="inlineStr">
        <is>
          <t>Priced</t>
        </is>
      </c>
      <c r="S602" s="2" t="inlineStr">
        <is>
          <t>LT034</t>
        </is>
      </c>
      <c r="T602" t="n">
        <v>126</v>
      </c>
    </row>
    <row r="603">
      <c r="B603">
        <f>IF(AND(H603="C30",I603="not Bronze, ASTM-B584, C93200",L603="Coating_Standard"),"Y","N")</f>
        <v/>
      </c>
      <c r="C603" t="inlineStr">
        <is>
          <t>Price_BOM_LFE_Case_0598</t>
        </is>
      </c>
      <c r="D603">
        <f>IF(B603="Y",C603,"")</f>
        <v/>
      </c>
      <c r="E603" t="inlineStr">
        <is>
          <t>15705-2P-7.5HP-LFE</t>
        </is>
      </c>
      <c r="F603" s="2" t="inlineStr">
        <is>
          <t>Cast Iron, ASTM-A48, CL 30</t>
        </is>
      </c>
      <c r="G603" t="inlineStr">
        <is>
          <t>CaseMatl_Cast_Iron_ASTM-A48_CL30</t>
        </is>
      </c>
      <c r="H603" s="2" t="inlineStr">
        <is>
          <t>C30</t>
        </is>
      </c>
      <c r="I603" t="inlineStr">
        <is>
          <t>all</t>
        </is>
      </c>
      <c r="J603" s="2" t="inlineStr">
        <is>
          <t>NPT</t>
        </is>
      </c>
      <c r="K603" s="2" t="inlineStr">
        <is>
          <t>X3</t>
        </is>
      </c>
      <c r="L603" s="2" t="inlineStr">
        <is>
          <t>Coating_Scotchkote134_interior_exterior</t>
        </is>
      </c>
      <c r="M603" s="2" t="inlineStr">
        <is>
          <t>250psig</t>
        </is>
      </c>
      <c r="N603" s="1" t="inlineStr">
        <is>
          <t>RTF</t>
        </is>
      </c>
      <c r="O603" s="2" t="n"/>
      <c r="P603" s="2" t="inlineStr">
        <is>
          <t>A102130</t>
        </is>
      </c>
      <c r="R603" t="inlineStr">
        <is>
          <t>Priced</t>
        </is>
      </c>
      <c r="S603" s="2" t="inlineStr">
        <is>
          <t>LT034</t>
        </is>
      </c>
      <c r="T603" t="n">
        <v>126</v>
      </c>
    </row>
    <row r="604">
      <c r="B604">
        <f>IF(AND(H604="C30",I604="not Bronze, ASTM-B584, C93200",L604="Coating_Standard"),"Y","N")</f>
        <v/>
      </c>
      <c r="C604" t="inlineStr">
        <is>
          <t>Price_BOM_LFE_Case_0599</t>
        </is>
      </c>
      <c r="D604">
        <f>IF(B604="Y",C604,"")</f>
        <v/>
      </c>
      <c r="E604" t="inlineStr">
        <is>
          <t>15705-2P-10HP-LFE</t>
        </is>
      </c>
      <c r="F604" s="2" t="inlineStr">
        <is>
          <t>Cast Iron, ASTM-A48, CL 30</t>
        </is>
      </c>
      <c r="G604" t="inlineStr">
        <is>
          <t>CaseMatl_Cast_Iron_ASTM-A48_CL30</t>
        </is>
      </c>
      <c r="H604" s="2" t="inlineStr">
        <is>
          <t>C30</t>
        </is>
      </c>
      <c r="I604" t="inlineStr">
        <is>
          <t>all</t>
        </is>
      </c>
      <c r="J604" s="2" t="inlineStr">
        <is>
          <t>NPT</t>
        </is>
      </c>
      <c r="K604" s="2" t="inlineStr">
        <is>
          <t>X3</t>
        </is>
      </c>
      <c r="L604" s="2" t="inlineStr">
        <is>
          <t>Coating_Scotchkote134_interior_exterior</t>
        </is>
      </c>
      <c r="M604" s="2" t="inlineStr">
        <is>
          <t>250psig</t>
        </is>
      </c>
      <c r="N604" s="1" t="inlineStr">
        <is>
          <t>RTF</t>
        </is>
      </c>
      <c r="O604" s="2" t="n"/>
      <c r="P604" s="2" t="inlineStr">
        <is>
          <t>A102130</t>
        </is>
      </c>
      <c r="R604" t="inlineStr">
        <is>
          <t>Priced</t>
        </is>
      </c>
      <c r="S604" s="2" t="inlineStr">
        <is>
          <t>LT034</t>
        </is>
      </c>
      <c r="T604" t="n">
        <v>126</v>
      </c>
    </row>
    <row r="605">
      <c r="B605">
        <f>IF(AND(H605="C30",I605="not Bronze, ASTM-B584, C93200",L605="Coating_Standard"),"Y","N")</f>
        <v/>
      </c>
      <c r="C605" t="inlineStr">
        <is>
          <t>Price_BOM_LFE_Case_0600</t>
        </is>
      </c>
      <c r="D605">
        <f>IF(B605="Y",C605,"")</f>
        <v/>
      </c>
      <c r="E605" t="inlineStr">
        <is>
          <t>15705-2P-15HP-LFE</t>
        </is>
      </c>
      <c r="F605" s="2" t="inlineStr">
        <is>
          <t>Cast Iron, ASTM-A48, CL 30</t>
        </is>
      </c>
      <c r="G605" t="inlineStr">
        <is>
          <t>CaseMatl_Cast_Iron_ASTM-A48_CL30</t>
        </is>
      </c>
      <c r="H605" s="2" t="inlineStr">
        <is>
          <t>C30</t>
        </is>
      </c>
      <c r="I605" t="inlineStr">
        <is>
          <t>all</t>
        </is>
      </c>
      <c r="J605" s="2" t="inlineStr">
        <is>
          <t>NPT</t>
        </is>
      </c>
      <c r="K605" s="2" t="inlineStr">
        <is>
          <t>X3</t>
        </is>
      </c>
      <c r="L605" s="2" t="inlineStr">
        <is>
          <t>Coating_Scotchkote134_interior_exterior</t>
        </is>
      </c>
      <c r="M605" s="2" t="inlineStr">
        <is>
          <t>250psig</t>
        </is>
      </c>
      <c r="N605" s="1" t="inlineStr">
        <is>
          <t>RTF</t>
        </is>
      </c>
      <c r="O605" s="2" t="n"/>
      <c r="P605" s="2" t="inlineStr">
        <is>
          <t>A102130</t>
        </is>
      </c>
      <c r="R605" t="inlineStr">
        <is>
          <t>Priced</t>
        </is>
      </c>
      <c r="S605" s="2" t="inlineStr">
        <is>
          <t>LT034</t>
        </is>
      </c>
      <c r="T605" t="n">
        <v>126</v>
      </c>
    </row>
    <row r="606">
      <c r="B606">
        <f>IF(AND(H606="C30",I606="not Bronze, ASTM-B584, C93200",L606="Coating_Standard"),"Y","N")</f>
        <v/>
      </c>
      <c r="C606" t="inlineStr">
        <is>
          <t>Price_BOM_LFE_Case_0601</t>
        </is>
      </c>
      <c r="D606">
        <f>IF(B606="Y",C606,"")</f>
        <v/>
      </c>
      <c r="E606" t="inlineStr">
        <is>
          <t>15705-2P-20HP-LFE</t>
        </is>
      </c>
      <c r="F606" s="2" t="inlineStr">
        <is>
          <t>Cast Iron, ASTM-A48, CL 30</t>
        </is>
      </c>
      <c r="G606" t="inlineStr">
        <is>
          <t>CaseMatl_Cast_Iron_ASTM-A48_CL30</t>
        </is>
      </c>
      <c r="H606" s="2" t="inlineStr">
        <is>
          <t>C30</t>
        </is>
      </c>
      <c r="I606" t="inlineStr">
        <is>
          <t>all</t>
        </is>
      </c>
      <c r="J606" s="2" t="inlineStr">
        <is>
          <t>NPT</t>
        </is>
      </c>
      <c r="K606" s="2" t="inlineStr">
        <is>
          <t>X3</t>
        </is>
      </c>
      <c r="L606" s="2" t="inlineStr">
        <is>
          <t>Coating_Scotchkote134_interior_exterior</t>
        </is>
      </c>
      <c r="M606" s="2" t="inlineStr">
        <is>
          <t>250psig</t>
        </is>
      </c>
      <c r="N606" s="1" t="inlineStr">
        <is>
          <t>RTF</t>
        </is>
      </c>
      <c r="O606" s="2" t="n"/>
      <c r="P606" s="2" t="inlineStr">
        <is>
          <t>A102130</t>
        </is>
      </c>
      <c r="R606" t="inlineStr">
        <is>
          <t>Priced</t>
        </is>
      </c>
      <c r="S606" s="2" t="inlineStr">
        <is>
          <t>LT034</t>
        </is>
      </c>
      <c r="T606" t="n">
        <v>126</v>
      </c>
    </row>
    <row r="607">
      <c r="B607">
        <f>IF(AND(H607="C30",I607="not Bronze, ASTM-B584, C93200",L607="Coating_Standard"),"Y","N")</f>
        <v/>
      </c>
      <c r="C607" t="inlineStr">
        <is>
          <t>Price_BOM_LFE_Case_0602</t>
        </is>
      </c>
      <c r="D607">
        <f>IF(B607="Y",C607,"")</f>
        <v/>
      </c>
      <c r="E607" t="inlineStr">
        <is>
          <t>20709-2P-7.5HP-LFE</t>
        </is>
      </c>
      <c r="F607" s="2" t="inlineStr">
        <is>
          <t>Cast Iron, ASTM-A48, CL 30</t>
        </is>
      </c>
      <c r="G607" t="inlineStr">
        <is>
          <t>CaseMatl_Cast_Iron_ASTM-A48_CL30</t>
        </is>
      </c>
      <c r="H607" s="2" t="inlineStr">
        <is>
          <t>C30</t>
        </is>
      </c>
      <c r="I607" t="inlineStr">
        <is>
          <t>all</t>
        </is>
      </c>
      <c r="J607" s="2" t="inlineStr">
        <is>
          <t>NPT</t>
        </is>
      </c>
      <c r="K607" s="2" t="inlineStr">
        <is>
          <t>X3</t>
        </is>
      </c>
      <c r="L607" s="2" t="inlineStr">
        <is>
          <t>Coating_Scotchkote134_interior_exterior</t>
        </is>
      </c>
      <c r="M607" s="2" t="inlineStr">
        <is>
          <t>250psig</t>
        </is>
      </c>
      <c r="N607" s="1" t="inlineStr">
        <is>
          <t>RTF</t>
        </is>
      </c>
      <c r="O607" s="2" t="n"/>
      <c r="P607" s="2" t="inlineStr">
        <is>
          <t>A102131</t>
        </is>
      </c>
      <c r="R607" t="inlineStr">
        <is>
          <t>Priced</t>
        </is>
      </c>
      <c r="S607" s="2" t="inlineStr">
        <is>
          <t>LT034</t>
        </is>
      </c>
      <c r="T607" t="n">
        <v>126</v>
      </c>
    </row>
    <row r="608">
      <c r="B608">
        <f>IF(AND(H608="C30",I608="not Bronze, ASTM-B584, C93200",L608="Coating_Standard"),"Y","N")</f>
        <v/>
      </c>
      <c r="C608" t="inlineStr">
        <is>
          <t>Price_BOM_LFE_Case_0603</t>
        </is>
      </c>
      <c r="D608">
        <f>IF(B608="Y",C608,"")</f>
        <v/>
      </c>
      <c r="E608" t="inlineStr">
        <is>
          <t>20709-2P-10HP-LFE</t>
        </is>
      </c>
      <c r="F608" s="2" t="inlineStr">
        <is>
          <t>Cast Iron, ASTM-A48, CL 30</t>
        </is>
      </c>
      <c r="G608" t="inlineStr">
        <is>
          <t>CaseMatl_Cast_Iron_ASTM-A48_CL30</t>
        </is>
      </c>
      <c r="H608" s="2" t="inlineStr">
        <is>
          <t>C30</t>
        </is>
      </c>
      <c r="I608" t="inlineStr">
        <is>
          <t>all</t>
        </is>
      </c>
      <c r="J608" s="2" t="inlineStr">
        <is>
          <t>NPT</t>
        </is>
      </c>
      <c r="K608" s="2" t="inlineStr">
        <is>
          <t>X3</t>
        </is>
      </c>
      <c r="L608" s="2" t="inlineStr">
        <is>
          <t>Coating_Scotchkote134_interior_exterior</t>
        </is>
      </c>
      <c r="M608" s="2" t="inlineStr">
        <is>
          <t>250psig</t>
        </is>
      </c>
      <c r="N608" s="1" t="inlineStr">
        <is>
          <t>RTF</t>
        </is>
      </c>
      <c r="O608" s="2" t="n"/>
      <c r="P608" s="2" t="inlineStr">
        <is>
          <t>A102131</t>
        </is>
      </c>
      <c r="R608" t="inlineStr">
        <is>
          <t>Priced</t>
        </is>
      </c>
      <c r="S608" s="2" t="inlineStr">
        <is>
          <t>LT034</t>
        </is>
      </c>
      <c r="T608" t="n">
        <v>126</v>
      </c>
    </row>
    <row r="609">
      <c r="B609">
        <f>IF(AND(H609="C30",I609="not Bronze, ASTM-B584, C93200",L609="Coating_Standard"),"Y","N")</f>
        <v/>
      </c>
      <c r="C609" t="inlineStr">
        <is>
          <t>Price_BOM_LFE_Case_0604</t>
        </is>
      </c>
      <c r="D609">
        <f>IF(B609="Y",C609,"")</f>
        <v/>
      </c>
      <c r="E609" t="inlineStr">
        <is>
          <t>20709-2P-15HP-LFE</t>
        </is>
      </c>
      <c r="F609" s="2" t="inlineStr">
        <is>
          <t>Cast Iron, ASTM-A48, CL 30</t>
        </is>
      </c>
      <c r="G609" t="inlineStr">
        <is>
          <t>CaseMatl_Cast_Iron_ASTM-A48_CL30</t>
        </is>
      </c>
      <c r="H609" s="2" t="inlineStr">
        <is>
          <t>C30</t>
        </is>
      </c>
      <c r="I609" t="inlineStr">
        <is>
          <t>all</t>
        </is>
      </c>
      <c r="J609" s="2" t="inlineStr">
        <is>
          <t>NPT</t>
        </is>
      </c>
      <c r="K609" s="2" t="inlineStr">
        <is>
          <t>X3</t>
        </is>
      </c>
      <c r="L609" s="2" t="inlineStr">
        <is>
          <t>Coating_Scotchkote134_interior_exterior</t>
        </is>
      </c>
      <c r="M609" s="2" t="inlineStr">
        <is>
          <t>250psig</t>
        </is>
      </c>
      <c r="N609" s="1" t="inlineStr">
        <is>
          <t>RTF</t>
        </is>
      </c>
      <c r="O609" s="2" t="n"/>
      <c r="P609" s="2" t="inlineStr">
        <is>
          <t>A102131</t>
        </is>
      </c>
      <c r="R609" t="inlineStr">
        <is>
          <t>Priced</t>
        </is>
      </c>
      <c r="S609" s="2" t="inlineStr">
        <is>
          <t>LT034</t>
        </is>
      </c>
      <c r="T609" t="n">
        <v>126</v>
      </c>
    </row>
    <row r="610">
      <c r="B610">
        <f>IF(AND(H610="C30",I610="not Bronze, ASTM-B584, C93200",L610="Coating_Standard"),"Y","N")</f>
        <v/>
      </c>
      <c r="C610" t="inlineStr">
        <is>
          <t>Price_BOM_LFE_Case_0605</t>
        </is>
      </c>
      <c r="D610">
        <f>IF(B610="Y",C610,"")</f>
        <v/>
      </c>
      <c r="E610" t="inlineStr">
        <is>
          <t>20709-2P-20HP-LFE</t>
        </is>
      </c>
      <c r="F610" s="2" t="inlineStr">
        <is>
          <t>Cast Iron, ASTM-A48, CL 30</t>
        </is>
      </c>
      <c r="G610" t="inlineStr">
        <is>
          <t>CaseMatl_Cast_Iron_ASTM-A48_CL30</t>
        </is>
      </c>
      <c r="H610" s="2" t="inlineStr">
        <is>
          <t>C30</t>
        </is>
      </c>
      <c r="I610" t="inlineStr">
        <is>
          <t>all</t>
        </is>
      </c>
      <c r="J610" s="2" t="inlineStr">
        <is>
          <t>NPT</t>
        </is>
      </c>
      <c r="K610" s="2" t="inlineStr">
        <is>
          <t>X3</t>
        </is>
      </c>
      <c r="L610" s="2" t="inlineStr">
        <is>
          <t>Coating_Scotchkote134_interior_exterior</t>
        </is>
      </c>
      <c r="M610" s="2" t="inlineStr">
        <is>
          <t>250psig</t>
        </is>
      </c>
      <c r="N610" s="1" t="inlineStr">
        <is>
          <t>RTF</t>
        </is>
      </c>
      <c r="O610" s="2" t="n"/>
      <c r="P610" s="2" t="inlineStr">
        <is>
          <t>A102131</t>
        </is>
      </c>
      <c r="R610" t="inlineStr">
        <is>
          <t>Priced</t>
        </is>
      </c>
      <c r="S610" s="2" t="inlineStr">
        <is>
          <t>LT034</t>
        </is>
      </c>
      <c r="T610" t="n">
        <v>126</v>
      </c>
    </row>
    <row r="611">
      <c r="B611">
        <f>IF(AND(H611="C30",I611="not Bronze, ASTM-B584, C93200",L611="Coating_Standard"),"Y","N")</f>
        <v/>
      </c>
      <c r="C611" t="inlineStr">
        <is>
          <t>Price_BOM_LFE_Case_0606</t>
        </is>
      </c>
      <c r="D611">
        <f>IF(B611="Y",C611,"")</f>
        <v/>
      </c>
      <c r="E611" t="inlineStr">
        <is>
          <t>20709-2P-25HP-LFE</t>
        </is>
      </c>
      <c r="F611" s="2" t="inlineStr">
        <is>
          <t>Cast Iron, ASTM-A48, CL 30</t>
        </is>
      </c>
      <c r="G611" t="inlineStr">
        <is>
          <t>CaseMatl_Cast_Iron_ASTM-A48_CL30</t>
        </is>
      </c>
      <c r="H611" s="2" t="inlineStr">
        <is>
          <t>C30</t>
        </is>
      </c>
      <c r="I611" t="inlineStr">
        <is>
          <t>all</t>
        </is>
      </c>
      <c r="J611" s="2" t="inlineStr">
        <is>
          <t>NPT</t>
        </is>
      </c>
      <c r="K611" s="2" t="inlineStr">
        <is>
          <t>X3</t>
        </is>
      </c>
      <c r="L611" s="2" t="inlineStr">
        <is>
          <t>Coating_Scotchkote134_interior_exterior</t>
        </is>
      </c>
      <c r="M611" s="2" t="inlineStr">
        <is>
          <t>250psig</t>
        </is>
      </c>
      <c r="N611" s="1" t="inlineStr">
        <is>
          <t>RTF</t>
        </is>
      </c>
      <c r="O611" s="2" t="n"/>
      <c r="P611" s="2" t="inlineStr">
        <is>
          <t>A102131</t>
        </is>
      </c>
      <c r="R611" t="inlineStr">
        <is>
          <t>Priced</t>
        </is>
      </c>
      <c r="S611" s="2" t="inlineStr">
        <is>
          <t>LT034</t>
        </is>
      </c>
      <c r="T611" t="n">
        <v>126</v>
      </c>
    </row>
    <row r="612">
      <c r="B612">
        <f>IF(AND(H612="C30",I612="not Bronze, ASTM-B584, C93200",L612="Coating_Standard"),"Y","N")</f>
        <v/>
      </c>
      <c r="C612" t="inlineStr">
        <is>
          <t>Price_BOM_LFE_Case_0607</t>
        </is>
      </c>
      <c r="D612">
        <f>IF(B612="Y",C612,"")</f>
        <v/>
      </c>
      <c r="E612" t="inlineStr">
        <is>
          <t>15951-4P-3HP-LFE</t>
        </is>
      </c>
      <c r="F612" s="2" t="inlineStr">
        <is>
          <t>Cast Iron, ASTM-A48, CL 30</t>
        </is>
      </c>
      <c r="G612" t="inlineStr">
        <is>
          <t>CaseMatl_Cast_Iron_ASTM-A48_CL30</t>
        </is>
      </c>
      <c r="H612" s="2" t="inlineStr">
        <is>
          <t>C30</t>
        </is>
      </c>
      <c r="I612" t="inlineStr">
        <is>
          <t>all</t>
        </is>
      </c>
      <c r="J612" s="2" t="inlineStr">
        <is>
          <t>NPS</t>
        </is>
      </c>
      <c r="K612" t="inlineStr">
        <is>
          <t>X3</t>
        </is>
      </c>
      <c r="L612" s="2" t="inlineStr">
        <is>
          <t>Coating_Scotchkote134_interior_exterior</t>
        </is>
      </c>
      <c r="M612" s="2" t="inlineStr">
        <is>
          <t>175psig</t>
        </is>
      </c>
      <c r="N612" s="1" t="inlineStr">
        <is>
          <t>RTF</t>
        </is>
      </c>
      <c r="O612" s="2" t="n"/>
      <c r="P612" t="inlineStr">
        <is>
          <t>A100057</t>
        </is>
      </c>
      <c r="Q612" s="58" t="n">
        <v>0</v>
      </c>
      <c r="R612" s="7" t="inlineStr">
        <is>
          <t>Display Blank</t>
        </is>
      </c>
      <c r="S612" s="2" t="inlineStr">
        <is>
          <t>LT250</t>
        </is>
      </c>
      <c r="T612" t="n">
        <v>0</v>
      </c>
    </row>
    <row r="613">
      <c r="B613">
        <f>IF(AND(H613="C30",I613="not Bronze, ASTM-B584, C93200",L613="Coating_Standard"),"Y","N")</f>
        <v/>
      </c>
      <c r="C613" t="inlineStr">
        <is>
          <t>Price_BOM_LFE_Case_0608</t>
        </is>
      </c>
      <c r="D613">
        <f>IF(B613="Y",C613,"")</f>
        <v/>
      </c>
      <c r="E613" t="inlineStr">
        <is>
          <t>15955-4P-3HP-LFE</t>
        </is>
      </c>
      <c r="F613" s="2" t="inlineStr">
        <is>
          <t>Cast Iron, ASTM-A48, CL 30</t>
        </is>
      </c>
      <c r="G613" t="inlineStr">
        <is>
          <t>CaseMatl_Cast_Iron_ASTM-A48_CL30</t>
        </is>
      </c>
      <c r="H613" s="2" t="inlineStr">
        <is>
          <t>C30</t>
        </is>
      </c>
      <c r="I613" t="inlineStr">
        <is>
          <t>all</t>
        </is>
      </c>
      <c r="J613" s="2" t="inlineStr">
        <is>
          <t>NPS</t>
        </is>
      </c>
      <c r="K613" t="inlineStr">
        <is>
          <t>X3</t>
        </is>
      </c>
      <c r="L613" s="2" t="inlineStr">
        <is>
          <t>Coating_Scotchkote134_interior_exterior</t>
        </is>
      </c>
      <c r="M613" s="2" t="inlineStr">
        <is>
          <t>175psig</t>
        </is>
      </c>
      <c r="N613" s="1" t="inlineStr">
        <is>
          <t>RTF</t>
        </is>
      </c>
      <c r="O613" s="2" t="n"/>
      <c r="P613" t="inlineStr">
        <is>
          <t>A100057</t>
        </is>
      </c>
      <c r="Q613" s="58" t="n">
        <v>0</v>
      </c>
      <c r="R613" s="7" t="inlineStr">
        <is>
          <t>Display Blank</t>
        </is>
      </c>
      <c r="S613" s="2" t="inlineStr">
        <is>
          <t>LT250</t>
        </is>
      </c>
      <c r="T613" t="n">
        <v>0</v>
      </c>
    </row>
    <row r="614">
      <c r="B614">
        <f>IF(AND(H614="C30",I614="not Bronze, ASTM-B584, C93200",L614="Coating_Standard"),"Y","N")</f>
        <v/>
      </c>
      <c r="C614" t="inlineStr">
        <is>
          <t>Price_BOM_LFE_Case_0609</t>
        </is>
      </c>
      <c r="D614">
        <f>IF(B614="Y",C614,"")</f>
        <v/>
      </c>
      <c r="E614" t="inlineStr">
        <is>
          <t>15955-4P-5HP-LFE</t>
        </is>
      </c>
      <c r="F614" s="2" t="inlineStr">
        <is>
          <t>Cast Iron, ASTM-A48, CL 30</t>
        </is>
      </c>
      <c r="G614" t="inlineStr">
        <is>
          <t>CaseMatl_Cast_Iron_ASTM-A48_CL30</t>
        </is>
      </c>
      <c r="H614" s="2" t="inlineStr">
        <is>
          <t>C30</t>
        </is>
      </c>
      <c r="I614" t="inlineStr">
        <is>
          <t>all</t>
        </is>
      </c>
      <c r="J614" s="2" t="inlineStr">
        <is>
          <t>NPS</t>
        </is>
      </c>
      <c r="K614" t="inlineStr">
        <is>
          <t>X3</t>
        </is>
      </c>
      <c r="L614" s="2" t="inlineStr">
        <is>
          <t>Coating_Scotchkote134_interior_exterior</t>
        </is>
      </c>
      <c r="M614" s="2" t="inlineStr">
        <is>
          <t>175psig</t>
        </is>
      </c>
      <c r="N614" s="1" t="inlineStr">
        <is>
          <t>RTF</t>
        </is>
      </c>
      <c r="O614" s="2" t="n"/>
      <c r="P614" t="inlineStr">
        <is>
          <t>A100057</t>
        </is>
      </c>
      <c r="Q614" s="58" t="n">
        <v>0</v>
      </c>
      <c r="R614" s="7" t="inlineStr">
        <is>
          <t>Display Blank</t>
        </is>
      </c>
      <c r="S614" s="2" t="inlineStr">
        <is>
          <t>LT250</t>
        </is>
      </c>
      <c r="T614" t="n">
        <v>0</v>
      </c>
    </row>
    <row r="615">
      <c r="B615">
        <f>IF(AND(H615="C30",I615="not Bronze, ASTM-B584, C93200",L615="Coating_Standard"),"Y","N")</f>
        <v/>
      </c>
      <c r="C615" t="inlineStr">
        <is>
          <t>Price_BOM_LFE_Case_0610</t>
        </is>
      </c>
      <c r="D615">
        <f>IF(B615="Y",C615,"")</f>
        <v/>
      </c>
      <c r="E615" t="inlineStr">
        <is>
          <t>15959-4P-3HP-LFE</t>
        </is>
      </c>
      <c r="F615" s="2" t="inlineStr">
        <is>
          <t>Cast Iron, ASTM-A48, CL 30</t>
        </is>
      </c>
      <c r="G615" t="inlineStr">
        <is>
          <t>CaseMatl_Cast_Iron_ASTM-A48_CL30</t>
        </is>
      </c>
      <c r="H615" s="2" t="inlineStr">
        <is>
          <t>C30</t>
        </is>
      </c>
      <c r="I615" t="inlineStr">
        <is>
          <t>all</t>
        </is>
      </c>
      <c r="J615" s="2" t="inlineStr">
        <is>
          <t>NPS</t>
        </is>
      </c>
      <c r="K615" t="inlineStr">
        <is>
          <t>X3</t>
        </is>
      </c>
      <c r="L615" s="2" t="inlineStr">
        <is>
          <t>Coating_Scotchkote134_interior_exterior</t>
        </is>
      </c>
      <c r="M615" s="2" t="inlineStr">
        <is>
          <t>175psig</t>
        </is>
      </c>
      <c r="N615" s="1" t="inlineStr">
        <is>
          <t>RTF</t>
        </is>
      </c>
      <c r="O615" s="2" t="n"/>
      <c r="P615" t="inlineStr">
        <is>
          <t>A100057</t>
        </is>
      </c>
      <c r="Q615" s="58" t="n">
        <v>0</v>
      </c>
      <c r="R615" s="7" t="inlineStr">
        <is>
          <t>Display Blank</t>
        </is>
      </c>
      <c r="S615" s="2" t="inlineStr">
        <is>
          <t>LT250</t>
        </is>
      </c>
      <c r="T615" t="n">
        <v>0</v>
      </c>
    </row>
    <row r="616">
      <c r="B616">
        <f>IF(AND(H616="C30",I616="not Bronze, ASTM-B584, C93200",L616="Coating_Standard"),"Y","N")</f>
        <v/>
      </c>
      <c r="C616" t="inlineStr">
        <is>
          <t>Price_BOM_LFE_Case_0611</t>
        </is>
      </c>
      <c r="D616">
        <f>IF(B616="Y",C616,"")</f>
        <v/>
      </c>
      <c r="E616" t="inlineStr">
        <is>
          <t>15959-4P-5HP-LFE</t>
        </is>
      </c>
      <c r="F616" s="2" t="inlineStr">
        <is>
          <t>Cast Iron, ASTM-A48, CL 30</t>
        </is>
      </c>
      <c r="G616" t="inlineStr">
        <is>
          <t>CaseMatl_Cast_Iron_ASTM-A48_CL30</t>
        </is>
      </c>
      <c r="H616" s="2" t="inlineStr">
        <is>
          <t>C30</t>
        </is>
      </c>
      <c r="I616" t="inlineStr">
        <is>
          <t>all</t>
        </is>
      </c>
      <c r="J616" s="2" t="inlineStr">
        <is>
          <t>NPS</t>
        </is>
      </c>
      <c r="K616" t="inlineStr">
        <is>
          <t>X3</t>
        </is>
      </c>
      <c r="L616" s="2" t="inlineStr">
        <is>
          <t>Coating_Scotchkote134_interior_exterior</t>
        </is>
      </c>
      <c r="M616" s="2" t="inlineStr">
        <is>
          <t>175psig</t>
        </is>
      </c>
      <c r="N616" s="1" t="inlineStr">
        <is>
          <t>RTF</t>
        </is>
      </c>
      <c r="O616" s="2" t="n"/>
      <c r="P616" t="inlineStr">
        <is>
          <t>A100057</t>
        </is>
      </c>
      <c r="Q616" s="58" t="n">
        <v>0</v>
      </c>
      <c r="R616" s="7" t="inlineStr">
        <is>
          <t>Display Blank</t>
        </is>
      </c>
      <c r="S616" s="2" t="inlineStr">
        <is>
          <t>LT250</t>
        </is>
      </c>
      <c r="T616" t="n">
        <v>0</v>
      </c>
    </row>
    <row r="617">
      <c r="B617">
        <f>IF(AND(H617="C30",I617="not Bronze, ASTM-B584, C93200",L617="Coating_Standard"),"Y","N")</f>
        <v/>
      </c>
      <c r="C617" t="inlineStr">
        <is>
          <t>Price_BOM_LFE_Case_0612</t>
        </is>
      </c>
      <c r="D617">
        <f>IF(B617="Y",C617,"")</f>
        <v/>
      </c>
      <c r="E617" t="inlineStr">
        <is>
          <t>15959-4P-7.5HP-LFE</t>
        </is>
      </c>
      <c r="F617" s="2" t="inlineStr">
        <is>
          <t>Cast Iron, ASTM-A48, CL 30</t>
        </is>
      </c>
      <c r="G617" t="inlineStr">
        <is>
          <t>CaseMatl_Cast_Iron_ASTM-A48_CL30</t>
        </is>
      </c>
      <c r="H617" s="2" t="inlineStr">
        <is>
          <t>C30</t>
        </is>
      </c>
      <c r="I617" t="inlineStr">
        <is>
          <t>all</t>
        </is>
      </c>
      <c r="J617" s="2" t="inlineStr">
        <is>
          <t>NPS</t>
        </is>
      </c>
      <c r="K617" t="inlineStr">
        <is>
          <t>X3</t>
        </is>
      </c>
      <c r="L617" s="2" t="inlineStr">
        <is>
          <t>Coating_Scotchkote134_interior_exterior</t>
        </is>
      </c>
      <c r="M617" s="2" t="inlineStr">
        <is>
          <t>175psig</t>
        </is>
      </c>
      <c r="N617" s="1" t="inlineStr">
        <is>
          <t>RTF</t>
        </is>
      </c>
      <c r="O617" s="2" t="n"/>
      <c r="P617" t="inlineStr">
        <is>
          <t>A100057</t>
        </is>
      </c>
      <c r="Q617" s="58" t="n">
        <v>0</v>
      </c>
      <c r="R617" s="7" t="inlineStr">
        <is>
          <t>Display Blank</t>
        </is>
      </c>
      <c r="S617" s="2" t="inlineStr">
        <is>
          <t>LT250</t>
        </is>
      </c>
      <c r="T617" t="n">
        <v>0</v>
      </c>
    </row>
    <row r="618">
      <c r="B618">
        <f>IF(AND(H618="C30",I618="not Bronze, ASTM-B584, C93200",L618="Coating_Standard"),"Y","N")</f>
        <v/>
      </c>
      <c r="C618" t="inlineStr">
        <is>
          <t>Price_BOM_LFE_Case_0613</t>
        </is>
      </c>
      <c r="D618">
        <f>IF(B618="Y",C618,"")</f>
        <v/>
      </c>
      <c r="E618" t="inlineStr">
        <is>
          <t>20709-4P-3HP-LFE</t>
        </is>
      </c>
      <c r="F618" s="2" t="inlineStr">
        <is>
          <t>Cast Iron, ASTM-A48, CL 30</t>
        </is>
      </c>
      <c r="G618" t="inlineStr">
        <is>
          <t>CaseMatl_Cast_Iron_ASTM-A48_CL30</t>
        </is>
      </c>
      <c r="H618" s="2" t="inlineStr">
        <is>
          <t>C30</t>
        </is>
      </c>
      <c r="I618" t="inlineStr">
        <is>
          <t>all</t>
        </is>
      </c>
      <c r="J618" s="2" t="inlineStr">
        <is>
          <t>NPS</t>
        </is>
      </c>
      <c r="K618" t="inlineStr">
        <is>
          <t>X3</t>
        </is>
      </c>
      <c r="L618" s="2" t="inlineStr">
        <is>
          <t>Coating_Scotchkote134_interior_exterior</t>
        </is>
      </c>
      <c r="M618" s="2" t="inlineStr">
        <is>
          <t>175psig</t>
        </is>
      </c>
      <c r="N618" s="1" t="inlineStr">
        <is>
          <t>RTF</t>
        </is>
      </c>
      <c r="O618" s="2" t="n"/>
      <c r="P618" t="inlineStr">
        <is>
          <t>A100057</t>
        </is>
      </c>
      <c r="Q618" s="58" t="n">
        <v>0</v>
      </c>
      <c r="R618" s="7" t="inlineStr">
        <is>
          <t>Display Blank</t>
        </is>
      </c>
      <c r="S618" s="2" t="inlineStr">
        <is>
          <t>LT250</t>
        </is>
      </c>
      <c r="T618" t="n">
        <v>0</v>
      </c>
    </row>
    <row r="619">
      <c r="B619">
        <f>IF(AND(H619="C30",I619="not Bronze, ASTM-B584, C93200",L619="Coating_Standard"),"Y","N")</f>
        <v/>
      </c>
      <c r="C619" t="inlineStr">
        <is>
          <t>Price_BOM_LFE_Case_0614</t>
        </is>
      </c>
      <c r="D619">
        <f>IF(B619="Y",C619,"")</f>
        <v/>
      </c>
      <c r="E619" t="inlineStr">
        <is>
          <t>20953-4P-3HP-LFE</t>
        </is>
      </c>
      <c r="F619" s="2" t="inlineStr">
        <is>
          <t>Cast Iron, ASTM-A48, CL 30</t>
        </is>
      </c>
      <c r="G619" t="inlineStr">
        <is>
          <t>CaseMatl_Cast_Iron_ASTM-A48_CL30</t>
        </is>
      </c>
      <c r="H619" s="2" t="inlineStr">
        <is>
          <t>C30</t>
        </is>
      </c>
      <c r="I619" t="inlineStr">
        <is>
          <t>all</t>
        </is>
      </c>
      <c r="J619" s="2" t="inlineStr">
        <is>
          <t>NPS</t>
        </is>
      </c>
      <c r="K619" t="inlineStr">
        <is>
          <t>X3</t>
        </is>
      </c>
      <c r="L619" s="2" t="inlineStr">
        <is>
          <t>Coating_Scotchkote134_interior_exterior</t>
        </is>
      </c>
      <c r="M619" s="2" t="inlineStr">
        <is>
          <t>175psig</t>
        </is>
      </c>
      <c r="N619" s="1" t="inlineStr">
        <is>
          <t>RTF</t>
        </is>
      </c>
      <c r="O619" s="2" t="n"/>
      <c r="P619" t="inlineStr">
        <is>
          <t>A100057</t>
        </is>
      </c>
      <c r="Q619" s="58" t="n">
        <v>0</v>
      </c>
      <c r="R619" s="7" t="inlineStr">
        <is>
          <t>Display Blank</t>
        </is>
      </c>
      <c r="S619" s="2" t="inlineStr">
        <is>
          <t>LT250</t>
        </is>
      </c>
      <c r="T619" t="n">
        <v>0</v>
      </c>
    </row>
    <row r="620">
      <c r="B620">
        <f>IF(AND(H620="C30",I620="not Bronze, ASTM-B584, C93200",L620="Coating_Standard"),"Y","N")</f>
        <v/>
      </c>
      <c r="C620" t="inlineStr">
        <is>
          <t>Price_BOM_LFE_Case_0615</t>
        </is>
      </c>
      <c r="D620">
        <f>IF(B620="Y",C620,"")</f>
        <v/>
      </c>
      <c r="E620" t="inlineStr">
        <is>
          <t>20953-4P-5HP-LFE</t>
        </is>
      </c>
      <c r="F620" s="2" t="inlineStr">
        <is>
          <t>Cast Iron, ASTM-A48, CL 30</t>
        </is>
      </c>
      <c r="G620" t="inlineStr">
        <is>
          <t>CaseMatl_Cast_Iron_ASTM-A48_CL30</t>
        </is>
      </c>
      <c r="H620" s="2" t="inlineStr">
        <is>
          <t>C30</t>
        </is>
      </c>
      <c r="I620" t="inlineStr">
        <is>
          <t>all</t>
        </is>
      </c>
      <c r="J620" s="2" t="inlineStr">
        <is>
          <t>NPS</t>
        </is>
      </c>
      <c r="K620" t="inlineStr">
        <is>
          <t>X3</t>
        </is>
      </c>
      <c r="L620" s="2" t="inlineStr">
        <is>
          <t>Coating_Scotchkote134_interior_exterior</t>
        </is>
      </c>
      <c r="M620" s="2" t="inlineStr">
        <is>
          <t>175psig</t>
        </is>
      </c>
      <c r="N620" s="1" t="inlineStr">
        <is>
          <t>RTF</t>
        </is>
      </c>
      <c r="O620" s="2" t="n"/>
      <c r="P620" t="inlineStr">
        <is>
          <t>A100057</t>
        </is>
      </c>
      <c r="Q620" s="58" t="n">
        <v>0</v>
      </c>
      <c r="R620" s="7" t="inlineStr">
        <is>
          <t>Display Blank</t>
        </is>
      </c>
      <c r="S620" s="2" t="inlineStr">
        <is>
          <t>LT250</t>
        </is>
      </c>
      <c r="T620" t="n">
        <v>0</v>
      </c>
    </row>
    <row r="621">
      <c r="B621">
        <f>IF(AND(H621="C30",I621="not Bronze, ASTM-B584, C93200",L621="Coating_Standard"),"Y","N")</f>
        <v/>
      </c>
      <c r="C621" t="inlineStr">
        <is>
          <t>Price_BOM_LFE_Case_0616</t>
        </is>
      </c>
      <c r="D621">
        <f>IF(B621="Y",C621,"")</f>
        <v/>
      </c>
      <c r="E621" t="inlineStr">
        <is>
          <t>20953-4P-7.5HP-LFE</t>
        </is>
      </c>
      <c r="F621" s="2" t="inlineStr">
        <is>
          <t>Cast Iron, ASTM-A48, CL 30</t>
        </is>
      </c>
      <c r="G621" t="inlineStr">
        <is>
          <t>CaseMatl_Cast_Iron_ASTM-A48_CL30</t>
        </is>
      </c>
      <c r="H621" s="2" t="inlineStr">
        <is>
          <t>C30</t>
        </is>
      </c>
      <c r="I621" t="inlineStr">
        <is>
          <t>all</t>
        </is>
      </c>
      <c r="J621" s="2" t="inlineStr">
        <is>
          <t>NPS</t>
        </is>
      </c>
      <c r="K621" t="inlineStr">
        <is>
          <t>X3</t>
        </is>
      </c>
      <c r="L621" s="2" t="inlineStr">
        <is>
          <t>Coating_Scotchkote134_interior_exterior</t>
        </is>
      </c>
      <c r="M621" s="2" t="inlineStr">
        <is>
          <t>175psig</t>
        </is>
      </c>
      <c r="N621" s="1" t="inlineStr">
        <is>
          <t>RTF</t>
        </is>
      </c>
      <c r="O621" s="2" t="n"/>
      <c r="P621" t="inlineStr">
        <is>
          <t>A100057</t>
        </is>
      </c>
      <c r="Q621" s="58" t="n">
        <v>0</v>
      </c>
      <c r="R621" s="7" t="inlineStr">
        <is>
          <t>Display Blank</t>
        </is>
      </c>
      <c r="S621" s="2" t="inlineStr">
        <is>
          <t>LT250</t>
        </is>
      </c>
      <c r="T621" t="n">
        <v>0</v>
      </c>
    </row>
    <row r="622">
      <c r="B622">
        <f>IF(AND(H622="C30",I622="not Bronze, ASTM-B584, C93200",L622="Coating_Standard"),"Y","N")</f>
        <v/>
      </c>
      <c r="C622" t="inlineStr">
        <is>
          <t>Price_BOM_LFE_Case_0617</t>
        </is>
      </c>
      <c r="D622">
        <f>IF(B622="Y",C622,"")</f>
        <v/>
      </c>
      <c r="E622" t="inlineStr">
        <is>
          <t>20121-4P-7.5HP-LFE</t>
        </is>
      </c>
      <c r="F622" s="2" t="inlineStr">
        <is>
          <t>Cast Iron, ASTM-A48, CL 30</t>
        </is>
      </c>
      <c r="G622" t="inlineStr">
        <is>
          <t>CaseMatl_Cast_Iron_ASTM-A48_CL30</t>
        </is>
      </c>
      <c r="H622" s="2" t="inlineStr">
        <is>
          <t>C30</t>
        </is>
      </c>
      <c r="I622" t="inlineStr">
        <is>
          <t>all</t>
        </is>
      </c>
      <c r="J622" s="2" t="inlineStr">
        <is>
          <t>NPS</t>
        </is>
      </c>
      <c r="K622" s="2" t="inlineStr">
        <is>
          <t>X3</t>
        </is>
      </c>
      <c r="L622" s="2" t="inlineStr">
        <is>
          <t>Coating_Scotchkote134_interior_exterior</t>
        </is>
      </c>
      <c r="M622" s="2" t="inlineStr">
        <is>
          <t>175psig</t>
        </is>
      </c>
      <c r="N622" s="1" t="inlineStr">
        <is>
          <t>RTF</t>
        </is>
      </c>
      <c r="O622" s="2" t="n"/>
      <c r="P622" t="inlineStr">
        <is>
          <t>A100057</t>
        </is>
      </c>
      <c r="Q622" s="58" t="n">
        <v>0</v>
      </c>
      <c r="R622" s="7" t="inlineStr">
        <is>
          <t>Display Blank</t>
        </is>
      </c>
      <c r="S622" s="2" t="inlineStr">
        <is>
          <t>LT250</t>
        </is>
      </c>
      <c r="T622" t="n">
        <v>0</v>
      </c>
    </row>
    <row r="623">
      <c r="B623">
        <f>IF(AND(H623="C30",I623="not Bronze, ASTM-B584, C93200",L623="Coating_Standard"),"Y","N")</f>
        <v/>
      </c>
      <c r="C623" t="inlineStr">
        <is>
          <t>Price_BOM_LFE_Case_0618</t>
        </is>
      </c>
      <c r="D623">
        <f>IF(B623="Y",C623,"")</f>
        <v/>
      </c>
      <c r="E623" t="inlineStr">
        <is>
          <t>20121-4P-10HP-LFE</t>
        </is>
      </c>
      <c r="F623" s="2" t="inlineStr">
        <is>
          <t>Cast Iron, ASTM-A48, CL 30</t>
        </is>
      </c>
      <c r="G623" t="inlineStr">
        <is>
          <t>CaseMatl_Cast_Iron_ASTM-A48_CL30</t>
        </is>
      </c>
      <c r="H623" s="2" t="inlineStr">
        <is>
          <t>C30</t>
        </is>
      </c>
      <c r="I623" t="inlineStr">
        <is>
          <t>all</t>
        </is>
      </c>
      <c r="J623" s="2" t="inlineStr">
        <is>
          <t>NPS</t>
        </is>
      </c>
      <c r="K623" s="2" t="inlineStr">
        <is>
          <t>X3</t>
        </is>
      </c>
      <c r="L623" s="2" t="inlineStr">
        <is>
          <t>Coating_Scotchkote134_interior_exterior</t>
        </is>
      </c>
      <c r="M623" s="2" t="inlineStr">
        <is>
          <t>175psig</t>
        </is>
      </c>
      <c r="N623" s="1" t="inlineStr">
        <is>
          <t>RTF</t>
        </is>
      </c>
      <c r="O623" s="2" t="n"/>
      <c r="P623" t="inlineStr">
        <is>
          <t>A100057</t>
        </is>
      </c>
      <c r="Q623" s="58" t="n">
        <v>0</v>
      </c>
      <c r="R623" s="7" t="inlineStr">
        <is>
          <t>Display Blank</t>
        </is>
      </c>
      <c r="S623" s="2" t="inlineStr">
        <is>
          <t>LT250</t>
        </is>
      </c>
      <c r="T623" t="n">
        <v>0</v>
      </c>
    </row>
    <row r="624">
      <c r="B624">
        <f>IF(AND(H624="C30",I624="not Bronze, ASTM-B584, C93200",L624="Coating_Standard"),"Y","N")</f>
        <v/>
      </c>
      <c r="C624" t="inlineStr">
        <is>
          <t>Price_BOM_LFE_Case_0619</t>
        </is>
      </c>
      <c r="D624">
        <f>IF(B624="Y",C624,"")</f>
        <v/>
      </c>
      <c r="E624" t="inlineStr">
        <is>
          <t>20121-4P-15HP-LFE</t>
        </is>
      </c>
      <c r="F624" s="2" t="inlineStr">
        <is>
          <t>Cast Iron, ASTM-A48, CL 30</t>
        </is>
      </c>
      <c r="G624" t="inlineStr">
        <is>
          <t>CaseMatl_Cast_Iron_ASTM-A48_CL30</t>
        </is>
      </c>
      <c r="H624" s="2" t="inlineStr">
        <is>
          <t>C30</t>
        </is>
      </c>
      <c r="I624" t="inlineStr">
        <is>
          <t>all</t>
        </is>
      </c>
      <c r="J624" s="2" t="inlineStr">
        <is>
          <t>NPS</t>
        </is>
      </c>
      <c r="K624" s="2" t="inlineStr">
        <is>
          <t>X3</t>
        </is>
      </c>
      <c r="L624" s="2" t="inlineStr">
        <is>
          <t>Coating_Scotchkote134_interior_exterior</t>
        </is>
      </c>
      <c r="M624" s="2" t="inlineStr">
        <is>
          <t>175psig</t>
        </is>
      </c>
      <c r="N624" s="1" t="inlineStr">
        <is>
          <t>RTF</t>
        </is>
      </c>
      <c r="O624" s="2" t="n"/>
      <c r="P624" t="inlineStr">
        <is>
          <t>A100057</t>
        </is>
      </c>
      <c r="Q624" s="58" t="n">
        <v>0</v>
      </c>
      <c r="R624" s="7" t="inlineStr">
        <is>
          <t>Display Blank</t>
        </is>
      </c>
      <c r="S624" s="2" t="inlineStr">
        <is>
          <t>LT250</t>
        </is>
      </c>
      <c r="T624" t="n">
        <v>0</v>
      </c>
    </row>
    <row r="625">
      <c r="B625">
        <f>IF(AND(H625="C30",I625="not Bronze, ASTM-B584, C93200",L625="Coating_Standard"),"Y","N")</f>
        <v/>
      </c>
      <c r="C625" t="inlineStr">
        <is>
          <t>Price_BOM_LFE_Case_0620</t>
        </is>
      </c>
      <c r="D625">
        <f>IF(B625="Y",C625,"")</f>
        <v/>
      </c>
      <c r="E625" t="inlineStr">
        <is>
          <t>25707-4P-3HP-LFE</t>
        </is>
      </c>
      <c r="F625" s="2" t="inlineStr">
        <is>
          <t>Cast Iron, ASTM-A48, CL 30</t>
        </is>
      </c>
      <c r="G625" t="inlineStr">
        <is>
          <t>CaseMatl_Cast_Iron_ASTM-A48_CL30</t>
        </is>
      </c>
      <c r="H625" s="2" t="inlineStr">
        <is>
          <t>C30</t>
        </is>
      </c>
      <c r="I625" t="inlineStr">
        <is>
          <t>all</t>
        </is>
      </c>
      <c r="J625" s="2" t="inlineStr">
        <is>
          <t>125# ANSI Flange</t>
        </is>
      </c>
      <c r="K625" t="inlineStr">
        <is>
          <t>X3</t>
        </is>
      </c>
      <c r="L625" s="2" t="inlineStr">
        <is>
          <t>Coating_Scotchkote134_interior_exterior</t>
        </is>
      </c>
      <c r="M625" s="2" t="inlineStr">
        <is>
          <t>175psig</t>
        </is>
      </c>
      <c r="N625" s="1" t="inlineStr">
        <is>
          <t>RTF</t>
        </is>
      </c>
      <c r="O625" s="2" t="n"/>
      <c r="P625" t="inlineStr">
        <is>
          <t>A100057</t>
        </is>
      </c>
      <c r="Q625" s="58" t="n">
        <v>0</v>
      </c>
      <c r="R625" s="7" t="inlineStr">
        <is>
          <t>Display Blank</t>
        </is>
      </c>
      <c r="S625" s="2" t="inlineStr">
        <is>
          <t>LT250</t>
        </is>
      </c>
      <c r="T625" t="n">
        <v>0</v>
      </c>
    </row>
    <row r="626">
      <c r="B626">
        <f>IF(AND(H626="C30",I626="not Bronze, ASTM-B584, C93200",L626="Coating_Standard"),"Y","N")</f>
        <v/>
      </c>
      <c r="C626" t="inlineStr">
        <is>
          <t>Price_BOM_LFE_Case_0621</t>
        </is>
      </c>
      <c r="D626">
        <f>IF(B626="Y",C626,"")</f>
        <v/>
      </c>
      <c r="E626" t="inlineStr">
        <is>
          <t>25707-4P-5HP-LFE</t>
        </is>
      </c>
      <c r="F626" s="2" t="inlineStr">
        <is>
          <t>Cast Iron, ASTM-A48, CL 30</t>
        </is>
      </c>
      <c r="G626" t="inlineStr">
        <is>
          <t>CaseMatl_Cast_Iron_ASTM-A48_CL30</t>
        </is>
      </c>
      <c r="H626" s="2" t="inlineStr">
        <is>
          <t>C30</t>
        </is>
      </c>
      <c r="I626" t="inlineStr">
        <is>
          <t>all</t>
        </is>
      </c>
      <c r="J626" s="2" t="inlineStr">
        <is>
          <t>125# ANSI Flange</t>
        </is>
      </c>
      <c r="K626" t="inlineStr">
        <is>
          <t>X3</t>
        </is>
      </c>
      <c r="L626" s="2" t="inlineStr">
        <is>
          <t>Coating_Scotchkote134_interior_exterior</t>
        </is>
      </c>
      <c r="M626" s="2" t="inlineStr">
        <is>
          <t>175psig</t>
        </is>
      </c>
      <c r="N626" s="1" t="inlineStr">
        <is>
          <t>RTF</t>
        </is>
      </c>
      <c r="O626" s="2" t="n"/>
      <c r="P626" t="inlineStr">
        <is>
          <t>A100057</t>
        </is>
      </c>
      <c r="Q626" s="58" t="n">
        <v>0</v>
      </c>
      <c r="R626" s="7" t="inlineStr">
        <is>
          <t>Display Blank</t>
        </is>
      </c>
      <c r="S626" s="2" t="inlineStr">
        <is>
          <t>LT250</t>
        </is>
      </c>
      <c r="T626" t="n">
        <v>0</v>
      </c>
    </row>
    <row r="627">
      <c r="B627">
        <f>IF(AND(H627="C30",I627="not Bronze, ASTM-B584, C93200",L627="Coating_Standard"),"Y","N")</f>
        <v/>
      </c>
      <c r="C627" t="inlineStr">
        <is>
          <t>Price_BOM_LFE_Case_0622</t>
        </is>
      </c>
      <c r="D627">
        <f>IF(B627="Y",C627,"")</f>
        <v/>
      </c>
      <c r="E627" t="inlineStr">
        <is>
          <t>25957-4P-3HP-LFE</t>
        </is>
      </c>
      <c r="F627" s="2" t="inlineStr">
        <is>
          <t>Cast Iron, ASTM-A48, CL 30</t>
        </is>
      </c>
      <c r="G627" t="inlineStr">
        <is>
          <t>CaseMatl_Cast_Iron_ASTM-A48_CL30</t>
        </is>
      </c>
      <c r="H627" s="2" t="inlineStr">
        <is>
          <t>C30</t>
        </is>
      </c>
      <c r="I627" t="inlineStr">
        <is>
          <t>all</t>
        </is>
      </c>
      <c r="J627" s="2" t="inlineStr">
        <is>
          <t>125# ANSI Flange</t>
        </is>
      </c>
      <c r="K627" t="inlineStr">
        <is>
          <t>X3</t>
        </is>
      </c>
      <c r="L627" s="2" t="inlineStr">
        <is>
          <t>Coating_Scotchkote134_interior_exterior</t>
        </is>
      </c>
      <c r="M627" s="2" t="inlineStr">
        <is>
          <t>175psig</t>
        </is>
      </c>
      <c r="N627" s="1" t="inlineStr">
        <is>
          <t>RTF</t>
        </is>
      </c>
      <c r="O627" s="2" t="n"/>
      <c r="P627" t="inlineStr">
        <is>
          <t>A100057</t>
        </is>
      </c>
      <c r="Q627" s="58" t="n">
        <v>0</v>
      </c>
      <c r="R627" s="7" t="inlineStr">
        <is>
          <t>Display Blank</t>
        </is>
      </c>
      <c r="S627" s="2" t="inlineStr">
        <is>
          <t>LT250</t>
        </is>
      </c>
      <c r="T627" t="n">
        <v>0</v>
      </c>
    </row>
    <row r="628">
      <c r="B628">
        <f>IF(AND(H628="C30",I628="not Bronze, ASTM-B584, C93200",L628="Coating_Standard"),"Y","N")</f>
        <v/>
      </c>
      <c r="C628" t="inlineStr">
        <is>
          <t>Price_BOM_LFE_Case_0623</t>
        </is>
      </c>
      <c r="D628">
        <f>IF(B628="Y",C628,"")</f>
        <v/>
      </c>
      <c r="E628" t="inlineStr">
        <is>
          <t>25957-4P-5HP-LFE</t>
        </is>
      </c>
      <c r="F628" s="2" t="inlineStr">
        <is>
          <t>Cast Iron, ASTM-A48, CL 30</t>
        </is>
      </c>
      <c r="G628" t="inlineStr">
        <is>
          <t>CaseMatl_Cast_Iron_ASTM-A48_CL30</t>
        </is>
      </c>
      <c r="H628" s="2" t="inlineStr">
        <is>
          <t>C30</t>
        </is>
      </c>
      <c r="I628" t="inlineStr">
        <is>
          <t>all</t>
        </is>
      </c>
      <c r="J628" s="2" t="inlineStr">
        <is>
          <t>125# ANSI Flange</t>
        </is>
      </c>
      <c r="K628" t="inlineStr">
        <is>
          <t>X3</t>
        </is>
      </c>
      <c r="L628" s="2" t="inlineStr">
        <is>
          <t>Coating_Scotchkote134_interior_exterior</t>
        </is>
      </c>
      <c r="M628" s="2" t="inlineStr">
        <is>
          <t>175psig</t>
        </is>
      </c>
      <c r="N628" s="1" t="inlineStr">
        <is>
          <t>RTF</t>
        </is>
      </c>
      <c r="O628" s="2" t="n"/>
      <c r="P628" t="inlineStr">
        <is>
          <t>A100057</t>
        </is>
      </c>
      <c r="Q628" s="58" t="n">
        <v>0</v>
      </c>
      <c r="R628" s="7" t="inlineStr">
        <is>
          <t>Display Blank</t>
        </is>
      </c>
      <c r="S628" s="2" t="inlineStr">
        <is>
          <t>LT250</t>
        </is>
      </c>
      <c r="T628" t="n">
        <v>0</v>
      </c>
    </row>
    <row r="629">
      <c r="B629">
        <f>IF(AND(H629="C30",I629="not Bronze, ASTM-B584, C93200",L629="Coating_Standard"),"Y","N")</f>
        <v/>
      </c>
      <c r="C629" t="inlineStr">
        <is>
          <t>Price_BOM_LFE_Case_0624</t>
        </is>
      </c>
      <c r="D629">
        <f>IF(B629="Y",C629,"")</f>
        <v/>
      </c>
      <c r="E629" t="inlineStr">
        <is>
          <t>25957-4P-7.5HP-LFE</t>
        </is>
      </c>
      <c r="F629" s="2" t="inlineStr">
        <is>
          <t>Cast Iron, ASTM-A48, CL 30</t>
        </is>
      </c>
      <c r="G629" t="inlineStr">
        <is>
          <t>CaseMatl_Cast_Iron_ASTM-A48_CL30</t>
        </is>
      </c>
      <c r="H629" s="2" t="inlineStr">
        <is>
          <t>C30</t>
        </is>
      </c>
      <c r="I629" t="inlineStr">
        <is>
          <t>all</t>
        </is>
      </c>
      <c r="J629" s="2" t="inlineStr">
        <is>
          <t>125# ANSI Flange</t>
        </is>
      </c>
      <c r="K629" t="inlineStr">
        <is>
          <t>X3</t>
        </is>
      </c>
      <c r="L629" s="2" t="inlineStr">
        <is>
          <t>Coating_Scotchkote134_interior_exterior</t>
        </is>
      </c>
      <c r="M629" s="2" t="inlineStr">
        <is>
          <t>175psig</t>
        </is>
      </c>
      <c r="N629" s="1" t="inlineStr">
        <is>
          <t>RTF</t>
        </is>
      </c>
      <c r="O629" s="2" t="n"/>
      <c r="P629" t="inlineStr">
        <is>
          <t>A100057</t>
        </is>
      </c>
      <c r="Q629" s="58" t="n">
        <v>0</v>
      </c>
      <c r="R629" s="7" t="inlineStr">
        <is>
          <t>Display Blank</t>
        </is>
      </c>
      <c r="S629" s="2" t="inlineStr">
        <is>
          <t>LT250</t>
        </is>
      </c>
      <c r="T629" t="n">
        <v>0</v>
      </c>
    </row>
    <row r="630">
      <c r="B630">
        <f>IF(AND(H630="C30",I630="not Bronze, ASTM-B584, C93200",L630="Coating_Standard"),"Y","N")</f>
        <v/>
      </c>
      <c r="C630" t="inlineStr">
        <is>
          <t>Price_BOM_LFE_Case_0625</t>
        </is>
      </c>
      <c r="D630">
        <f>IF(B630="Y",C630,"")</f>
        <v/>
      </c>
      <c r="E630" t="inlineStr">
        <is>
          <t>25957-4P-10HP-LFE</t>
        </is>
      </c>
      <c r="F630" s="2" t="inlineStr">
        <is>
          <t>Cast Iron, ASTM-A48, CL 30</t>
        </is>
      </c>
      <c r="G630" t="inlineStr">
        <is>
          <t>CaseMatl_Cast_Iron_ASTM-A48_CL30</t>
        </is>
      </c>
      <c r="H630" s="2" t="inlineStr">
        <is>
          <t>C30</t>
        </is>
      </c>
      <c r="I630" t="inlineStr">
        <is>
          <t>all</t>
        </is>
      </c>
      <c r="J630" s="2" t="inlineStr">
        <is>
          <t>125# ANSI Flange</t>
        </is>
      </c>
      <c r="K630" t="inlineStr">
        <is>
          <t>X3</t>
        </is>
      </c>
      <c r="L630" s="2" t="inlineStr">
        <is>
          <t>Coating_Scotchkote134_interior_exterior</t>
        </is>
      </c>
      <c r="M630" s="2" t="inlineStr">
        <is>
          <t>175psig</t>
        </is>
      </c>
      <c r="N630" s="1" t="inlineStr">
        <is>
          <t>RTF</t>
        </is>
      </c>
      <c r="O630" s="2" t="n"/>
      <c r="P630" t="inlineStr">
        <is>
          <t>A100057</t>
        </is>
      </c>
      <c r="Q630" s="58" t="n">
        <v>0</v>
      </c>
      <c r="R630" s="7" t="inlineStr">
        <is>
          <t>Display Blank</t>
        </is>
      </c>
      <c r="S630" s="2" t="inlineStr">
        <is>
          <t>LT250</t>
        </is>
      </c>
      <c r="T630" t="n">
        <v>0</v>
      </c>
    </row>
    <row r="631">
      <c r="B631">
        <f>IF(AND(H631="C30",I631="not Bronze, ASTM-B584, C93200",L631="Coating_Standard"),"Y","N")</f>
        <v/>
      </c>
      <c r="C631" t="inlineStr">
        <is>
          <t>Price_BOM_LFE_Case_0626</t>
        </is>
      </c>
      <c r="D631">
        <f>IF(B631="Y",C631,"")</f>
        <v/>
      </c>
      <c r="E631" t="inlineStr">
        <is>
          <t>25123-4P-7.5HP-LFE</t>
        </is>
      </c>
      <c r="F631" s="2" t="inlineStr">
        <is>
          <t>Cast Iron, ASTM-A48, CL 30</t>
        </is>
      </c>
      <c r="G631" t="inlineStr">
        <is>
          <t>CaseMatl_Cast_Iron_ASTM-A48_CL30</t>
        </is>
      </c>
      <c r="H631" s="2" t="inlineStr">
        <is>
          <t>C30</t>
        </is>
      </c>
      <c r="I631" t="inlineStr">
        <is>
          <t>all</t>
        </is>
      </c>
      <c r="J631" s="2" t="inlineStr">
        <is>
          <t>125# ANSI Flange</t>
        </is>
      </c>
      <c r="K631" t="inlineStr">
        <is>
          <t>X3</t>
        </is>
      </c>
      <c r="L631" s="2" t="inlineStr">
        <is>
          <t>Coating_Scotchkote134_interior_exterior</t>
        </is>
      </c>
      <c r="M631" s="2" t="inlineStr">
        <is>
          <t>175psig</t>
        </is>
      </c>
      <c r="N631" s="1" t="inlineStr">
        <is>
          <t>RTF</t>
        </is>
      </c>
      <c r="O631" s="2" t="n"/>
      <c r="P631" t="inlineStr">
        <is>
          <t>A100057</t>
        </is>
      </c>
      <c r="Q631" s="58" t="n">
        <v>0</v>
      </c>
      <c r="R631" s="7" t="inlineStr">
        <is>
          <t>Display Blank</t>
        </is>
      </c>
      <c r="S631" s="2" t="inlineStr">
        <is>
          <t>LT250</t>
        </is>
      </c>
      <c r="T631" t="n">
        <v>0</v>
      </c>
    </row>
    <row r="632">
      <c r="B632">
        <f>IF(AND(H632="C30",I632="not Bronze, ASTM-B584, C93200",L632="Coating_Standard"),"Y","N")</f>
        <v/>
      </c>
      <c r="C632" t="inlineStr">
        <is>
          <t>Price_BOM_LFE_Case_0627</t>
        </is>
      </c>
      <c r="D632">
        <f>IF(B632="Y",C632,"")</f>
        <v/>
      </c>
      <c r="E632" t="inlineStr">
        <is>
          <t>25123-4P-10HP-LFE</t>
        </is>
      </c>
      <c r="F632" s="2" t="inlineStr">
        <is>
          <t>Cast Iron, ASTM-A48, CL 30</t>
        </is>
      </c>
      <c r="G632" t="inlineStr">
        <is>
          <t>CaseMatl_Cast_Iron_ASTM-A48_CL30</t>
        </is>
      </c>
      <c r="H632" s="2" t="inlineStr">
        <is>
          <t>C30</t>
        </is>
      </c>
      <c r="I632" t="inlineStr">
        <is>
          <t>all</t>
        </is>
      </c>
      <c r="J632" s="2" t="inlineStr">
        <is>
          <t>125# ANSI Flange</t>
        </is>
      </c>
      <c r="K632" t="inlineStr">
        <is>
          <t>X3</t>
        </is>
      </c>
      <c r="L632" s="2" t="inlineStr">
        <is>
          <t>Coating_Scotchkote134_interior_exterior</t>
        </is>
      </c>
      <c r="M632" s="2" t="inlineStr">
        <is>
          <t>175psig</t>
        </is>
      </c>
      <c r="N632" s="1" t="inlineStr">
        <is>
          <t>RTF</t>
        </is>
      </c>
      <c r="O632" s="2" t="n"/>
      <c r="P632" t="inlineStr">
        <is>
          <t>A100057</t>
        </is>
      </c>
      <c r="Q632" s="58" t="n">
        <v>0</v>
      </c>
      <c r="R632" s="7" t="inlineStr">
        <is>
          <t>Display Blank</t>
        </is>
      </c>
      <c r="S632" s="2" t="inlineStr">
        <is>
          <t>LT250</t>
        </is>
      </c>
      <c r="T632" t="n">
        <v>0</v>
      </c>
    </row>
    <row r="633">
      <c r="B633">
        <f>IF(AND(H633="C30",I633="not Bronze, ASTM-B584, C93200",L633="Coating_Standard"),"Y","N")</f>
        <v/>
      </c>
      <c r="C633" t="inlineStr">
        <is>
          <t>Price_BOM_LFE_Case_0628</t>
        </is>
      </c>
      <c r="D633">
        <f>IF(B633="Y",C633,"")</f>
        <v/>
      </c>
      <c r="E633" t="inlineStr">
        <is>
          <t>25123-4P-15HP-LFE</t>
        </is>
      </c>
      <c r="F633" s="2" t="inlineStr">
        <is>
          <t>Cast Iron, ASTM-A48, CL 30</t>
        </is>
      </c>
      <c r="G633" t="inlineStr">
        <is>
          <t>CaseMatl_Cast_Iron_ASTM-A48_CL30</t>
        </is>
      </c>
      <c r="H633" s="2" t="inlineStr">
        <is>
          <t>C30</t>
        </is>
      </c>
      <c r="I633" t="inlineStr">
        <is>
          <t>all</t>
        </is>
      </c>
      <c r="J633" s="2" t="inlineStr">
        <is>
          <t>125# ANSI Flange</t>
        </is>
      </c>
      <c r="K633" t="inlineStr">
        <is>
          <t>X3</t>
        </is>
      </c>
      <c r="L633" s="2" t="inlineStr">
        <is>
          <t>Coating_Scotchkote134_interior_exterior</t>
        </is>
      </c>
      <c r="M633" s="2" t="inlineStr">
        <is>
          <t>175psig</t>
        </is>
      </c>
      <c r="N633" s="1" t="inlineStr">
        <is>
          <t>RTF</t>
        </is>
      </c>
      <c r="O633" s="2" t="n"/>
      <c r="P633" t="inlineStr">
        <is>
          <t>A100057</t>
        </is>
      </c>
      <c r="Q633" s="58" t="n">
        <v>0</v>
      </c>
      <c r="R633" s="7" t="inlineStr">
        <is>
          <t>Display Blank</t>
        </is>
      </c>
      <c r="S633" s="2" t="inlineStr">
        <is>
          <t>LT250</t>
        </is>
      </c>
      <c r="T633" t="n">
        <v>0</v>
      </c>
    </row>
    <row r="634">
      <c r="B634">
        <f>IF(AND(H634="C30",I634="not Bronze, ASTM-B584, C93200",L634="Coating_Standard"),"Y","N")</f>
        <v/>
      </c>
      <c r="C634" t="inlineStr">
        <is>
          <t>Price_BOM_LFE_Case_0629</t>
        </is>
      </c>
      <c r="D634">
        <f>IF(B634="Y",C634,"")</f>
        <v/>
      </c>
      <c r="E634" t="inlineStr">
        <is>
          <t>25123-4P-20HP-LFE</t>
        </is>
      </c>
      <c r="F634" s="2" t="inlineStr">
        <is>
          <t>Cast Iron, ASTM-A48, CL 30</t>
        </is>
      </c>
      <c r="G634" t="inlineStr">
        <is>
          <t>CaseMatl_Cast_Iron_ASTM-A48_CL30</t>
        </is>
      </c>
      <c r="H634" s="2" t="inlineStr">
        <is>
          <t>C30</t>
        </is>
      </c>
      <c r="I634" t="inlineStr">
        <is>
          <t>all</t>
        </is>
      </c>
      <c r="J634" s="2" t="inlineStr">
        <is>
          <t>125# ANSI Flange</t>
        </is>
      </c>
      <c r="K634" s="2" t="inlineStr">
        <is>
          <t>XA</t>
        </is>
      </c>
      <c r="L634" s="2" t="inlineStr">
        <is>
          <t>Coating_Scotchkote134_interior_exterior</t>
        </is>
      </c>
      <c r="M634" s="2" t="inlineStr">
        <is>
          <t>175psig</t>
        </is>
      </c>
      <c r="N634" s="1" t="inlineStr">
        <is>
          <t>RTF</t>
        </is>
      </c>
      <c r="O634" s="2" t="n"/>
      <c r="P634" t="inlineStr">
        <is>
          <t>A100057</t>
        </is>
      </c>
      <c r="Q634" s="58" t="n">
        <v>0</v>
      </c>
      <c r="R634" s="7" t="inlineStr">
        <is>
          <t>Display Blank</t>
        </is>
      </c>
      <c r="S634" s="2" t="inlineStr">
        <is>
          <t>LT250</t>
        </is>
      </c>
      <c r="T634" t="n">
        <v>0</v>
      </c>
    </row>
    <row r="635">
      <c r="B635">
        <f>IF(AND(H635="C30",I635="not Bronze, ASTM-B584, C93200",L635="Coating_Standard"),"Y","N")</f>
        <v/>
      </c>
      <c r="C635" t="inlineStr">
        <is>
          <t>Price_BOM_LFE_Case_0630</t>
        </is>
      </c>
      <c r="D635">
        <f>IF(B635="Y",C635,"")</f>
        <v/>
      </c>
      <c r="E635" t="inlineStr">
        <is>
          <t>30707-4P-3HP-LFE</t>
        </is>
      </c>
      <c r="F635" s="2" t="inlineStr">
        <is>
          <t>Cast Iron, ASTM-A48, CL 30</t>
        </is>
      </c>
      <c r="G635" t="inlineStr">
        <is>
          <t>CaseMatl_Cast_Iron_ASTM-A48_CL30</t>
        </is>
      </c>
      <c r="H635" s="2" t="inlineStr">
        <is>
          <t>C30</t>
        </is>
      </c>
      <c r="I635" t="inlineStr">
        <is>
          <t>all</t>
        </is>
      </c>
      <c r="J635" s="2" t="inlineStr">
        <is>
          <t>125# ANSI Flange</t>
        </is>
      </c>
      <c r="K635" t="inlineStr">
        <is>
          <t>X3</t>
        </is>
      </c>
      <c r="L635" s="2" t="inlineStr">
        <is>
          <t>Coating_Scotchkote134_interior_exterior</t>
        </is>
      </c>
      <c r="M635" s="2" t="inlineStr">
        <is>
          <t>175psig</t>
        </is>
      </c>
      <c r="N635" s="1" t="inlineStr">
        <is>
          <t>RTF</t>
        </is>
      </c>
      <c r="O635" s="2" t="n"/>
      <c r="P635" t="inlineStr">
        <is>
          <t>A100057</t>
        </is>
      </c>
      <c r="Q635" s="58" t="n">
        <v>0</v>
      </c>
      <c r="R635" s="7" t="inlineStr">
        <is>
          <t>Display Blank</t>
        </is>
      </c>
      <c r="S635" s="2" t="inlineStr">
        <is>
          <t>LT250</t>
        </is>
      </c>
      <c r="T635" t="n">
        <v>0</v>
      </c>
    </row>
    <row r="636">
      <c r="B636">
        <f>IF(AND(H636="C30",I636="not Bronze, ASTM-B584, C93200",L636="Coating_Standard"),"Y","N")</f>
        <v/>
      </c>
      <c r="C636" t="inlineStr">
        <is>
          <t>Price_BOM_LFE_Case_0631</t>
        </is>
      </c>
      <c r="D636">
        <f>IF(B636="Y",C636,"")</f>
        <v/>
      </c>
      <c r="E636" t="inlineStr">
        <is>
          <t>30707-4P-5HP-LFE</t>
        </is>
      </c>
      <c r="F636" s="2" t="inlineStr">
        <is>
          <t>Cast Iron, ASTM-A48, CL 30</t>
        </is>
      </c>
      <c r="G636" t="inlineStr">
        <is>
          <t>CaseMatl_Cast_Iron_ASTM-A48_CL30</t>
        </is>
      </c>
      <c r="H636" s="2" t="inlineStr">
        <is>
          <t>C30</t>
        </is>
      </c>
      <c r="I636" t="inlineStr">
        <is>
          <t>all</t>
        </is>
      </c>
      <c r="J636" s="2" t="inlineStr">
        <is>
          <t>125# ANSI Flange</t>
        </is>
      </c>
      <c r="K636" t="inlineStr">
        <is>
          <t>X3</t>
        </is>
      </c>
      <c r="L636" s="2" t="inlineStr">
        <is>
          <t>Coating_Scotchkote134_interior_exterior</t>
        </is>
      </c>
      <c r="M636" s="2" t="inlineStr">
        <is>
          <t>175psig</t>
        </is>
      </c>
      <c r="N636" s="1" t="inlineStr">
        <is>
          <t>RTF</t>
        </is>
      </c>
      <c r="O636" s="2" t="n"/>
      <c r="P636" t="inlineStr">
        <is>
          <t>A100057</t>
        </is>
      </c>
      <c r="Q636" s="58" t="n">
        <v>0</v>
      </c>
      <c r="R636" s="7" t="inlineStr">
        <is>
          <t>Display Blank</t>
        </is>
      </c>
      <c r="S636" s="2" t="inlineStr">
        <is>
          <t>LT250</t>
        </is>
      </c>
      <c r="T636" t="n">
        <v>0</v>
      </c>
    </row>
    <row r="637">
      <c r="B637">
        <f>IF(AND(H637="C30",I637="not Bronze, ASTM-B584, C93200",L637="Coating_Standard"),"Y","N")</f>
        <v/>
      </c>
      <c r="C637" t="inlineStr">
        <is>
          <t>Price_BOM_LFE_Case_0632</t>
        </is>
      </c>
      <c r="D637">
        <f>IF(B637="Y",C637,"")</f>
        <v/>
      </c>
      <c r="E637" t="inlineStr">
        <is>
          <t>30707-4P-7.5HP-LFE</t>
        </is>
      </c>
      <c r="F637" s="2" t="inlineStr">
        <is>
          <t>Cast Iron, ASTM-A48, CL 30</t>
        </is>
      </c>
      <c r="G637" t="inlineStr">
        <is>
          <t>CaseMatl_Cast_Iron_ASTM-A48_CL30</t>
        </is>
      </c>
      <c r="H637" s="2" t="inlineStr">
        <is>
          <t>C30</t>
        </is>
      </c>
      <c r="I637" t="inlineStr">
        <is>
          <t>all</t>
        </is>
      </c>
      <c r="J637" s="2" t="inlineStr">
        <is>
          <t>125# ANSI Flange</t>
        </is>
      </c>
      <c r="K637" t="inlineStr">
        <is>
          <t>X3</t>
        </is>
      </c>
      <c r="L637" s="2" t="inlineStr">
        <is>
          <t>Coating_Scotchkote134_interior_exterior</t>
        </is>
      </c>
      <c r="M637" s="2" t="inlineStr">
        <is>
          <t>175psig</t>
        </is>
      </c>
      <c r="N637" s="1" t="inlineStr">
        <is>
          <t>RTF</t>
        </is>
      </c>
      <c r="O637" s="2" t="n"/>
      <c r="P637" t="inlineStr">
        <is>
          <t>A100057</t>
        </is>
      </c>
      <c r="Q637" s="58" t="n">
        <v>0</v>
      </c>
      <c r="R637" s="7" t="inlineStr">
        <is>
          <t>Display Blank</t>
        </is>
      </c>
      <c r="S637" s="2" t="inlineStr">
        <is>
          <t>LT250</t>
        </is>
      </c>
      <c r="T637" t="n">
        <v>0</v>
      </c>
    </row>
    <row r="638">
      <c r="B638">
        <f>IF(AND(H638="C30",I638="not Bronze, ASTM-B584, C93200",L638="Coating_Standard"),"Y","N")</f>
        <v/>
      </c>
      <c r="C638" t="inlineStr">
        <is>
          <t>Price_BOM_LFE_Case_0633</t>
        </is>
      </c>
      <c r="D638">
        <f>IF(B638="Y",C638,"")</f>
        <v/>
      </c>
      <c r="E638" t="inlineStr">
        <is>
          <t>30957-4P-5HP-LFE</t>
        </is>
      </c>
      <c r="F638" s="2" t="inlineStr">
        <is>
          <t>Cast Iron, ASTM-A48, CL 30</t>
        </is>
      </c>
      <c r="G638" t="inlineStr">
        <is>
          <t>CaseMatl_Cast_Iron_ASTM-A48_CL30</t>
        </is>
      </c>
      <c r="H638" s="2" t="inlineStr">
        <is>
          <t>C30</t>
        </is>
      </c>
      <c r="I638" t="inlineStr">
        <is>
          <t>all</t>
        </is>
      </c>
      <c r="J638" s="2" t="inlineStr">
        <is>
          <t>125# ANSI Flange</t>
        </is>
      </c>
      <c r="K638" t="inlineStr">
        <is>
          <t>X3</t>
        </is>
      </c>
      <c r="L638" s="2" t="inlineStr">
        <is>
          <t>Coating_Scotchkote134_interior_exterior</t>
        </is>
      </c>
      <c r="M638" s="2" t="inlineStr">
        <is>
          <t>175psig</t>
        </is>
      </c>
      <c r="N638" s="1" t="inlineStr">
        <is>
          <t>RTF</t>
        </is>
      </c>
      <c r="O638" s="2" t="n"/>
      <c r="P638" t="inlineStr">
        <is>
          <t>A100057</t>
        </is>
      </c>
      <c r="Q638" s="58" t="n">
        <v>0</v>
      </c>
      <c r="R638" s="7" t="inlineStr">
        <is>
          <t>Display Blank</t>
        </is>
      </c>
      <c r="S638" s="2" t="inlineStr">
        <is>
          <t>LT250</t>
        </is>
      </c>
      <c r="T638" t="n">
        <v>0</v>
      </c>
    </row>
    <row r="639">
      <c r="B639">
        <f>IF(AND(H639="C30",I639="not Bronze, ASTM-B584, C93200",L639="Coating_Standard"),"Y","N")</f>
        <v/>
      </c>
      <c r="C639" t="inlineStr">
        <is>
          <t>Price_BOM_LFE_Case_0634</t>
        </is>
      </c>
      <c r="D639">
        <f>IF(B639="Y",C639,"")</f>
        <v/>
      </c>
      <c r="E639" t="inlineStr">
        <is>
          <t>30957-4P-7.5HP-LFE</t>
        </is>
      </c>
      <c r="F639" s="2" t="inlineStr">
        <is>
          <t>Cast Iron, ASTM-A48, CL 30</t>
        </is>
      </c>
      <c r="G639" t="inlineStr">
        <is>
          <t>CaseMatl_Cast_Iron_ASTM-A48_CL30</t>
        </is>
      </c>
      <c r="H639" s="2" t="inlineStr">
        <is>
          <t>C30</t>
        </is>
      </c>
      <c r="I639" t="inlineStr">
        <is>
          <t>all</t>
        </is>
      </c>
      <c r="J639" s="2" t="inlineStr">
        <is>
          <t>125# ANSI Flange</t>
        </is>
      </c>
      <c r="K639" t="inlineStr">
        <is>
          <t>X3</t>
        </is>
      </c>
      <c r="L639" s="2" t="inlineStr">
        <is>
          <t>Coating_Scotchkote134_interior_exterior</t>
        </is>
      </c>
      <c r="M639" s="2" t="inlineStr">
        <is>
          <t>175psig</t>
        </is>
      </c>
      <c r="N639" s="1" t="inlineStr">
        <is>
          <t>RTF</t>
        </is>
      </c>
      <c r="O639" s="2" t="n"/>
      <c r="P639" t="inlineStr">
        <is>
          <t>A100057</t>
        </is>
      </c>
      <c r="Q639" s="58" t="n">
        <v>0</v>
      </c>
      <c r="R639" s="7" t="inlineStr">
        <is>
          <t>Display Blank</t>
        </is>
      </c>
      <c r="S639" s="2" t="inlineStr">
        <is>
          <t>LT250</t>
        </is>
      </c>
      <c r="T639" t="n">
        <v>0</v>
      </c>
    </row>
    <row r="640">
      <c r="B640">
        <f>IF(AND(H640="C30",I640="not Bronze, ASTM-B584, C93200",L640="Coating_Standard"),"Y","N")</f>
        <v/>
      </c>
      <c r="C640" t="inlineStr">
        <is>
          <t>Price_BOM_LFE_Case_0635</t>
        </is>
      </c>
      <c r="D640">
        <f>IF(B640="Y",C640,"")</f>
        <v/>
      </c>
      <c r="E640" t="inlineStr">
        <is>
          <t>30957-4P-10HP-LFE</t>
        </is>
      </c>
      <c r="F640" s="2" t="inlineStr">
        <is>
          <t>Cast Iron, ASTM-A48, CL 30</t>
        </is>
      </c>
      <c r="G640" t="inlineStr">
        <is>
          <t>CaseMatl_Cast_Iron_ASTM-A48_CL30</t>
        </is>
      </c>
      <c r="H640" s="2" t="inlineStr">
        <is>
          <t>C30</t>
        </is>
      </c>
      <c r="I640" t="inlineStr">
        <is>
          <t>all</t>
        </is>
      </c>
      <c r="J640" s="2" t="inlineStr">
        <is>
          <t>125# ANSI Flange</t>
        </is>
      </c>
      <c r="K640" t="inlineStr">
        <is>
          <t>X3</t>
        </is>
      </c>
      <c r="L640" s="2" t="inlineStr">
        <is>
          <t>Coating_Scotchkote134_interior_exterior</t>
        </is>
      </c>
      <c r="M640" s="2" t="inlineStr">
        <is>
          <t>175psig</t>
        </is>
      </c>
      <c r="N640" s="1" t="inlineStr">
        <is>
          <t>RTF</t>
        </is>
      </c>
      <c r="O640" s="2" t="n"/>
      <c r="P640" t="inlineStr">
        <is>
          <t>A100057</t>
        </is>
      </c>
      <c r="Q640" s="58" t="n">
        <v>0</v>
      </c>
      <c r="R640" s="7" t="inlineStr">
        <is>
          <t>Display Blank</t>
        </is>
      </c>
      <c r="S640" s="2" t="inlineStr">
        <is>
          <t>LT250</t>
        </is>
      </c>
      <c r="T640" t="n">
        <v>0</v>
      </c>
    </row>
    <row r="641">
      <c r="B641">
        <f>IF(AND(H641="C30",I641="not Bronze, ASTM-B584, C93200",L641="Coating_Standard"),"Y","N")</f>
        <v/>
      </c>
      <c r="C641" t="inlineStr">
        <is>
          <t>Price_BOM_LFE_Case_0636</t>
        </is>
      </c>
      <c r="D641">
        <f>IF(B641="Y",C641,"")</f>
        <v/>
      </c>
      <c r="E641" t="inlineStr">
        <is>
          <t>30957-4P-15HP-LFE</t>
        </is>
      </c>
      <c r="F641" s="2" t="inlineStr">
        <is>
          <t>Cast Iron, ASTM-A48, CL 30</t>
        </is>
      </c>
      <c r="G641" t="inlineStr">
        <is>
          <t>CaseMatl_Cast_Iron_ASTM-A48_CL30</t>
        </is>
      </c>
      <c r="H641" s="2" t="inlineStr">
        <is>
          <t>C30</t>
        </is>
      </c>
      <c r="I641" t="inlineStr">
        <is>
          <t>all</t>
        </is>
      </c>
      <c r="J641" s="2" t="inlineStr">
        <is>
          <t>125# ANSI Flange</t>
        </is>
      </c>
      <c r="K641" t="inlineStr">
        <is>
          <t>X3</t>
        </is>
      </c>
      <c r="L641" s="2" t="inlineStr">
        <is>
          <t>Coating_Scotchkote134_interior_exterior</t>
        </is>
      </c>
      <c r="M641" s="2" t="inlineStr">
        <is>
          <t>175psig</t>
        </is>
      </c>
      <c r="N641" s="1" t="inlineStr">
        <is>
          <t>RTF</t>
        </is>
      </c>
      <c r="O641" s="2" t="n"/>
      <c r="P641" t="inlineStr">
        <is>
          <t>A100057</t>
        </is>
      </c>
      <c r="Q641" s="58" t="n">
        <v>0</v>
      </c>
      <c r="R641" s="7" t="inlineStr">
        <is>
          <t>Display Blank</t>
        </is>
      </c>
      <c r="S641" s="2" t="inlineStr">
        <is>
          <t>LT250</t>
        </is>
      </c>
      <c r="T641" t="n">
        <v>0</v>
      </c>
    </row>
    <row r="642">
      <c r="B642">
        <f>IF(AND(H642="C30",I642="not Bronze, ASTM-B584, C93200",L642="Coating_Standard"),"Y","N")</f>
        <v/>
      </c>
      <c r="C642" t="inlineStr">
        <is>
          <t>Price_BOM_LFE_Case_0637</t>
        </is>
      </c>
      <c r="D642">
        <f>IF(B642="Y",C642,"")</f>
        <v/>
      </c>
      <c r="E642" t="inlineStr">
        <is>
          <t>30121-4P-15HP-LFE</t>
        </is>
      </c>
      <c r="F642" s="2" t="inlineStr">
        <is>
          <t>Cast Iron, ASTM-A48, CL 30</t>
        </is>
      </c>
      <c r="G642" t="inlineStr">
        <is>
          <t>CaseMatl_Cast_Iron_ASTM-A48_CL30</t>
        </is>
      </c>
      <c r="H642" s="2" t="inlineStr">
        <is>
          <t>C30</t>
        </is>
      </c>
      <c r="I642" t="inlineStr">
        <is>
          <t>all</t>
        </is>
      </c>
      <c r="J642" s="2" t="inlineStr">
        <is>
          <t>125# ANSI Flange</t>
        </is>
      </c>
      <c r="K642" t="inlineStr">
        <is>
          <t>XA</t>
        </is>
      </c>
      <c r="L642" s="2" t="inlineStr">
        <is>
          <t>Coating_Scotchkote134_interior_exterior</t>
        </is>
      </c>
      <c r="M642" s="2" t="inlineStr">
        <is>
          <t>175psig</t>
        </is>
      </c>
      <c r="N642" s="1" t="inlineStr">
        <is>
          <t>RTF</t>
        </is>
      </c>
      <c r="O642" s="2" t="n"/>
      <c r="P642" t="inlineStr">
        <is>
          <t>A100057</t>
        </is>
      </c>
      <c r="Q642" s="58" t="n">
        <v>0</v>
      </c>
      <c r="R642" s="7" t="inlineStr">
        <is>
          <t>Display Blank</t>
        </is>
      </c>
      <c r="S642" s="2" t="inlineStr">
        <is>
          <t>LT250</t>
        </is>
      </c>
      <c r="T642" t="n">
        <v>0</v>
      </c>
    </row>
    <row r="643">
      <c r="B643">
        <f>IF(AND(H643="C30",I643="not Bronze, ASTM-B584, C93200",L643="Coating_Standard"),"Y","N")</f>
        <v/>
      </c>
      <c r="C643" t="inlineStr">
        <is>
          <t>Price_BOM_LFE_Case_0638</t>
        </is>
      </c>
      <c r="D643">
        <f>IF(B643="Y",C643,"")</f>
        <v/>
      </c>
      <c r="E643" t="inlineStr">
        <is>
          <t>30121-4P-20HP-LFE</t>
        </is>
      </c>
      <c r="F643" s="2" t="inlineStr">
        <is>
          <t>Cast Iron, ASTM-A48, CL 30</t>
        </is>
      </c>
      <c r="G643" t="inlineStr">
        <is>
          <t>CaseMatl_Cast_Iron_ASTM-A48_CL30</t>
        </is>
      </c>
      <c r="H643" s="2" t="inlineStr">
        <is>
          <t>C30</t>
        </is>
      </c>
      <c r="I643" t="inlineStr">
        <is>
          <t>all</t>
        </is>
      </c>
      <c r="J643" s="2" t="inlineStr">
        <is>
          <t>125# ANSI Flange</t>
        </is>
      </c>
      <c r="K643" t="inlineStr">
        <is>
          <t>XA</t>
        </is>
      </c>
      <c r="L643" s="2" t="inlineStr">
        <is>
          <t>Coating_Scotchkote134_interior_exterior</t>
        </is>
      </c>
      <c r="M643" s="2" t="inlineStr">
        <is>
          <t>175psig</t>
        </is>
      </c>
      <c r="N643" s="1" t="inlineStr">
        <is>
          <t>RTF</t>
        </is>
      </c>
      <c r="O643" s="2" t="n"/>
      <c r="P643" t="inlineStr">
        <is>
          <t>A100057</t>
        </is>
      </c>
      <c r="Q643" s="58" t="n">
        <v>0</v>
      </c>
      <c r="R643" s="7" t="inlineStr">
        <is>
          <t>Display Blank</t>
        </is>
      </c>
      <c r="S643" s="2" t="inlineStr">
        <is>
          <t>LT250</t>
        </is>
      </c>
      <c r="T643" t="n">
        <v>0</v>
      </c>
    </row>
    <row r="644">
      <c r="B644">
        <f>IF(AND(H644="C30",I644="not Bronze, ASTM-B584, C93200",L644="Coating_Standard"),"Y","N")</f>
        <v/>
      </c>
      <c r="C644" t="inlineStr">
        <is>
          <t>Price_BOM_LFE_Case_0639</t>
        </is>
      </c>
      <c r="D644">
        <f>IF(B644="Y",C644,"")</f>
        <v/>
      </c>
      <c r="E644" t="inlineStr">
        <is>
          <t>30121-4P-25HP-LFE</t>
        </is>
      </c>
      <c r="F644" s="2" t="inlineStr">
        <is>
          <t>Cast Iron, ASTM-A48, CL 30</t>
        </is>
      </c>
      <c r="G644" t="inlineStr">
        <is>
          <t>CaseMatl_Cast_Iron_ASTM-A48_CL30</t>
        </is>
      </c>
      <c r="H644" s="2" t="inlineStr">
        <is>
          <t>C30</t>
        </is>
      </c>
      <c r="I644" t="inlineStr">
        <is>
          <t>all</t>
        </is>
      </c>
      <c r="J644" s="2" t="inlineStr">
        <is>
          <t>125# ANSI Flange</t>
        </is>
      </c>
      <c r="K644" t="inlineStr">
        <is>
          <t>XA</t>
        </is>
      </c>
      <c r="L644" s="2" t="inlineStr">
        <is>
          <t>Coating_Scotchkote134_interior_exterior</t>
        </is>
      </c>
      <c r="M644" s="2" t="inlineStr">
        <is>
          <t>175psig</t>
        </is>
      </c>
      <c r="N644" s="1" t="inlineStr">
        <is>
          <t>RTF</t>
        </is>
      </c>
      <c r="O644" s="2" t="n"/>
      <c r="P644" t="inlineStr">
        <is>
          <t>A100057</t>
        </is>
      </c>
      <c r="Q644" s="58" t="n">
        <v>0</v>
      </c>
      <c r="R644" s="7" t="inlineStr">
        <is>
          <t>Display Blank</t>
        </is>
      </c>
      <c r="S644" s="2" t="inlineStr">
        <is>
          <t>LT250</t>
        </is>
      </c>
      <c r="T644" t="n">
        <v>0</v>
      </c>
    </row>
    <row r="645">
      <c r="B645">
        <f>IF(AND(H645="C30",I645="not Bronze, ASTM-B584, C93200",L645="Coating_Standard"),"Y","N")</f>
        <v/>
      </c>
      <c r="C645" t="inlineStr">
        <is>
          <t>Price_BOM_LFE_Case_0640</t>
        </is>
      </c>
      <c r="D645">
        <f>IF(B645="Y",C645,"")</f>
        <v/>
      </c>
      <c r="E645" t="inlineStr">
        <is>
          <t>30127-4P-15HP-LFE</t>
        </is>
      </c>
      <c r="F645" s="2" t="inlineStr">
        <is>
          <t>Cast Iron, ASTM-A48, CL 30</t>
        </is>
      </c>
      <c r="G645" t="inlineStr">
        <is>
          <t>CaseMatl_Cast_Iron_ASTM-A48_CL30</t>
        </is>
      </c>
      <c r="H645" s="2" t="inlineStr">
        <is>
          <t>C30</t>
        </is>
      </c>
      <c r="I645" t="inlineStr">
        <is>
          <t>all</t>
        </is>
      </c>
      <c r="J645" s="2" t="inlineStr">
        <is>
          <t>125# ANSI Flange</t>
        </is>
      </c>
      <c r="K645" t="inlineStr">
        <is>
          <t>XA</t>
        </is>
      </c>
      <c r="L645" s="2" t="inlineStr">
        <is>
          <t>Coating_Scotchkote134_interior_exterior</t>
        </is>
      </c>
      <c r="M645" s="2" t="inlineStr">
        <is>
          <t>175psig</t>
        </is>
      </c>
      <c r="N645" s="1" t="inlineStr">
        <is>
          <t>RTF</t>
        </is>
      </c>
      <c r="O645" s="2" t="n"/>
      <c r="P645" t="inlineStr">
        <is>
          <t>A100057</t>
        </is>
      </c>
      <c r="Q645" s="58" t="n">
        <v>0</v>
      </c>
      <c r="R645" s="7" t="inlineStr">
        <is>
          <t>Display Blank</t>
        </is>
      </c>
      <c r="S645" s="2" t="inlineStr">
        <is>
          <t>LT250</t>
        </is>
      </c>
      <c r="T645" t="n">
        <v>0</v>
      </c>
    </row>
    <row r="646">
      <c r="B646">
        <f>IF(AND(H646="C30",I646="not Bronze, ASTM-B584, C93200",L646="Coating_Standard"),"Y","N")</f>
        <v/>
      </c>
      <c r="C646" t="inlineStr">
        <is>
          <t>Price_BOM_LFE_Case_0641</t>
        </is>
      </c>
      <c r="D646">
        <f>IF(B646="Y",C646,"")</f>
        <v/>
      </c>
      <c r="E646" t="inlineStr">
        <is>
          <t>30127-4P-20HP-LFE</t>
        </is>
      </c>
      <c r="F646" s="2" t="inlineStr">
        <is>
          <t>Cast Iron, ASTM-A48, CL 30</t>
        </is>
      </c>
      <c r="G646" t="inlineStr">
        <is>
          <t>CaseMatl_Cast_Iron_ASTM-A48_CL30</t>
        </is>
      </c>
      <c r="H646" s="2" t="inlineStr">
        <is>
          <t>C30</t>
        </is>
      </c>
      <c r="I646" t="inlineStr">
        <is>
          <t>all</t>
        </is>
      </c>
      <c r="J646" s="2" t="inlineStr">
        <is>
          <t>125# ANSI Flange</t>
        </is>
      </c>
      <c r="K646" t="inlineStr">
        <is>
          <t>XA</t>
        </is>
      </c>
      <c r="L646" s="2" t="inlineStr">
        <is>
          <t>Coating_Scotchkote134_interior_exterior</t>
        </is>
      </c>
      <c r="M646" s="2" t="inlineStr">
        <is>
          <t>175psig</t>
        </is>
      </c>
      <c r="N646" s="1" t="inlineStr">
        <is>
          <t>RTF</t>
        </is>
      </c>
      <c r="O646" s="2" t="n"/>
      <c r="P646" t="inlineStr">
        <is>
          <t>A100057</t>
        </is>
      </c>
      <c r="Q646" s="58" t="n">
        <v>0</v>
      </c>
      <c r="R646" s="7" t="inlineStr">
        <is>
          <t>Display Blank</t>
        </is>
      </c>
      <c r="S646" s="2" t="inlineStr">
        <is>
          <t>LT250</t>
        </is>
      </c>
      <c r="T646" t="n">
        <v>0</v>
      </c>
    </row>
    <row r="647">
      <c r="B647">
        <f>IF(AND(H647="C30",I647="not Bronze, ASTM-B584, C93200",L647="Coating_Standard"),"Y","N")</f>
        <v/>
      </c>
      <c r="C647" t="inlineStr">
        <is>
          <t>Price_BOM_LFE_Case_0642</t>
        </is>
      </c>
      <c r="D647">
        <f>IF(B647="Y",C647,"")</f>
        <v/>
      </c>
      <c r="E647" t="inlineStr">
        <is>
          <t>30127-4P-25HP-LFE</t>
        </is>
      </c>
      <c r="F647" s="2" t="inlineStr">
        <is>
          <t>Cast Iron, ASTM-A48, CL 30</t>
        </is>
      </c>
      <c r="G647" t="inlineStr">
        <is>
          <t>CaseMatl_Cast_Iron_ASTM-A48_CL30</t>
        </is>
      </c>
      <c r="H647" s="2" t="inlineStr">
        <is>
          <t>C30</t>
        </is>
      </c>
      <c r="I647" t="inlineStr">
        <is>
          <t>all</t>
        </is>
      </c>
      <c r="J647" s="2" t="inlineStr">
        <is>
          <t>125# ANSI Flange</t>
        </is>
      </c>
      <c r="K647" t="inlineStr">
        <is>
          <t>XA</t>
        </is>
      </c>
      <c r="L647" s="2" t="inlineStr">
        <is>
          <t>Coating_Scotchkote134_interior_exterior</t>
        </is>
      </c>
      <c r="M647" s="2" t="inlineStr">
        <is>
          <t>175psig</t>
        </is>
      </c>
      <c r="N647" s="1" t="inlineStr">
        <is>
          <t>RTF</t>
        </is>
      </c>
      <c r="O647" s="2" t="n"/>
      <c r="P647" t="inlineStr">
        <is>
          <t>A100057</t>
        </is>
      </c>
      <c r="Q647" s="58" t="n">
        <v>0</v>
      </c>
      <c r="R647" s="7" t="inlineStr">
        <is>
          <t>Display Blank</t>
        </is>
      </c>
      <c r="S647" s="2" t="inlineStr">
        <is>
          <t>LT250</t>
        </is>
      </c>
      <c r="T647" t="n">
        <v>0</v>
      </c>
    </row>
    <row r="648">
      <c r="B648">
        <f>IF(AND(H648="C30",I648="not Bronze, ASTM-B584, C93200",L648="Coating_Standard"),"Y","N")</f>
        <v/>
      </c>
      <c r="C648" t="inlineStr">
        <is>
          <t>Price_BOM_LFE_Case_0643</t>
        </is>
      </c>
      <c r="D648">
        <f>IF(B648="Y",C648,"")</f>
        <v/>
      </c>
      <c r="E648" t="inlineStr">
        <is>
          <t>40707-4P-3HP-LFE</t>
        </is>
      </c>
      <c r="F648" s="2" t="inlineStr">
        <is>
          <t>Cast Iron, ASTM-A48, CL 30</t>
        </is>
      </c>
      <c r="G648" t="inlineStr">
        <is>
          <t>CaseMatl_Cast_Iron_ASTM-A48_CL30</t>
        </is>
      </c>
      <c r="H648" s="2" t="inlineStr">
        <is>
          <t>C30</t>
        </is>
      </c>
      <c r="I648" t="inlineStr">
        <is>
          <t>all</t>
        </is>
      </c>
      <c r="J648" s="2" t="inlineStr">
        <is>
          <t>125# ANSI Flange</t>
        </is>
      </c>
      <c r="K648" t="inlineStr">
        <is>
          <t>X3</t>
        </is>
      </c>
      <c r="L648" s="2" t="inlineStr">
        <is>
          <t>Coating_Scotchkote134_interior_exterior</t>
        </is>
      </c>
      <c r="M648" s="2" t="inlineStr">
        <is>
          <t>175psig</t>
        </is>
      </c>
      <c r="N648" s="1" t="inlineStr">
        <is>
          <t>RTF</t>
        </is>
      </c>
      <c r="O648" s="2" t="n"/>
      <c r="P648" t="inlineStr">
        <is>
          <t>A100057</t>
        </is>
      </c>
      <c r="Q648" s="58" t="n">
        <v>0</v>
      </c>
      <c r="R648" s="7" t="inlineStr">
        <is>
          <t>Display Blank</t>
        </is>
      </c>
      <c r="S648" s="2" t="inlineStr">
        <is>
          <t>LT250</t>
        </is>
      </c>
      <c r="T648" t="n">
        <v>0</v>
      </c>
    </row>
    <row r="649">
      <c r="B649">
        <f>IF(AND(H649="C30",I649="not Bronze, ASTM-B584, C93200",L649="Coating_Standard"),"Y","N")</f>
        <v/>
      </c>
      <c r="C649" t="inlineStr">
        <is>
          <t>Price_BOM_LFE_Case_0644</t>
        </is>
      </c>
      <c r="D649">
        <f>IF(B649="Y",C649,"")</f>
        <v/>
      </c>
      <c r="E649" t="inlineStr">
        <is>
          <t>40707-4P-5HP-LFE</t>
        </is>
      </c>
      <c r="F649" s="2" t="inlineStr">
        <is>
          <t>Cast Iron, ASTM-A48, CL 30</t>
        </is>
      </c>
      <c r="G649" t="inlineStr">
        <is>
          <t>CaseMatl_Cast_Iron_ASTM-A48_CL30</t>
        </is>
      </c>
      <c r="H649" s="2" t="inlineStr">
        <is>
          <t>C30</t>
        </is>
      </c>
      <c r="I649" t="inlineStr">
        <is>
          <t>all</t>
        </is>
      </c>
      <c r="J649" s="2" t="inlineStr">
        <is>
          <t>125# ANSI Flange</t>
        </is>
      </c>
      <c r="K649" t="inlineStr">
        <is>
          <t>X3</t>
        </is>
      </c>
      <c r="L649" s="2" t="inlineStr">
        <is>
          <t>Coating_Scotchkote134_interior_exterior</t>
        </is>
      </c>
      <c r="M649" s="2" t="inlineStr">
        <is>
          <t>175psig</t>
        </is>
      </c>
      <c r="N649" s="1" t="inlineStr">
        <is>
          <t>RTF</t>
        </is>
      </c>
      <c r="O649" s="2" t="n"/>
      <c r="P649" t="inlineStr">
        <is>
          <t>A100057</t>
        </is>
      </c>
      <c r="Q649" s="58" t="n">
        <v>0</v>
      </c>
      <c r="R649" s="7" t="inlineStr">
        <is>
          <t>Display Blank</t>
        </is>
      </c>
      <c r="S649" s="2" t="inlineStr">
        <is>
          <t>LT250</t>
        </is>
      </c>
      <c r="T649" t="n">
        <v>0</v>
      </c>
    </row>
    <row r="650">
      <c r="B650">
        <f>IF(AND(H650="C30",I650="not Bronze, ASTM-B584, C93200",L650="Coating_Standard"),"Y","N")</f>
        <v/>
      </c>
      <c r="C650" t="inlineStr">
        <is>
          <t>Price_BOM_LFE_Case_0645</t>
        </is>
      </c>
      <c r="D650">
        <f>IF(B650="Y",C650,"")</f>
        <v/>
      </c>
      <c r="E650" t="inlineStr">
        <is>
          <t>40707-4P-7.5HP-LFE</t>
        </is>
      </c>
      <c r="F650" s="2" t="inlineStr">
        <is>
          <t>Cast Iron, ASTM-A48, CL 30</t>
        </is>
      </c>
      <c r="G650" t="inlineStr">
        <is>
          <t>CaseMatl_Cast_Iron_ASTM-A48_CL30</t>
        </is>
      </c>
      <c r="H650" s="2" t="inlineStr">
        <is>
          <t>C30</t>
        </is>
      </c>
      <c r="I650" t="inlineStr">
        <is>
          <t>all</t>
        </is>
      </c>
      <c r="J650" s="2" t="inlineStr">
        <is>
          <t>125# ANSI Flange</t>
        </is>
      </c>
      <c r="K650" t="inlineStr">
        <is>
          <t>X3</t>
        </is>
      </c>
      <c r="L650" s="2" t="inlineStr">
        <is>
          <t>Coating_Scotchkote134_interior_exterior</t>
        </is>
      </c>
      <c r="M650" s="2" t="inlineStr">
        <is>
          <t>175psig</t>
        </is>
      </c>
      <c r="N650" s="1" t="inlineStr">
        <is>
          <t>RTF</t>
        </is>
      </c>
      <c r="O650" s="2" t="n"/>
      <c r="P650" t="inlineStr">
        <is>
          <t>A100057</t>
        </is>
      </c>
      <c r="Q650" s="58" t="n">
        <v>0</v>
      </c>
      <c r="R650" s="7" t="inlineStr">
        <is>
          <t>Display Blank</t>
        </is>
      </c>
      <c r="S650" s="2" t="inlineStr">
        <is>
          <t>LT250</t>
        </is>
      </c>
      <c r="T650" t="n">
        <v>0</v>
      </c>
    </row>
    <row r="651">
      <c r="B651">
        <f>IF(AND(H651="C30",I651="not Bronze, ASTM-B584, C93200",L651="Coating_Standard"),"Y","N")</f>
        <v/>
      </c>
      <c r="C651" t="inlineStr">
        <is>
          <t>Price_BOM_LFE_Case_0646</t>
        </is>
      </c>
      <c r="D651">
        <f>IF(B651="Y",C651,"")</f>
        <v/>
      </c>
      <c r="E651" t="inlineStr">
        <is>
          <t>40957-4P-10HP-LFE</t>
        </is>
      </c>
      <c r="F651" s="2" t="inlineStr">
        <is>
          <t>Cast Iron, ASTM-A48, CL 30</t>
        </is>
      </c>
      <c r="G651" t="inlineStr">
        <is>
          <t>CaseMatl_Cast_Iron_ASTM-A48_CL30</t>
        </is>
      </c>
      <c r="H651" s="2" t="inlineStr">
        <is>
          <t>C30</t>
        </is>
      </c>
      <c r="I651" t="inlineStr">
        <is>
          <t>all</t>
        </is>
      </c>
      <c r="J651" s="2" t="inlineStr">
        <is>
          <t>125# ANSI Flange</t>
        </is>
      </c>
      <c r="K651" t="inlineStr">
        <is>
          <t>X3</t>
        </is>
      </c>
      <c r="L651" s="2" t="inlineStr">
        <is>
          <t>Coating_Scotchkote134_interior_exterior</t>
        </is>
      </c>
      <c r="M651" s="2" t="inlineStr">
        <is>
          <t>175psig</t>
        </is>
      </c>
      <c r="N651" s="1" t="inlineStr">
        <is>
          <t>RTF</t>
        </is>
      </c>
      <c r="O651" s="2" t="n"/>
      <c r="P651" t="inlineStr">
        <is>
          <t>A100057</t>
        </is>
      </c>
      <c r="Q651" s="58" t="n">
        <v>0</v>
      </c>
      <c r="R651" s="7" t="inlineStr">
        <is>
          <t>Display Blank</t>
        </is>
      </c>
      <c r="S651" s="2" t="inlineStr">
        <is>
          <t>LT250</t>
        </is>
      </c>
      <c r="T651" t="n">
        <v>0</v>
      </c>
    </row>
    <row r="652">
      <c r="B652">
        <f>IF(AND(H652="C30",I652="not Bronze, ASTM-B584, C93200",L652="Coating_Standard"),"Y","N")</f>
        <v/>
      </c>
      <c r="C652" t="inlineStr">
        <is>
          <t>Price_BOM_LFE_Case_0647</t>
        </is>
      </c>
      <c r="D652">
        <f>IF(B652="Y",C652,"")</f>
        <v/>
      </c>
      <c r="E652" t="inlineStr">
        <is>
          <t>40957-4P-15HP-LFE</t>
        </is>
      </c>
      <c r="F652" s="2" t="inlineStr">
        <is>
          <t>Cast Iron, ASTM-A48, CL 30</t>
        </is>
      </c>
      <c r="G652" t="inlineStr">
        <is>
          <t>CaseMatl_Cast_Iron_ASTM-A48_CL30</t>
        </is>
      </c>
      <c r="H652" s="2" t="inlineStr">
        <is>
          <t>C30</t>
        </is>
      </c>
      <c r="I652" t="inlineStr">
        <is>
          <t>all</t>
        </is>
      </c>
      <c r="J652" s="2" t="inlineStr">
        <is>
          <t>125# ANSI Flange</t>
        </is>
      </c>
      <c r="K652" t="inlineStr">
        <is>
          <t>X3</t>
        </is>
      </c>
      <c r="L652" s="2" t="inlineStr">
        <is>
          <t>Coating_Scotchkote134_interior_exterior</t>
        </is>
      </c>
      <c r="M652" s="2" t="inlineStr">
        <is>
          <t>175psig</t>
        </is>
      </c>
      <c r="N652" s="1" t="inlineStr">
        <is>
          <t>RTF</t>
        </is>
      </c>
      <c r="O652" s="2" t="n"/>
      <c r="P652" t="inlineStr">
        <is>
          <t>A100057</t>
        </is>
      </c>
      <c r="Q652" s="58" t="n">
        <v>0</v>
      </c>
      <c r="R652" s="7" t="inlineStr">
        <is>
          <t>Display Blank</t>
        </is>
      </c>
      <c r="S652" s="2" t="inlineStr">
        <is>
          <t>LT250</t>
        </is>
      </c>
      <c r="T652" t="n">
        <v>0</v>
      </c>
    </row>
    <row r="653">
      <c r="B653">
        <f>IF(AND(H653="C30",I653="not Bronze, ASTM-B584, C93200",L653="Coating_Standard"),"Y","N")</f>
        <v/>
      </c>
      <c r="C653" t="inlineStr">
        <is>
          <t>Price_BOM_LFE_Case_0648</t>
        </is>
      </c>
      <c r="D653">
        <f>IF(B653="Y",C653,"")</f>
        <v/>
      </c>
      <c r="E653" t="inlineStr">
        <is>
          <t>40957-4P-20HP-LFE</t>
        </is>
      </c>
      <c r="F653" s="2" t="inlineStr">
        <is>
          <t>Cast Iron, ASTM-A48, CL 30</t>
        </is>
      </c>
      <c r="G653" t="inlineStr">
        <is>
          <t>CaseMatl_Cast_Iron_ASTM-A48_CL30</t>
        </is>
      </c>
      <c r="H653" s="2" t="inlineStr">
        <is>
          <t>C30</t>
        </is>
      </c>
      <c r="I653" t="inlineStr">
        <is>
          <t>all</t>
        </is>
      </c>
      <c r="J653" s="2" t="inlineStr">
        <is>
          <t>125# ANSI Flange</t>
        </is>
      </c>
      <c r="K653" t="inlineStr">
        <is>
          <t>X4</t>
        </is>
      </c>
      <c r="L653" s="2" t="inlineStr">
        <is>
          <t>Coating_Scotchkote134_interior_exterior</t>
        </is>
      </c>
      <c r="M653" s="2" t="inlineStr">
        <is>
          <t>175psig</t>
        </is>
      </c>
      <c r="N653" s="1" t="inlineStr">
        <is>
          <t>RTF</t>
        </is>
      </c>
      <c r="O653" s="2" t="n"/>
      <c r="P653" t="inlineStr">
        <is>
          <t>A100057</t>
        </is>
      </c>
      <c r="Q653" s="58" t="n">
        <v>0</v>
      </c>
      <c r="R653" s="7" t="inlineStr">
        <is>
          <t>Display Blank</t>
        </is>
      </c>
      <c r="S653" s="2" t="inlineStr">
        <is>
          <t>LT250</t>
        </is>
      </c>
      <c r="T653" t="n">
        <v>0</v>
      </c>
    </row>
    <row r="654">
      <c r="B654">
        <f>IF(AND(H654="C30",I654="not Bronze, ASTM-B584, C93200",L654="Coating_Standard"),"Y","N")</f>
        <v/>
      </c>
      <c r="C654" t="inlineStr">
        <is>
          <t>Price_BOM_LFE_Case_0649</t>
        </is>
      </c>
      <c r="D654">
        <f>IF(B654="Y",C654,"")</f>
        <v/>
      </c>
      <c r="E654" t="inlineStr">
        <is>
          <t>40129-4P-15HP-LFE</t>
        </is>
      </c>
      <c r="F654" s="2" t="inlineStr">
        <is>
          <t>Cast Iron, ASTM-A48, CL 30</t>
        </is>
      </c>
      <c r="G654" t="inlineStr">
        <is>
          <t>CaseMatl_Cast_Iron_ASTM-A48_CL30</t>
        </is>
      </c>
      <c r="H654" s="2" t="inlineStr">
        <is>
          <t>C30</t>
        </is>
      </c>
      <c r="I654" t="inlineStr">
        <is>
          <t>all</t>
        </is>
      </c>
      <c r="J654" s="2" t="inlineStr">
        <is>
          <t>125# ANSI Flange</t>
        </is>
      </c>
      <c r="K654" t="inlineStr">
        <is>
          <t>XA</t>
        </is>
      </c>
      <c r="L654" s="2" t="inlineStr">
        <is>
          <t>Coating_Scotchkote134_interior_exterior</t>
        </is>
      </c>
      <c r="M654" s="2" t="inlineStr">
        <is>
          <t>175psig</t>
        </is>
      </c>
      <c r="N654" s="1" t="inlineStr">
        <is>
          <t>RTF</t>
        </is>
      </c>
      <c r="O654" s="2" t="n"/>
      <c r="P654" t="inlineStr">
        <is>
          <t>A100057</t>
        </is>
      </c>
      <c r="Q654" s="58" t="n">
        <v>0</v>
      </c>
      <c r="R654" s="7" t="inlineStr">
        <is>
          <t>Display Blank</t>
        </is>
      </c>
      <c r="S654" s="2" t="inlineStr">
        <is>
          <t>LT250</t>
        </is>
      </c>
      <c r="T654" t="n">
        <v>0</v>
      </c>
    </row>
    <row r="655">
      <c r="B655">
        <f>IF(AND(H655="C30",I655="not Bronze, ASTM-B584, C93200",L655="Coating_Standard"),"Y","N")</f>
        <v/>
      </c>
      <c r="C655" t="inlineStr">
        <is>
          <t>Price_BOM_LFE_Case_0650</t>
        </is>
      </c>
      <c r="D655">
        <f>IF(B655="Y",C655,"")</f>
        <v/>
      </c>
      <c r="E655" t="inlineStr">
        <is>
          <t>40129-4P-20HP-LFE</t>
        </is>
      </c>
      <c r="F655" s="2" t="inlineStr">
        <is>
          <t>Cast Iron, ASTM-A48, CL 30</t>
        </is>
      </c>
      <c r="G655" t="inlineStr">
        <is>
          <t>CaseMatl_Cast_Iron_ASTM-A48_CL30</t>
        </is>
      </c>
      <c r="H655" s="2" t="inlineStr">
        <is>
          <t>C30</t>
        </is>
      </c>
      <c r="I655" t="inlineStr">
        <is>
          <t>all</t>
        </is>
      </c>
      <c r="J655" s="2" t="inlineStr">
        <is>
          <t>125# ANSI Flange</t>
        </is>
      </c>
      <c r="K655" t="inlineStr">
        <is>
          <t>XA</t>
        </is>
      </c>
      <c r="L655" s="2" t="inlineStr">
        <is>
          <t>Coating_Scotchkote134_interior_exterior</t>
        </is>
      </c>
      <c r="M655" s="2" t="inlineStr">
        <is>
          <t>175psig</t>
        </is>
      </c>
      <c r="N655" s="1" t="inlineStr">
        <is>
          <t>RTF</t>
        </is>
      </c>
      <c r="O655" s="2" t="n"/>
      <c r="P655" t="inlineStr">
        <is>
          <t>A100057</t>
        </is>
      </c>
      <c r="Q655" s="58" t="n">
        <v>0</v>
      </c>
      <c r="R655" s="7" t="inlineStr">
        <is>
          <t>Display Blank</t>
        </is>
      </c>
      <c r="S655" s="2" t="inlineStr">
        <is>
          <t>LT250</t>
        </is>
      </c>
      <c r="T655" t="n">
        <v>0</v>
      </c>
    </row>
    <row r="656">
      <c r="B656">
        <f>IF(AND(H656="C30",I656="not Bronze, ASTM-B584, C93200",L656="Coating_Standard"),"Y","N")</f>
        <v/>
      </c>
      <c r="C656" t="inlineStr">
        <is>
          <t>Price_BOM_LFE_Case_0651</t>
        </is>
      </c>
      <c r="D656">
        <f>IF(B656="Y",C656,"")</f>
        <v/>
      </c>
      <c r="E656" t="inlineStr">
        <is>
          <t>40129-4P-25HP-LFE</t>
        </is>
      </c>
      <c r="F656" s="2" t="inlineStr">
        <is>
          <t>Cast Iron, ASTM-A48, CL 30</t>
        </is>
      </c>
      <c r="G656" t="inlineStr">
        <is>
          <t>CaseMatl_Cast_Iron_ASTM-A48_CL30</t>
        </is>
      </c>
      <c r="H656" s="2" t="inlineStr">
        <is>
          <t>C30</t>
        </is>
      </c>
      <c r="I656" t="inlineStr">
        <is>
          <t>all</t>
        </is>
      </c>
      <c r="J656" s="2" t="inlineStr">
        <is>
          <t>125# ANSI Flange</t>
        </is>
      </c>
      <c r="K656" t="inlineStr">
        <is>
          <t>XA</t>
        </is>
      </c>
      <c r="L656" s="2" t="inlineStr">
        <is>
          <t>Coating_Scotchkote134_interior_exterior</t>
        </is>
      </c>
      <c r="M656" s="2" t="inlineStr">
        <is>
          <t>175psig</t>
        </is>
      </c>
      <c r="N656" s="1" t="inlineStr">
        <is>
          <t>RTF</t>
        </is>
      </c>
      <c r="O656" s="2" t="n"/>
      <c r="P656" t="inlineStr">
        <is>
          <t>A100057</t>
        </is>
      </c>
      <c r="Q656" s="58" t="n">
        <v>0</v>
      </c>
      <c r="R656" s="7" t="inlineStr">
        <is>
          <t>Display Blank</t>
        </is>
      </c>
      <c r="S656" s="2" t="inlineStr">
        <is>
          <t>LT250</t>
        </is>
      </c>
      <c r="T656" t="n">
        <v>0</v>
      </c>
    </row>
    <row r="657">
      <c r="B657">
        <f>IF(AND(H657="C30",I657="not Bronze, ASTM-B584, C93200",L657="Coating_Standard"),"Y","N")</f>
        <v/>
      </c>
      <c r="C657" t="inlineStr">
        <is>
          <t>Price_BOM_LFE_Case_0652</t>
        </is>
      </c>
      <c r="D657">
        <f>IF(B657="Y",C657,"")</f>
        <v/>
      </c>
      <c r="E657" t="inlineStr">
        <is>
          <t>4012A-4P-15HP-LFE</t>
        </is>
      </c>
      <c r="F657" s="2" t="inlineStr">
        <is>
          <t>Cast Iron, ASTM-A48, CL 30</t>
        </is>
      </c>
      <c r="G657" t="inlineStr">
        <is>
          <t>CaseMatl_Cast_Iron_ASTM-A48_CL30</t>
        </is>
      </c>
      <c r="H657" s="2" t="inlineStr">
        <is>
          <t>C30</t>
        </is>
      </c>
      <c r="I657" t="inlineStr">
        <is>
          <t>all</t>
        </is>
      </c>
      <c r="J657" s="2" t="inlineStr">
        <is>
          <t>125# ANSI Flange</t>
        </is>
      </c>
      <c r="K657" t="inlineStr">
        <is>
          <t>XA</t>
        </is>
      </c>
      <c r="L657" s="2" t="inlineStr">
        <is>
          <t>Coating_Scotchkote134_interior_exterior</t>
        </is>
      </c>
      <c r="M657" s="2" t="inlineStr">
        <is>
          <t>175psig</t>
        </is>
      </c>
      <c r="N657" s="1" t="inlineStr">
        <is>
          <t>RTF</t>
        </is>
      </c>
      <c r="O657" s="2" t="n"/>
      <c r="P657" t="inlineStr">
        <is>
          <t>A100057</t>
        </is>
      </c>
      <c r="Q657" s="58" t="n">
        <v>0</v>
      </c>
      <c r="R657" s="7" t="inlineStr">
        <is>
          <t>Display Blank</t>
        </is>
      </c>
      <c r="S657" s="2" t="inlineStr">
        <is>
          <t>LT250</t>
        </is>
      </c>
      <c r="T657" t="n">
        <v>0</v>
      </c>
    </row>
    <row r="658">
      <c r="B658">
        <f>IF(AND(H658="C30",I658="not Bronze, ASTM-B584, C93200",L658="Coating_Standard"),"Y","N")</f>
        <v/>
      </c>
      <c r="C658" t="inlineStr">
        <is>
          <t>Price_BOM_LFE_Case_0653</t>
        </is>
      </c>
      <c r="D658">
        <f>IF(B658="Y",C658,"")</f>
        <v/>
      </c>
      <c r="E658" t="inlineStr">
        <is>
          <t>4012A-4P-20HP-LFE</t>
        </is>
      </c>
      <c r="F658" s="2" t="inlineStr">
        <is>
          <t>Cast Iron, ASTM-A48, CL 30</t>
        </is>
      </c>
      <c r="G658" t="inlineStr">
        <is>
          <t>CaseMatl_Cast_Iron_ASTM-A48_CL30</t>
        </is>
      </c>
      <c r="H658" s="2" t="inlineStr">
        <is>
          <t>C30</t>
        </is>
      </c>
      <c r="I658" t="inlineStr">
        <is>
          <t>all</t>
        </is>
      </c>
      <c r="J658" s="2" t="inlineStr">
        <is>
          <t>125# ANSI Flange</t>
        </is>
      </c>
      <c r="K658" t="inlineStr">
        <is>
          <t>XA</t>
        </is>
      </c>
      <c r="L658" s="2" t="inlineStr">
        <is>
          <t>Coating_Scotchkote134_interior_exterior</t>
        </is>
      </c>
      <c r="M658" s="2" t="inlineStr">
        <is>
          <t>175psig</t>
        </is>
      </c>
      <c r="N658" s="1" t="inlineStr">
        <is>
          <t>RTF</t>
        </is>
      </c>
      <c r="O658" s="2" t="n"/>
      <c r="P658" t="inlineStr">
        <is>
          <t>A100057</t>
        </is>
      </c>
      <c r="Q658" s="58" t="n">
        <v>0</v>
      </c>
      <c r="R658" s="7" t="inlineStr">
        <is>
          <t>Display Blank</t>
        </is>
      </c>
      <c r="S658" s="2" t="inlineStr">
        <is>
          <t>LT250</t>
        </is>
      </c>
      <c r="T658" t="n">
        <v>0</v>
      </c>
    </row>
    <row r="659">
      <c r="B659">
        <f>IF(AND(H659="C30",I659="not Bronze, ASTM-B584, C93200",L659="Coating_Standard"),"Y","N")</f>
        <v/>
      </c>
      <c r="C659" t="inlineStr">
        <is>
          <t>Price_BOM_LFE_Case_0654</t>
        </is>
      </c>
      <c r="D659">
        <f>IF(B659="Y",C659,"")</f>
        <v/>
      </c>
      <c r="E659" t="inlineStr">
        <is>
          <t>4012A-4P-25HP-LFE</t>
        </is>
      </c>
      <c r="F659" s="2" t="inlineStr">
        <is>
          <t>Cast Iron, ASTM-A48, CL 30</t>
        </is>
      </c>
      <c r="G659" t="inlineStr">
        <is>
          <t>CaseMatl_Cast_Iron_ASTM-A48_CL30</t>
        </is>
      </c>
      <c r="H659" s="2" t="inlineStr">
        <is>
          <t>C30</t>
        </is>
      </c>
      <c r="I659" t="inlineStr">
        <is>
          <t>all</t>
        </is>
      </c>
      <c r="J659" s="2" t="inlineStr">
        <is>
          <t>125# ANSI Flange</t>
        </is>
      </c>
      <c r="K659" t="inlineStr">
        <is>
          <t>XA</t>
        </is>
      </c>
      <c r="L659" s="2" t="inlineStr">
        <is>
          <t>Coating_Scotchkote134_interior_exterior</t>
        </is>
      </c>
      <c r="M659" s="2" t="inlineStr">
        <is>
          <t>175psig</t>
        </is>
      </c>
      <c r="N659" s="1" t="inlineStr">
        <is>
          <t>RTF</t>
        </is>
      </c>
      <c r="O659" s="2" t="n"/>
      <c r="P659" t="inlineStr">
        <is>
          <t>A100057</t>
        </is>
      </c>
      <c r="Q659" s="58" t="n">
        <v>0</v>
      </c>
      <c r="R659" s="7" t="inlineStr">
        <is>
          <t>Display Blank</t>
        </is>
      </c>
      <c r="S659" s="2" t="inlineStr">
        <is>
          <t>LT250</t>
        </is>
      </c>
      <c r="T659" t="n">
        <v>0</v>
      </c>
    </row>
    <row r="660">
      <c r="B660">
        <f>IF(AND(H660="C30",I660="not Bronze, ASTM-B584, C93200",L660="Coating_Standard"),"Y","N")</f>
        <v/>
      </c>
      <c r="C660" t="inlineStr">
        <is>
          <t>Price_BOM_LFE_Case_0655</t>
        </is>
      </c>
      <c r="D660">
        <f>IF(B660="Y",C660,"")</f>
        <v/>
      </c>
      <c r="E660" t="inlineStr">
        <is>
          <t>50957-4P-15HP-LFE</t>
        </is>
      </c>
      <c r="F660" s="2" t="inlineStr">
        <is>
          <t>Cast Iron, ASTM-A48, CL 30</t>
        </is>
      </c>
      <c r="G660" t="inlineStr">
        <is>
          <t>CaseMatl_Cast_Iron_ASTM-A48_CL30</t>
        </is>
      </c>
      <c r="H660" s="2" t="inlineStr">
        <is>
          <t>C30</t>
        </is>
      </c>
      <c r="I660" t="inlineStr">
        <is>
          <t>all</t>
        </is>
      </c>
      <c r="J660" s="2" t="inlineStr">
        <is>
          <t>125# ANSI Flange</t>
        </is>
      </c>
      <c r="K660" t="inlineStr">
        <is>
          <t>X4</t>
        </is>
      </c>
      <c r="L660" s="2" t="inlineStr">
        <is>
          <t>Coating_Scotchkote134_interior_exterior</t>
        </is>
      </c>
      <c r="M660" s="2" t="inlineStr">
        <is>
          <t>175psig</t>
        </is>
      </c>
      <c r="N660" s="1" t="inlineStr">
        <is>
          <t>RTF</t>
        </is>
      </c>
      <c r="O660" s="2" t="n"/>
      <c r="P660" t="inlineStr">
        <is>
          <t>A100057</t>
        </is>
      </c>
      <c r="Q660" s="58" t="n">
        <v>0</v>
      </c>
      <c r="R660" s="7" t="inlineStr">
        <is>
          <t>Display Blank</t>
        </is>
      </c>
      <c r="S660" s="2" t="inlineStr">
        <is>
          <t>LT250</t>
        </is>
      </c>
      <c r="T660" t="n">
        <v>0</v>
      </c>
    </row>
    <row r="661">
      <c r="B661">
        <f>IF(AND(H661="C30",I661="not Bronze, ASTM-B584, C93200",L661="Coating_Standard"),"Y","N")</f>
        <v/>
      </c>
      <c r="C661" t="inlineStr">
        <is>
          <t>Price_BOM_LFE_Case_0656</t>
        </is>
      </c>
      <c r="D661">
        <f>IF(B661="Y",C661,"")</f>
        <v/>
      </c>
      <c r="E661" t="inlineStr">
        <is>
          <t>50957-4P-20HP-LFE</t>
        </is>
      </c>
      <c r="F661" s="2" t="inlineStr">
        <is>
          <t>Cast Iron, ASTM-A48, CL 30</t>
        </is>
      </c>
      <c r="G661" t="inlineStr">
        <is>
          <t>CaseMatl_Cast_Iron_ASTM-A48_CL30</t>
        </is>
      </c>
      <c r="H661" s="2" t="inlineStr">
        <is>
          <t>C30</t>
        </is>
      </c>
      <c r="I661" t="inlineStr">
        <is>
          <t>all</t>
        </is>
      </c>
      <c r="J661" s="2" t="inlineStr">
        <is>
          <t>125# ANSI Flange</t>
        </is>
      </c>
      <c r="K661" t="inlineStr">
        <is>
          <t>X4</t>
        </is>
      </c>
      <c r="L661" s="2" t="inlineStr">
        <is>
          <t>Coating_Scotchkote134_interior_exterior</t>
        </is>
      </c>
      <c r="M661" s="2" t="inlineStr">
        <is>
          <t>175psig</t>
        </is>
      </c>
      <c r="N661" s="1" t="inlineStr">
        <is>
          <t>RTF</t>
        </is>
      </c>
      <c r="O661" s="2" t="n"/>
      <c r="P661" t="inlineStr">
        <is>
          <t>A100057</t>
        </is>
      </c>
      <c r="Q661" s="58" t="n">
        <v>0</v>
      </c>
      <c r="R661" s="7" t="inlineStr">
        <is>
          <t>Display Blank</t>
        </is>
      </c>
      <c r="S661" s="2" t="inlineStr">
        <is>
          <t>LT250</t>
        </is>
      </c>
      <c r="T661" t="n">
        <v>0</v>
      </c>
    </row>
    <row r="662">
      <c r="B662">
        <f>IF(AND(H662="C30",I662="not Bronze, ASTM-B584, C93200",L662="Coating_Standard"),"Y","N")</f>
        <v/>
      </c>
      <c r="C662" t="inlineStr">
        <is>
          <t>Price_BOM_LFE_Case_0657</t>
        </is>
      </c>
      <c r="D662">
        <f>IF(B662="Y",C662,"")</f>
        <v/>
      </c>
      <c r="E662" t="inlineStr">
        <is>
          <t>50957-4P-25HP-LFE</t>
        </is>
      </c>
      <c r="F662" s="2" t="inlineStr">
        <is>
          <t>Cast Iron, ASTM-A48, CL 30</t>
        </is>
      </c>
      <c r="G662" t="inlineStr">
        <is>
          <t>CaseMatl_Cast_Iron_ASTM-A48_CL30</t>
        </is>
      </c>
      <c r="H662" s="2" t="inlineStr">
        <is>
          <t>C30</t>
        </is>
      </c>
      <c r="I662" t="inlineStr">
        <is>
          <t>all</t>
        </is>
      </c>
      <c r="J662" s="2" t="inlineStr">
        <is>
          <t>125# ANSI Flange</t>
        </is>
      </c>
      <c r="K662" t="inlineStr">
        <is>
          <t>X4</t>
        </is>
      </c>
      <c r="L662" s="2" t="inlineStr">
        <is>
          <t>Coating_Scotchkote134_interior_exterior</t>
        </is>
      </c>
      <c r="M662" s="2" t="inlineStr">
        <is>
          <t>175psig</t>
        </is>
      </c>
      <c r="N662" s="1" t="inlineStr">
        <is>
          <t>RTF</t>
        </is>
      </c>
      <c r="O662" s="2" t="n"/>
      <c r="P662" t="inlineStr">
        <is>
          <t>A100057</t>
        </is>
      </c>
      <c r="Q662" s="58" t="n">
        <v>0</v>
      </c>
      <c r="R662" s="7" t="inlineStr">
        <is>
          <t>Display Blank</t>
        </is>
      </c>
      <c r="S662" s="2" t="inlineStr">
        <is>
          <t>LT250</t>
        </is>
      </c>
      <c r="T662" t="n">
        <v>0</v>
      </c>
    </row>
    <row r="663">
      <c r="B663">
        <f>IF(AND(H663="C30",I663="not Bronze, ASTM-B584, C93200",L663="Coating_Standard"),"Y","N")</f>
        <v/>
      </c>
      <c r="C663" t="inlineStr">
        <is>
          <t>Price_BOM_LFE_Case_0658</t>
        </is>
      </c>
      <c r="D663">
        <f>IF(B663="Y",C663,"")</f>
        <v/>
      </c>
      <c r="E663" t="inlineStr">
        <is>
          <t>50123-4P-25HP-LFE</t>
        </is>
      </c>
      <c r="F663" s="2" t="inlineStr">
        <is>
          <t>Cast Iron, ASTM-A48, CL 30</t>
        </is>
      </c>
      <c r="G663" t="inlineStr">
        <is>
          <t>CaseMatl_Cast_Iron_ASTM-A48_CL30</t>
        </is>
      </c>
      <c r="H663" s="2" t="inlineStr">
        <is>
          <t>C30</t>
        </is>
      </c>
      <c r="I663" t="inlineStr">
        <is>
          <t>all</t>
        </is>
      </c>
      <c r="J663" s="2" t="inlineStr">
        <is>
          <t>125# ANSI Flange</t>
        </is>
      </c>
      <c r="K663" t="inlineStr">
        <is>
          <t>XA</t>
        </is>
      </c>
      <c r="L663" s="2" t="inlineStr">
        <is>
          <t>Coating_Scotchkote134_interior_exterior</t>
        </is>
      </c>
      <c r="M663" s="2" t="inlineStr">
        <is>
          <t>175psig</t>
        </is>
      </c>
      <c r="N663" s="1" t="inlineStr">
        <is>
          <t>RTF</t>
        </is>
      </c>
      <c r="O663" s="2" t="n"/>
      <c r="P663" t="inlineStr">
        <is>
          <t>A100057</t>
        </is>
      </c>
      <c r="Q663" s="58" t="n">
        <v>0</v>
      </c>
      <c r="R663" s="7" t="inlineStr">
        <is>
          <t>Display Blank</t>
        </is>
      </c>
      <c r="S663" s="2" t="inlineStr">
        <is>
          <t>LT250</t>
        </is>
      </c>
      <c r="T663" t="n">
        <v>0</v>
      </c>
    </row>
    <row r="664">
      <c r="B664">
        <f>IF(AND(H664="C30",I664="not Bronze, ASTM-B584, C93200",L664="Coating_Standard"),"Y","N")</f>
        <v/>
      </c>
      <c r="C664" t="inlineStr">
        <is>
          <t>Price_BOM_LFE_Case_0659</t>
        </is>
      </c>
      <c r="D664">
        <f>IF(B664="Y",C664,"")</f>
        <v/>
      </c>
      <c r="E664" t="inlineStr">
        <is>
          <t>60951-4P-20HP-LFE</t>
        </is>
      </c>
      <c r="F664" s="2" t="inlineStr">
        <is>
          <t>Cast Iron, ASTM-A48, CL 30</t>
        </is>
      </c>
      <c r="G664" t="inlineStr">
        <is>
          <t>CaseMatl_Cast_Iron_ASTM-A48_CL30</t>
        </is>
      </c>
      <c r="H664" s="2" t="inlineStr">
        <is>
          <t>C30</t>
        </is>
      </c>
      <c r="I664" t="inlineStr">
        <is>
          <t>all</t>
        </is>
      </c>
      <c r="J664" s="2" t="inlineStr">
        <is>
          <t>125# ANSI Flange</t>
        </is>
      </c>
      <c r="K664" t="inlineStr">
        <is>
          <t>XA</t>
        </is>
      </c>
      <c r="L664" s="2" t="inlineStr">
        <is>
          <t>Coating_Scotchkote134_interior_exterior</t>
        </is>
      </c>
      <c r="M664" s="2" t="inlineStr">
        <is>
          <t>175psig</t>
        </is>
      </c>
      <c r="N664" s="1" t="inlineStr">
        <is>
          <t>RTF</t>
        </is>
      </c>
      <c r="O664" s="2" t="n"/>
      <c r="P664" t="inlineStr">
        <is>
          <t>A100057</t>
        </is>
      </c>
      <c r="Q664" s="58" t="n">
        <v>0</v>
      </c>
      <c r="R664" s="7" t="inlineStr">
        <is>
          <t>Display Blank</t>
        </is>
      </c>
      <c r="S664" s="2" t="inlineStr">
        <is>
          <t>LT250</t>
        </is>
      </c>
      <c r="T664" t="n">
        <v>0</v>
      </c>
    </row>
    <row r="665">
      <c r="B665">
        <f>IF(AND(H665="C30",I665="not Bronze, ASTM-B584, C93200",L665="Coating_Standard"),"Y","N")</f>
        <v/>
      </c>
      <c r="C665" t="inlineStr">
        <is>
          <t>Price_BOM_LFE_Case_0660</t>
        </is>
      </c>
      <c r="D665">
        <f>IF(B665="Y",C665,"")</f>
        <v/>
      </c>
      <c r="E665" t="inlineStr">
        <is>
          <t>60951-4P-25HP-LFE</t>
        </is>
      </c>
      <c r="F665" s="2" t="inlineStr">
        <is>
          <t>Cast Iron, ASTM-A48, CL 30</t>
        </is>
      </c>
      <c r="G665" t="inlineStr">
        <is>
          <t>CaseMatl_Cast_Iron_ASTM-A48_CL30</t>
        </is>
      </c>
      <c r="H665" s="2" t="inlineStr">
        <is>
          <t>C30</t>
        </is>
      </c>
      <c r="I665" t="inlineStr">
        <is>
          <t>all</t>
        </is>
      </c>
      <c r="J665" s="2" t="inlineStr">
        <is>
          <t>125# ANSI Flange</t>
        </is>
      </c>
      <c r="K665" t="inlineStr">
        <is>
          <t>XA</t>
        </is>
      </c>
      <c r="L665" s="2" t="inlineStr">
        <is>
          <t>Coating_Scotchkote134_interior_exterior</t>
        </is>
      </c>
      <c r="M665" s="2" t="inlineStr">
        <is>
          <t>175psig</t>
        </is>
      </c>
      <c r="N665" s="1" t="inlineStr">
        <is>
          <t>RTF</t>
        </is>
      </c>
      <c r="O665" s="2" t="n"/>
      <c r="P665" t="inlineStr">
        <is>
          <t>A100057</t>
        </is>
      </c>
      <c r="Q665" s="58" t="n">
        <v>0</v>
      </c>
      <c r="R665" s="7" t="inlineStr">
        <is>
          <t>Display Blank</t>
        </is>
      </c>
      <c r="S665" s="2" t="inlineStr">
        <is>
          <t>LT250</t>
        </is>
      </c>
      <c r="T665" t="n">
        <v>0</v>
      </c>
    </row>
    <row r="666">
      <c r="B666">
        <f>IF(AND(H666="C30",I666="not Bronze, ASTM-B584, C93200",L666="Coating_Standard"),"Y","N")</f>
        <v/>
      </c>
      <c r="C666" t="inlineStr">
        <is>
          <t>Price_BOM_LFE_Case_0661</t>
        </is>
      </c>
      <c r="D666">
        <f>IF(B666="Y",C666,"")</f>
        <v/>
      </c>
      <c r="E666" t="inlineStr">
        <is>
          <t>15955-4P-3HP-LFE</t>
        </is>
      </c>
      <c r="F666" s="2" t="inlineStr">
        <is>
          <t>Ductile Iron, ASTM-A536-80</t>
        </is>
      </c>
      <c r="G666" t="inlineStr">
        <is>
          <t>CaseMatl_Ductile_Iron_ASTM-A536-80</t>
        </is>
      </c>
      <c r="H666" s="2" t="inlineStr">
        <is>
          <t>J</t>
        </is>
      </c>
      <c r="I666" t="inlineStr">
        <is>
          <t>all</t>
        </is>
      </c>
      <c r="J666" s="2" t="inlineStr">
        <is>
          <t>NPT</t>
        </is>
      </c>
      <c r="K666" s="2" t="inlineStr">
        <is>
          <t>X3</t>
        </is>
      </c>
      <c r="L666" s="2" t="inlineStr">
        <is>
          <t>Coating_Scotchkote134_interior_exterior</t>
        </is>
      </c>
      <c r="M666" s="2" t="inlineStr">
        <is>
          <t>300psig</t>
        </is>
      </c>
      <c r="N666" s="1" t="inlineStr">
        <is>
          <t>RTF</t>
        </is>
      </c>
      <c r="O666" s="2" t="n"/>
      <c r="P666" t="inlineStr">
        <is>
          <t>A100063</t>
        </is>
      </c>
      <c r="Q666" s="56" t="n">
        <v>1790</v>
      </c>
      <c r="R666" s="7" t="inlineStr">
        <is>
          <t>Priced</t>
        </is>
      </c>
      <c r="S666" s="2" t="inlineStr">
        <is>
          <t>LT034</t>
        </is>
      </c>
      <c r="T666" t="n">
        <v>126</v>
      </c>
    </row>
    <row r="667">
      <c r="B667">
        <f>IF(AND(H667="C30",I667="not Bronze, ASTM-B584, C93200",L667="Coating_Standard"),"Y","N")</f>
        <v/>
      </c>
      <c r="C667" t="inlineStr">
        <is>
          <t>Price_BOM_LFE_Case_0662</t>
        </is>
      </c>
      <c r="D667">
        <f>IF(B667="Y",C667,"")</f>
        <v/>
      </c>
      <c r="E667" t="inlineStr">
        <is>
          <t>15955-4P-5HP-LFE</t>
        </is>
      </c>
      <c r="F667" s="2" t="inlineStr">
        <is>
          <t>Ductile Iron, ASTM-A536-80</t>
        </is>
      </c>
      <c r="G667" t="inlineStr">
        <is>
          <t>CaseMatl_Ductile_Iron_ASTM-A536-80</t>
        </is>
      </c>
      <c r="H667" s="2" t="inlineStr">
        <is>
          <t>J</t>
        </is>
      </c>
      <c r="I667" t="inlineStr">
        <is>
          <t>all</t>
        </is>
      </c>
      <c r="J667" s="2" t="inlineStr">
        <is>
          <t>NPT</t>
        </is>
      </c>
      <c r="K667" s="2" t="inlineStr">
        <is>
          <t>X3</t>
        </is>
      </c>
      <c r="L667" s="2" t="inlineStr">
        <is>
          <t>Coating_Scotchkote134_interior_exterior</t>
        </is>
      </c>
      <c r="M667" s="2" t="inlineStr">
        <is>
          <t>300psig</t>
        </is>
      </c>
      <c r="N667" s="1" t="inlineStr">
        <is>
          <t>RTF</t>
        </is>
      </c>
      <c r="O667" s="2" t="n"/>
      <c r="P667" t="inlineStr">
        <is>
          <t>A100063</t>
        </is>
      </c>
      <c r="Q667" s="56" t="n">
        <v>1790</v>
      </c>
      <c r="R667" s="7" t="inlineStr">
        <is>
          <t>Priced</t>
        </is>
      </c>
      <c r="S667" s="2" t="inlineStr">
        <is>
          <t>LT034</t>
        </is>
      </c>
      <c r="T667" t="n">
        <v>126</v>
      </c>
    </row>
    <row r="668">
      <c r="B668">
        <f>IF(AND(H668="C30",I668="not Bronze, ASTM-B584, C93200",L668="Coating_Standard"),"Y","N")</f>
        <v/>
      </c>
      <c r="C668" t="inlineStr">
        <is>
          <t>Price_BOM_LFE_Case_0663</t>
        </is>
      </c>
      <c r="D668">
        <f>IF(B668="Y",C668,"")</f>
        <v/>
      </c>
      <c r="E668" t="inlineStr">
        <is>
          <t>15951-4P-3HP-LFE</t>
        </is>
      </c>
      <c r="F668" s="2" t="inlineStr">
        <is>
          <t>Ductile Iron, ASTM-A536-80</t>
        </is>
      </c>
      <c r="G668" t="inlineStr">
        <is>
          <t>CaseMatl_Ductile_Iron_ASTM-A536-80</t>
        </is>
      </c>
      <c r="H668" s="2" t="inlineStr">
        <is>
          <t>J</t>
        </is>
      </c>
      <c r="I668" t="inlineStr">
        <is>
          <t>all</t>
        </is>
      </c>
      <c r="J668" s="2" t="inlineStr">
        <is>
          <t>NPT</t>
        </is>
      </c>
      <c r="K668" s="2" t="inlineStr">
        <is>
          <t>X3</t>
        </is>
      </c>
      <c r="L668" s="2" t="inlineStr">
        <is>
          <t>Coating_Scotchkote134_interior_exterior</t>
        </is>
      </c>
      <c r="M668" s="2" t="inlineStr">
        <is>
          <t>300psig</t>
        </is>
      </c>
      <c r="N668" s="1" t="inlineStr">
        <is>
          <t>RTF</t>
        </is>
      </c>
      <c r="O668" s="2" t="n"/>
      <c r="P668" t="inlineStr">
        <is>
          <t>A100063</t>
        </is>
      </c>
      <c r="Q668" s="56" t="n">
        <v>1790</v>
      </c>
      <c r="R668" s="7" t="inlineStr">
        <is>
          <t>Priced</t>
        </is>
      </c>
      <c r="S668" s="2" t="inlineStr">
        <is>
          <t>LT034</t>
        </is>
      </c>
      <c r="T668" t="n">
        <v>126</v>
      </c>
    </row>
    <row r="669">
      <c r="B669">
        <f>IF(AND(H669="C30",I669="not Bronze, ASTM-B584, C93200",L669="Coating_Standard"),"Y","N")</f>
        <v/>
      </c>
      <c r="C669" t="inlineStr">
        <is>
          <t>Price_BOM_LFE_Case_0664</t>
        </is>
      </c>
      <c r="D669">
        <f>IF(B669="Y",C669,"")</f>
        <v/>
      </c>
      <c r="E669" t="inlineStr">
        <is>
          <t>15959-4P-3HP-LFE</t>
        </is>
      </c>
      <c r="F669" s="2" t="inlineStr">
        <is>
          <t>Ductile Iron, ASTM-A536-80</t>
        </is>
      </c>
      <c r="G669" t="inlineStr">
        <is>
          <t>CaseMatl_Ductile_Iron_ASTM-A536-80</t>
        </is>
      </c>
      <c r="H669" s="2" t="inlineStr">
        <is>
          <t>J</t>
        </is>
      </c>
      <c r="I669" t="inlineStr">
        <is>
          <t>all</t>
        </is>
      </c>
      <c r="J669" s="2" t="inlineStr">
        <is>
          <t>NPT</t>
        </is>
      </c>
      <c r="K669" s="2" t="inlineStr">
        <is>
          <t>X3</t>
        </is>
      </c>
      <c r="L669" s="2" t="inlineStr">
        <is>
          <t>Coating_Scotchkote134_interior_exterior</t>
        </is>
      </c>
      <c r="M669" s="2" t="inlineStr">
        <is>
          <t>300psig</t>
        </is>
      </c>
      <c r="N669" s="1" t="inlineStr">
        <is>
          <t>RTF</t>
        </is>
      </c>
      <c r="O669" s="2" t="n"/>
      <c r="P669" t="inlineStr">
        <is>
          <t>A100063</t>
        </is>
      </c>
      <c r="Q669" s="56" t="n">
        <v>1790</v>
      </c>
      <c r="R669" s="7" t="inlineStr">
        <is>
          <t>Priced</t>
        </is>
      </c>
      <c r="S669" s="2" t="inlineStr">
        <is>
          <t>LT034</t>
        </is>
      </c>
      <c r="T669" t="n">
        <v>126</v>
      </c>
    </row>
    <row r="670">
      <c r="B670">
        <f>IF(AND(H670="C30",I670="not Bronze, ASTM-B584, C93200",L670="Coating_Standard"),"Y","N")</f>
        <v/>
      </c>
      <c r="C670" t="inlineStr">
        <is>
          <t>Price_BOM_LFE_Case_0665</t>
        </is>
      </c>
      <c r="D670">
        <f>IF(B670="Y",C670,"")</f>
        <v/>
      </c>
      <c r="E670" t="inlineStr">
        <is>
          <t>15959-4P-5HP-LFE</t>
        </is>
      </c>
      <c r="F670" s="2" t="inlineStr">
        <is>
          <t>Ductile Iron, ASTM-A536-80</t>
        </is>
      </c>
      <c r="G670" t="inlineStr">
        <is>
          <t>CaseMatl_Ductile_Iron_ASTM-A536-80</t>
        </is>
      </c>
      <c r="H670" s="2" t="inlineStr">
        <is>
          <t>J</t>
        </is>
      </c>
      <c r="I670" t="inlineStr">
        <is>
          <t>all</t>
        </is>
      </c>
      <c r="J670" s="2" t="inlineStr">
        <is>
          <t>NPT</t>
        </is>
      </c>
      <c r="K670" s="2" t="inlineStr">
        <is>
          <t>X3</t>
        </is>
      </c>
      <c r="L670" s="2" t="inlineStr">
        <is>
          <t>Coating_Scotchkote134_interior_exterior</t>
        </is>
      </c>
      <c r="M670" s="2" t="inlineStr">
        <is>
          <t>300psig</t>
        </is>
      </c>
      <c r="N670" s="1" t="inlineStr">
        <is>
          <t>RTF</t>
        </is>
      </c>
      <c r="O670" s="2" t="n"/>
      <c r="P670" t="inlineStr">
        <is>
          <t>A100063</t>
        </is>
      </c>
      <c r="Q670" s="56" t="n">
        <v>1790</v>
      </c>
      <c r="R670" s="7" t="inlineStr">
        <is>
          <t>Priced</t>
        </is>
      </c>
      <c r="S670" s="2" t="inlineStr">
        <is>
          <t>LT034</t>
        </is>
      </c>
      <c r="T670" t="n">
        <v>126</v>
      </c>
    </row>
    <row r="671">
      <c r="B671">
        <f>IF(AND(H671="C30",I671="not Bronze, ASTM-B584, C93200",L671="Coating_Standard"),"Y","N")</f>
        <v/>
      </c>
      <c r="C671" t="inlineStr">
        <is>
          <t>Price_BOM_LFE_Case_0666</t>
        </is>
      </c>
      <c r="D671">
        <f>IF(B671="Y",C671,"")</f>
        <v/>
      </c>
      <c r="E671" t="inlineStr">
        <is>
          <t>15959-4P-7.5HP-LFE</t>
        </is>
      </c>
      <c r="F671" s="2" t="inlineStr">
        <is>
          <t>Ductile Iron, ASTM-A536-80</t>
        </is>
      </c>
      <c r="G671" t="inlineStr">
        <is>
          <t>CaseMatl_Ductile_Iron_ASTM-A536-80</t>
        </is>
      </c>
      <c r="H671" s="2" t="inlineStr">
        <is>
          <t>J</t>
        </is>
      </c>
      <c r="I671" t="inlineStr">
        <is>
          <t>all</t>
        </is>
      </c>
      <c r="J671" s="2" t="inlineStr">
        <is>
          <t>NPT</t>
        </is>
      </c>
      <c r="K671" s="2" t="inlineStr">
        <is>
          <t>X3</t>
        </is>
      </c>
      <c r="L671" s="2" t="inlineStr">
        <is>
          <t>Coating_Scotchkote134_interior_exterior</t>
        </is>
      </c>
      <c r="M671" s="2" t="inlineStr">
        <is>
          <t>300psig</t>
        </is>
      </c>
      <c r="N671" s="1" t="inlineStr">
        <is>
          <t>RTF</t>
        </is>
      </c>
      <c r="O671" s="2" t="n"/>
      <c r="P671" t="inlineStr">
        <is>
          <t>A100063</t>
        </is>
      </c>
      <c r="Q671" s="56" t="n">
        <v>1790</v>
      </c>
      <c r="R671" s="7" t="inlineStr">
        <is>
          <t>Priced</t>
        </is>
      </c>
      <c r="S671" s="2" t="inlineStr">
        <is>
          <t>LT034</t>
        </is>
      </c>
      <c r="T671" t="n">
        <v>126</v>
      </c>
    </row>
    <row r="672">
      <c r="B672">
        <f>IF(AND(H672="C30",I672="not Bronze, ASTM-B584, C93200",L672="Coating_Standard"),"Y","N")</f>
        <v/>
      </c>
      <c r="C672" t="inlineStr">
        <is>
          <t>Price_BOM_LFE_Case_0667</t>
        </is>
      </c>
      <c r="D672">
        <f>IF(B672="Y",C672,"")</f>
        <v/>
      </c>
      <c r="E672" t="inlineStr">
        <is>
          <t>20709-4P-3HP-LFE</t>
        </is>
      </c>
      <c r="F672" s="2" t="inlineStr">
        <is>
          <t>Ductile Iron, ASTM-A536-80</t>
        </is>
      </c>
      <c r="G672" t="inlineStr">
        <is>
          <t>CaseMatl_Ductile_Iron_ASTM-A536-80</t>
        </is>
      </c>
      <c r="H672" s="2" t="inlineStr">
        <is>
          <t>J</t>
        </is>
      </c>
      <c r="I672" t="inlineStr">
        <is>
          <t>all</t>
        </is>
      </c>
      <c r="J672" s="2" t="inlineStr">
        <is>
          <t>NPT</t>
        </is>
      </c>
      <c r="K672" s="2" t="inlineStr">
        <is>
          <t>X3</t>
        </is>
      </c>
      <c r="L672" s="2" t="inlineStr">
        <is>
          <t>Coating_Scotchkote134_interior_exterior</t>
        </is>
      </c>
      <c r="M672" s="2" t="inlineStr">
        <is>
          <t>300psig</t>
        </is>
      </c>
      <c r="N672" s="1" t="inlineStr">
        <is>
          <t>RTF</t>
        </is>
      </c>
      <c r="O672" s="2" t="n"/>
      <c r="P672" t="inlineStr">
        <is>
          <t>A100065</t>
        </is>
      </c>
      <c r="Q672" s="56" t="n">
        <v>2170</v>
      </c>
      <c r="R672" s="7" t="inlineStr">
        <is>
          <t>Priced</t>
        </is>
      </c>
      <c r="S672" s="2" t="inlineStr">
        <is>
          <t>LT034</t>
        </is>
      </c>
      <c r="T672" t="n">
        <v>126</v>
      </c>
    </row>
    <row r="673">
      <c r="B673">
        <f>IF(AND(H673="C30",I673="not Bronze, ASTM-B584, C93200",L673="Coating_Standard"),"Y","N")</f>
        <v/>
      </c>
      <c r="C673" t="inlineStr">
        <is>
          <t>Price_BOM_LFE_Case_0668</t>
        </is>
      </c>
      <c r="D673">
        <f>IF(B673="Y",C673,"")</f>
        <v/>
      </c>
      <c r="E673" t="inlineStr">
        <is>
          <t>20709-4P-3HP-LFE</t>
        </is>
      </c>
      <c r="F673" s="2" t="inlineStr">
        <is>
          <t>Cast Iron, ASTM-A48, CL 30</t>
        </is>
      </c>
      <c r="G673" t="inlineStr">
        <is>
          <t>CaseMatl_Cast_Iron_ASTM-A48_CL30</t>
        </is>
      </c>
      <c r="H673" s="2" t="inlineStr">
        <is>
          <t>C30</t>
        </is>
      </c>
      <c r="I673" t="inlineStr">
        <is>
          <t>all</t>
        </is>
      </c>
      <c r="J673" s="2" t="inlineStr">
        <is>
          <t>NPT</t>
        </is>
      </c>
      <c r="K673" s="2" t="inlineStr">
        <is>
          <t>X3</t>
        </is>
      </c>
      <c r="L673" s="2" t="inlineStr">
        <is>
          <t>Coating_Scotchkote134_interior_exterior</t>
        </is>
      </c>
      <c r="M673" s="2" t="inlineStr">
        <is>
          <t>250psig</t>
        </is>
      </c>
      <c r="N673" s="1" t="inlineStr">
        <is>
          <t>RTF</t>
        </is>
      </c>
      <c r="O673" s="2" t="n"/>
      <c r="P673" s="2" t="inlineStr">
        <is>
          <t>A102131</t>
        </is>
      </c>
      <c r="R673" t="inlineStr">
        <is>
          <t>Priced</t>
        </is>
      </c>
      <c r="S673" s="2" t="inlineStr">
        <is>
          <t>LT034</t>
        </is>
      </c>
      <c r="T673" t="n">
        <v>126</v>
      </c>
    </row>
    <row r="674">
      <c r="B674">
        <f>IF(AND(H674="C30",I674="not Bronze, ASTM-B584, C93200",L674="Coating_Standard"),"Y","N")</f>
        <v/>
      </c>
      <c r="C674" t="inlineStr">
        <is>
          <t>Price_BOM_LFE_Case_0669</t>
        </is>
      </c>
      <c r="D674">
        <f>IF(B674="Y",C674,"")</f>
        <v/>
      </c>
      <c r="E674" t="inlineStr">
        <is>
          <t>20953-4P-3HP-LFE</t>
        </is>
      </c>
      <c r="F674" s="2" t="inlineStr">
        <is>
          <t>Ductile Iron, ASTM-A536-80</t>
        </is>
      </c>
      <c r="G674" t="inlineStr">
        <is>
          <t>CaseMatl_Ductile_Iron_ASTM-A536-80</t>
        </is>
      </c>
      <c r="H674" s="2" t="inlineStr">
        <is>
          <t>J</t>
        </is>
      </c>
      <c r="I674" t="inlineStr">
        <is>
          <t>all</t>
        </is>
      </c>
      <c r="J674" s="2" t="inlineStr">
        <is>
          <t>NPT</t>
        </is>
      </c>
      <c r="K674" s="2" t="inlineStr">
        <is>
          <t>X3</t>
        </is>
      </c>
      <c r="L674" s="2" t="inlineStr">
        <is>
          <t>Coating_Scotchkote134_interior_exterior</t>
        </is>
      </c>
      <c r="M674" s="2" t="inlineStr">
        <is>
          <t>300psig</t>
        </is>
      </c>
      <c r="N674" s="1" t="inlineStr">
        <is>
          <t>RTF</t>
        </is>
      </c>
      <c r="O674" s="2" t="n"/>
      <c r="P674" t="inlineStr">
        <is>
          <t>A100066</t>
        </is>
      </c>
      <c r="Q674" s="56" t="n">
        <v>2240</v>
      </c>
      <c r="R674" s="7" t="inlineStr">
        <is>
          <t>Priced</t>
        </is>
      </c>
      <c r="S674" s="2" t="inlineStr">
        <is>
          <t>LT034</t>
        </is>
      </c>
      <c r="T674" t="n">
        <v>126</v>
      </c>
    </row>
    <row r="675">
      <c r="B675">
        <f>IF(AND(H675="C30",I675="not Bronze, ASTM-B584, C93200",L675="Coating_Standard"),"Y","N")</f>
        <v/>
      </c>
      <c r="C675" t="inlineStr">
        <is>
          <t>Price_BOM_LFE_Case_0670</t>
        </is>
      </c>
      <c r="D675">
        <f>IF(B675="Y",C675,"")</f>
        <v/>
      </c>
      <c r="E675" t="inlineStr">
        <is>
          <t>20953-4P-5HP-LFE</t>
        </is>
      </c>
      <c r="F675" s="2" t="inlineStr">
        <is>
          <t>Ductile Iron, ASTM-A536-80</t>
        </is>
      </c>
      <c r="G675" t="inlineStr">
        <is>
          <t>CaseMatl_Ductile_Iron_ASTM-A536-80</t>
        </is>
      </c>
      <c r="H675" s="2" t="inlineStr">
        <is>
          <t>J</t>
        </is>
      </c>
      <c r="I675" t="inlineStr">
        <is>
          <t>all</t>
        </is>
      </c>
      <c r="J675" s="2" t="inlineStr">
        <is>
          <t>NPT</t>
        </is>
      </c>
      <c r="K675" s="2" t="inlineStr">
        <is>
          <t>X3</t>
        </is>
      </c>
      <c r="L675" s="2" t="inlineStr">
        <is>
          <t>Coating_Scotchkote134_interior_exterior</t>
        </is>
      </c>
      <c r="M675" s="2" t="inlineStr">
        <is>
          <t>300psig</t>
        </is>
      </c>
      <c r="N675" s="1" t="inlineStr">
        <is>
          <t>RTF</t>
        </is>
      </c>
      <c r="O675" s="2" t="n"/>
      <c r="P675" t="inlineStr">
        <is>
          <t>A100066</t>
        </is>
      </c>
      <c r="Q675" s="56" t="n">
        <v>2240</v>
      </c>
      <c r="R675" s="7" t="inlineStr">
        <is>
          <t>Priced</t>
        </is>
      </c>
      <c r="S675" s="2" t="inlineStr">
        <is>
          <t>LT034</t>
        </is>
      </c>
      <c r="T675" t="n">
        <v>126</v>
      </c>
    </row>
    <row r="676">
      <c r="B676">
        <f>IF(AND(H676="C30",I676="not Bronze, ASTM-B584, C93200",L676="Coating_Standard"),"Y","N")</f>
        <v/>
      </c>
      <c r="C676" t="inlineStr">
        <is>
          <t>Price_BOM_LFE_Case_0671</t>
        </is>
      </c>
      <c r="D676">
        <f>IF(B676="Y",C676,"")</f>
        <v/>
      </c>
      <c r="E676" t="inlineStr">
        <is>
          <t>20953-4P-7.5HP-LFE</t>
        </is>
      </c>
      <c r="F676" s="2" t="inlineStr">
        <is>
          <t>Ductile Iron, ASTM-A536-80</t>
        </is>
      </c>
      <c r="G676" t="inlineStr">
        <is>
          <t>CaseMatl_Ductile_Iron_ASTM-A536-80</t>
        </is>
      </c>
      <c r="H676" s="2" t="inlineStr">
        <is>
          <t>J</t>
        </is>
      </c>
      <c r="I676" t="inlineStr">
        <is>
          <t>all</t>
        </is>
      </c>
      <c r="J676" s="2" t="inlineStr">
        <is>
          <t>NPT</t>
        </is>
      </c>
      <c r="K676" s="2" t="inlineStr">
        <is>
          <t>X3</t>
        </is>
      </c>
      <c r="L676" s="2" t="inlineStr">
        <is>
          <t>Coating_Scotchkote134_interior_exterior</t>
        </is>
      </c>
      <c r="M676" s="2" t="inlineStr">
        <is>
          <t>300psig</t>
        </is>
      </c>
      <c r="N676" s="1" t="inlineStr">
        <is>
          <t>RTF</t>
        </is>
      </c>
      <c r="O676" s="2" t="n"/>
      <c r="P676" t="inlineStr">
        <is>
          <t>A100066</t>
        </is>
      </c>
      <c r="Q676" s="56" t="n">
        <v>2240</v>
      </c>
      <c r="R676" s="7" t="inlineStr">
        <is>
          <t>Priced</t>
        </is>
      </c>
      <c r="S676" s="2" t="inlineStr">
        <is>
          <t>LT034</t>
        </is>
      </c>
      <c r="T676" t="n">
        <v>126</v>
      </c>
    </row>
    <row r="677">
      <c r="B677">
        <f>IF(AND(H677="C30",I677="not Bronze, ASTM-B584, C93200",L677="Coating_Standard"),"Y","N")</f>
        <v/>
      </c>
      <c r="C677" t="inlineStr">
        <is>
          <t>Price_BOM_LFE_Case_0672</t>
        </is>
      </c>
      <c r="D677">
        <f>IF(B677="Y",C677,"")</f>
        <v/>
      </c>
      <c r="E677" t="inlineStr">
        <is>
          <t>20121-4P-7.5HP-LFE</t>
        </is>
      </c>
      <c r="F677" s="2" t="inlineStr">
        <is>
          <t>Ductile Iron, ASTM-A536-80</t>
        </is>
      </c>
      <c r="G677" t="inlineStr">
        <is>
          <t>CaseMatl_Ductile_Iron_ASTM-A536-80</t>
        </is>
      </c>
      <c r="H677" s="2" t="inlineStr">
        <is>
          <t>J</t>
        </is>
      </c>
      <c r="I677" t="inlineStr">
        <is>
          <t>all</t>
        </is>
      </c>
      <c r="J677" s="2" t="inlineStr">
        <is>
          <t>NPT</t>
        </is>
      </c>
      <c r="K677" s="2" t="inlineStr">
        <is>
          <t>X3</t>
        </is>
      </c>
      <c r="L677" s="2" t="inlineStr">
        <is>
          <t>Coating_Scotchkote134_interior_exterior</t>
        </is>
      </c>
      <c r="M677" s="2" t="inlineStr">
        <is>
          <t>250psig</t>
        </is>
      </c>
      <c r="N677" s="1" t="inlineStr">
        <is>
          <t>RTF</t>
        </is>
      </c>
      <c r="O677" s="2" t="n"/>
      <c r="P677" t="inlineStr">
        <is>
          <t>A100067</t>
        </is>
      </c>
      <c r="Q677" s="56" t="n">
        <v>2270</v>
      </c>
      <c r="R677" s="7" t="inlineStr">
        <is>
          <t>Priced</t>
        </is>
      </c>
      <c r="S677" s="2" t="inlineStr">
        <is>
          <t>LT034</t>
        </is>
      </c>
      <c r="T677" t="n">
        <v>126</v>
      </c>
    </row>
    <row r="678">
      <c r="B678">
        <f>IF(AND(H678="C30",I678="not Bronze, ASTM-B584, C93200",L678="Coating_Standard"),"Y","N")</f>
        <v/>
      </c>
      <c r="C678" t="inlineStr">
        <is>
          <t>Price_BOM_LFE_Case_0673</t>
        </is>
      </c>
      <c r="D678">
        <f>IF(B678="Y",C678,"")</f>
        <v/>
      </c>
      <c r="E678" t="inlineStr">
        <is>
          <t>20121-4P-10HP-LFE</t>
        </is>
      </c>
      <c r="F678" s="2" t="inlineStr">
        <is>
          <t>Ductile Iron, ASTM-A536-80</t>
        </is>
      </c>
      <c r="G678" t="inlineStr">
        <is>
          <t>CaseMatl_Ductile_Iron_ASTM-A536-80</t>
        </is>
      </c>
      <c r="H678" s="2" t="inlineStr">
        <is>
          <t>J</t>
        </is>
      </c>
      <c r="I678" t="inlineStr">
        <is>
          <t>all</t>
        </is>
      </c>
      <c r="J678" s="2" t="inlineStr">
        <is>
          <t>NPT</t>
        </is>
      </c>
      <c r="K678" s="2" t="inlineStr">
        <is>
          <t>X3</t>
        </is>
      </c>
      <c r="L678" s="2" t="inlineStr">
        <is>
          <t>Coating_Scotchkote134_interior_exterior</t>
        </is>
      </c>
      <c r="M678" s="2" t="inlineStr">
        <is>
          <t>250psig</t>
        </is>
      </c>
      <c r="N678" s="1" t="inlineStr">
        <is>
          <t>RTF</t>
        </is>
      </c>
      <c r="O678" s="2" t="n"/>
      <c r="P678" t="inlineStr">
        <is>
          <t>A100067</t>
        </is>
      </c>
      <c r="Q678" s="56" t="n">
        <v>2270</v>
      </c>
      <c r="R678" s="7" t="inlineStr">
        <is>
          <t>Priced</t>
        </is>
      </c>
      <c r="S678" s="2" t="inlineStr">
        <is>
          <t>LT034</t>
        </is>
      </c>
      <c r="T678" t="n">
        <v>126</v>
      </c>
    </row>
    <row r="679">
      <c r="B679">
        <f>IF(AND(H679="C30",I679="not Bronze, ASTM-B584, C93200",L679="Coating_Standard"),"Y","N")</f>
        <v/>
      </c>
      <c r="C679" t="inlineStr">
        <is>
          <t>Price_BOM_LFE_Case_0674</t>
        </is>
      </c>
      <c r="D679">
        <f>IF(B679="Y",C679,"")</f>
        <v/>
      </c>
      <c r="E679" t="inlineStr">
        <is>
          <t>20121-4P-15HP-LFE</t>
        </is>
      </c>
      <c r="F679" s="2" t="inlineStr">
        <is>
          <t>Ductile Iron, ASTM-A536-80</t>
        </is>
      </c>
      <c r="G679" t="inlineStr">
        <is>
          <t>CaseMatl_Ductile_Iron_ASTM-A536-80</t>
        </is>
      </c>
      <c r="H679" s="2" t="inlineStr">
        <is>
          <t>J</t>
        </is>
      </c>
      <c r="I679" t="inlineStr">
        <is>
          <t>all</t>
        </is>
      </c>
      <c r="J679" s="2" t="inlineStr">
        <is>
          <t>NPT</t>
        </is>
      </c>
      <c r="K679" s="2" t="inlineStr">
        <is>
          <t>X3</t>
        </is>
      </c>
      <c r="L679" s="2" t="inlineStr">
        <is>
          <t>Coating_Scotchkote134_interior_exterior</t>
        </is>
      </c>
      <c r="M679" s="2" t="inlineStr">
        <is>
          <t>250psig</t>
        </is>
      </c>
      <c r="N679" s="1" t="inlineStr">
        <is>
          <t>RTF</t>
        </is>
      </c>
      <c r="O679" s="2" t="n"/>
      <c r="P679" t="inlineStr">
        <is>
          <t>A100067</t>
        </is>
      </c>
      <c r="Q679" s="56" t="n">
        <v>2270</v>
      </c>
      <c r="R679" s="7" t="inlineStr">
        <is>
          <t>Priced</t>
        </is>
      </c>
      <c r="S679" s="2" t="inlineStr">
        <is>
          <t>LT034</t>
        </is>
      </c>
      <c r="T679" t="n">
        <v>126</v>
      </c>
    </row>
    <row r="680">
      <c r="B680">
        <f>IF(AND(H680="C30",I680="not Bronze, ASTM-B584, C93200",L680="Coating_Standard"),"Y","N")</f>
        <v/>
      </c>
      <c r="C680" t="inlineStr">
        <is>
          <t>Price_BOM_LFE_Case_0675</t>
        </is>
      </c>
      <c r="D680">
        <f>IF(B680="Y",C680,"")</f>
        <v/>
      </c>
      <c r="E680" t="inlineStr">
        <is>
          <t>25707-4P-3HP-LFE</t>
        </is>
      </c>
      <c r="F680" s="2" t="inlineStr">
        <is>
          <t>Ductile Iron, ASTM-A536-80</t>
        </is>
      </c>
      <c r="G680" t="inlineStr">
        <is>
          <t>CaseMatl_Ductile_Iron_ASTM-A536-80</t>
        </is>
      </c>
      <c r="H680" s="2" t="inlineStr">
        <is>
          <t>J</t>
        </is>
      </c>
      <c r="I680" t="inlineStr">
        <is>
          <t>all</t>
        </is>
      </c>
      <c r="J680" s="2" t="inlineStr">
        <is>
          <t>250# ANSI Flange</t>
        </is>
      </c>
      <c r="K680" s="2" t="inlineStr">
        <is>
          <t>X4</t>
        </is>
      </c>
      <c r="L680" s="2" t="inlineStr">
        <is>
          <t>Coating_Scotchkote134_interior_exterior</t>
        </is>
      </c>
      <c r="M680" s="2" t="inlineStr">
        <is>
          <t>250psig</t>
        </is>
      </c>
      <c r="N680" s="1" t="inlineStr">
        <is>
          <t>RTF</t>
        </is>
      </c>
      <c r="O680" s="2" t="n"/>
      <c r="P680" t="inlineStr">
        <is>
          <t>A100068</t>
        </is>
      </c>
      <c r="Q680" s="56" t="n">
        <v>2620</v>
      </c>
      <c r="R680" s="7" t="inlineStr">
        <is>
          <t>Priced</t>
        </is>
      </c>
      <c r="S680" s="2" t="inlineStr">
        <is>
          <t>LT034</t>
        </is>
      </c>
      <c r="T680" t="n">
        <v>126</v>
      </c>
    </row>
    <row r="681">
      <c r="B681">
        <f>IF(AND(H681="C30",I681="not Bronze, ASTM-B584, C93200",L681="Coating_Standard"),"Y","N")</f>
        <v/>
      </c>
      <c r="C681" t="inlineStr">
        <is>
          <t>Price_BOM_LFE_Case_0676</t>
        </is>
      </c>
      <c r="D681">
        <f>IF(B681="Y",C681,"")</f>
        <v/>
      </c>
      <c r="E681" t="inlineStr">
        <is>
          <t>25707-4P-5HP-LFE</t>
        </is>
      </c>
      <c r="F681" s="2" t="inlineStr">
        <is>
          <t>Ductile Iron, ASTM-A536-80</t>
        </is>
      </c>
      <c r="G681" t="inlineStr">
        <is>
          <t>CaseMatl_Ductile_Iron_ASTM-A536-80</t>
        </is>
      </c>
      <c r="H681" s="2" t="inlineStr">
        <is>
          <t>J</t>
        </is>
      </c>
      <c r="I681" t="inlineStr">
        <is>
          <t>all</t>
        </is>
      </c>
      <c r="J681" s="2" t="inlineStr">
        <is>
          <t>250# ANSI Flange</t>
        </is>
      </c>
      <c r="K681" s="2" t="inlineStr">
        <is>
          <t>X4</t>
        </is>
      </c>
      <c r="L681" s="2" t="inlineStr">
        <is>
          <t>Coating_Scotchkote134_interior_exterior</t>
        </is>
      </c>
      <c r="M681" s="2" t="inlineStr">
        <is>
          <t>250psig</t>
        </is>
      </c>
      <c r="N681" s="1" t="inlineStr">
        <is>
          <t>RTF</t>
        </is>
      </c>
      <c r="O681" s="2" t="n"/>
      <c r="P681" t="inlineStr">
        <is>
          <t>A100068</t>
        </is>
      </c>
      <c r="Q681" s="56" t="n">
        <v>2620</v>
      </c>
      <c r="R681" s="7" t="inlineStr">
        <is>
          <t>Priced</t>
        </is>
      </c>
      <c r="S681" s="2" t="inlineStr">
        <is>
          <t>LT034</t>
        </is>
      </c>
      <c r="T681" t="n">
        <v>126</v>
      </c>
    </row>
    <row r="682">
      <c r="B682">
        <f>IF(AND(H682="C30",I682="not Bronze, ASTM-B584, C93200",L682="Coating_Standard"),"Y","N")</f>
        <v/>
      </c>
      <c r="C682" t="inlineStr">
        <is>
          <t>Price_BOM_LFE_Case_0677</t>
        </is>
      </c>
      <c r="D682">
        <f>IF(B682="Y",C682,"")</f>
        <v/>
      </c>
      <c r="E682" t="inlineStr">
        <is>
          <t>25957-4P-3HP-LFE</t>
        </is>
      </c>
      <c r="F682" s="2" t="inlineStr">
        <is>
          <t>Ductile Iron, ASTM-A536-80</t>
        </is>
      </c>
      <c r="G682" t="inlineStr">
        <is>
          <t>CaseMatl_Ductile_Iron_ASTM-A536-80</t>
        </is>
      </c>
      <c r="H682" s="2" t="inlineStr">
        <is>
          <t>J</t>
        </is>
      </c>
      <c r="I682" t="inlineStr">
        <is>
          <t>all</t>
        </is>
      </c>
      <c r="J682" s="2" t="inlineStr">
        <is>
          <t>250# ANSI Flange</t>
        </is>
      </c>
      <c r="K682" s="2" t="inlineStr">
        <is>
          <t>X4</t>
        </is>
      </c>
      <c r="L682" s="2" t="inlineStr">
        <is>
          <t>Coating_Scotchkote134_interior_exterior</t>
        </is>
      </c>
      <c r="M682" s="2" t="inlineStr">
        <is>
          <t>250psig</t>
        </is>
      </c>
      <c r="N682" s="1" t="inlineStr">
        <is>
          <t>RTF</t>
        </is>
      </c>
      <c r="O682" s="2" t="n"/>
      <c r="P682" t="inlineStr">
        <is>
          <t>A100069</t>
        </is>
      </c>
      <c r="Q682" s="56" t="n">
        <v>3790</v>
      </c>
      <c r="R682" s="7" t="inlineStr">
        <is>
          <t>Priced</t>
        </is>
      </c>
      <c r="S682" s="2" t="inlineStr">
        <is>
          <t>LT034</t>
        </is>
      </c>
      <c r="T682" t="n">
        <v>126</v>
      </c>
    </row>
    <row r="683">
      <c r="B683">
        <f>IF(AND(H683="C30",I683="not Bronze, ASTM-B584, C93200",L683="Coating_Standard"),"Y","N")</f>
        <v/>
      </c>
      <c r="C683" t="inlineStr">
        <is>
          <t>Price_BOM_LFE_Case_0678</t>
        </is>
      </c>
      <c r="D683">
        <f>IF(B683="Y",C683,"")</f>
        <v/>
      </c>
      <c r="E683" t="inlineStr">
        <is>
          <t>25957-4P-5HP-LFE</t>
        </is>
      </c>
      <c r="F683" s="2" t="inlineStr">
        <is>
          <t>Ductile Iron, ASTM-A536-80</t>
        </is>
      </c>
      <c r="G683" t="inlineStr">
        <is>
          <t>CaseMatl_Ductile_Iron_ASTM-A536-80</t>
        </is>
      </c>
      <c r="H683" s="2" t="inlineStr">
        <is>
          <t>J</t>
        </is>
      </c>
      <c r="I683" t="inlineStr">
        <is>
          <t>all</t>
        </is>
      </c>
      <c r="J683" s="2" t="inlineStr">
        <is>
          <t>250# ANSI Flange</t>
        </is>
      </c>
      <c r="K683" s="2" t="inlineStr">
        <is>
          <t>X4</t>
        </is>
      </c>
      <c r="L683" s="2" t="inlineStr">
        <is>
          <t>Coating_Scotchkote134_interior_exterior</t>
        </is>
      </c>
      <c r="M683" s="2" t="inlineStr">
        <is>
          <t>250psig</t>
        </is>
      </c>
      <c r="N683" s="1" t="inlineStr">
        <is>
          <t>RTF</t>
        </is>
      </c>
      <c r="O683" s="2" t="n"/>
      <c r="P683" t="inlineStr">
        <is>
          <t>A100069</t>
        </is>
      </c>
      <c r="Q683" s="56" t="n">
        <v>3790</v>
      </c>
      <c r="R683" s="7" t="inlineStr">
        <is>
          <t>Priced</t>
        </is>
      </c>
      <c r="S683" s="2" t="inlineStr">
        <is>
          <t>LT034</t>
        </is>
      </c>
      <c r="T683" t="n">
        <v>126</v>
      </c>
    </row>
    <row r="684">
      <c r="B684">
        <f>IF(AND(H684="C30",I684="not Bronze, ASTM-B584, C93200",L684="Coating_Standard"),"Y","N")</f>
        <v/>
      </c>
      <c r="C684" t="inlineStr">
        <is>
          <t>Price_BOM_LFE_Case_0679</t>
        </is>
      </c>
      <c r="D684">
        <f>IF(B684="Y",C684,"")</f>
        <v/>
      </c>
      <c r="E684" t="inlineStr">
        <is>
          <t>25957-4P-7.5HP-LFE</t>
        </is>
      </c>
      <c r="F684" s="2" t="inlineStr">
        <is>
          <t>Ductile Iron, ASTM-A536-80</t>
        </is>
      </c>
      <c r="G684" t="inlineStr">
        <is>
          <t>CaseMatl_Ductile_Iron_ASTM-A536-80</t>
        </is>
      </c>
      <c r="H684" s="2" t="inlineStr">
        <is>
          <t>J</t>
        </is>
      </c>
      <c r="I684" t="inlineStr">
        <is>
          <t>all</t>
        </is>
      </c>
      <c r="J684" s="2" t="inlineStr">
        <is>
          <t>250# ANSI Flange</t>
        </is>
      </c>
      <c r="K684" s="2" t="inlineStr">
        <is>
          <t>X4</t>
        </is>
      </c>
      <c r="L684" s="2" t="inlineStr">
        <is>
          <t>Coating_Scotchkote134_interior_exterior</t>
        </is>
      </c>
      <c r="M684" s="2" t="inlineStr">
        <is>
          <t>250psig</t>
        </is>
      </c>
      <c r="N684" s="1" t="inlineStr">
        <is>
          <t>RTF</t>
        </is>
      </c>
      <c r="O684" s="2" t="n"/>
      <c r="P684" t="inlineStr">
        <is>
          <t>A100069</t>
        </is>
      </c>
      <c r="Q684" s="56" t="n">
        <v>3790</v>
      </c>
      <c r="R684" s="7" t="inlineStr">
        <is>
          <t>Priced</t>
        </is>
      </c>
      <c r="S684" s="2" t="inlineStr">
        <is>
          <t>LT034</t>
        </is>
      </c>
      <c r="T684" t="n">
        <v>126</v>
      </c>
      <c r="U684" s="114" t="n"/>
    </row>
    <row r="685">
      <c r="B685">
        <f>IF(AND(H685="C30",I685="not Bronze, ASTM-B584, C93200",L685="Coating_Standard"),"Y","N")</f>
        <v/>
      </c>
      <c r="C685" t="inlineStr">
        <is>
          <t>Price_BOM_LFE_Case_0680</t>
        </is>
      </c>
      <c r="D685">
        <f>IF(B685="Y",C685,"")</f>
        <v/>
      </c>
      <c r="E685" t="inlineStr">
        <is>
          <t>25957-4P-10HP-LFE</t>
        </is>
      </c>
      <c r="F685" s="2" t="inlineStr">
        <is>
          <t>Ductile Iron, ASTM-A536-80</t>
        </is>
      </c>
      <c r="G685" t="inlineStr">
        <is>
          <t>CaseMatl_Ductile_Iron_ASTM-A536-80</t>
        </is>
      </c>
      <c r="H685" s="2" t="inlineStr">
        <is>
          <t>J</t>
        </is>
      </c>
      <c r="I685" t="inlineStr">
        <is>
          <t>all</t>
        </is>
      </c>
      <c r="J685" s="2" t="inlineStr">
        <is>
          <t>250# ANSI Flange</t>
        </is>
      </c>
      <c r="K685" s="2" t="inlineStr">
        <is>
          <t>X4</t>
        </is>
      </c>
      <c r="L685" s="2" t="inlineStr">
        <is>
          <t>Coating_Scotchkote134_interior_exterior</t>
        </is>
      </c>
      <c r="M685" s="2" t="inlineStr">
        <is>
          <t>250psig</t>
        </is>
      </c>
      <c r="N685" s="1" t="inlineStr">
        <is>
          <t>RTF</t>
        </is>
      </c>
      <c r="O685" s="2" t="n"/>
      <c r="P685" t="inlineStr">
        <is>
          <t>A100069</t>
        </is>
      </c>
      <c r="Q685" s="56" t="n">
        <v>3790</v>
      </c>
      <c r="R685" s="7" t="inlineStr">
        <is>
          <t>Priced</t>
        </is>
      </c>
      <c r="S685" s="2" t="inlineStr">
        <is>
          <t>LT034</t>
        </is>
      </c>
      <c r="T685" t="n">
        <v>126</v>
      </c>
    </row>
    <row r="686">
      <c r="B686">
        <f>IF(AND(H686="C30",I686="not Bronze, ASTM-B584, C93200",L686="Coating_Standard"),"Y","N")</f>
        <v/>
      </c>
      <c r="C686" t="inlineStr">
        <is>
          <t>Price_BOM_LFE_Case_0681</t>
        </is>
      </c>
      <c r="D686">
        <f>IF(B686="Y",C686,"")</f>
        <v/>
      </c>
      <c r="E686" t="inlineStr">
        <is>
          <t>25123-4P-7.5HP-LFE</t>
        </is>
      </c>
      <c r="F686" s="2" t="inlineStr">
        <is>
          <t>Ductile Iron, ASTM-A536-80</t>
        </is>
      </c>
      <c r="G686" t="inlineStr">
        <is>
          <t>CaseMatl_Ductile_Iron_ASTM-A536-80</t>
        </is>
      </c>
      <c r="H686" s="2" t="inlineStr">
        <is>
          <t>J</t>
        </is>
      </c>
      <c r="I686" t="inlineStr">
        <is>
          <t>all</t>
        </is>
      </c>
      <c r="J686" s="2" t="inlineStr">
        <is>
          <t>250# ANSI Flange</t>
        </is>
      </c>
      <c r="K686" s="2" t="inlineStr">
        <is>
          <t>X3</t>
        </is>
      </c>
      <c r="L686" s="2" t="inlineStr">
        <is>
          <t>Coating_Scotchkote134_interior_exterior</t>
        </is>
      </c>
      <c r="M686" s="2" t="inlineStr">
        <is>
          <t>250psig</t>
        </is>
      </c>
      <c r="N686" s="1" t="inlineStr">
        <is>
          <t>RTF</t>
        </is>
      </c>
      <c r="O686" s="2" t="n"/>
      <c r="P686" t="inlineStr">
        <is>
          <t>A100070</t>
        </is>
      </c>
      <c r="Q686" s="56" t="n">
        <v>2270</v>
      </c>
      <c r="R686" s="7" t="inlineStr">
        <is>
          <t>Priced</t>
        </is>
      </c>
      <c r="S686" s="2" t="inlineStr">
        <is>
          <t>LT034</t>
        </is>
      </c>
      <c r="T686" t="n">
        <v>126</v>
      </c>
    </row>
    <row r="687">
      <c r="B687">
        <f>IF(AND(H687="C30",I687="not Bronze, ASTM-B584, C93200",L687="Coating_Standard"),"Y","N")</f>
        <v/>
      </c>
      <c r="C687" t="inlineStr">
        <is>
          <t>Price_BOM_LFE_Case_0682</t>
        </is>
      </c>
      <c r="D687">
        <f>IF(B687="Y",C687,"")</f>
        <v/>
      </c>
      <c r="E687" t="inlineStr">
        <is>
          <t>25123-4P-10HP-LFE</t>
        </is>
      </c>
      <c r="F687" s="2" t="inlineStr">
        <is>
          <t>Ductile Iron, ASTM-A536-80</t>
        </is>
      </c>
      <c r="G687" t="inlineStr">
        <is>
          <t>CaseMatl_Ductile_Iron_ASTM-A536-80</t>
        </is>
      </c>
      <c r="H687" s="2" t="inlineStr">
        <is>
          <t>J</t>
        </is>
      </c>
      <c r="I687" t="inlineStr">
        <is>
          <t>all</t>
        </is>
      </c>
      <c r="J687" s="2" t="inlineStr">
        <is>
          <t>250# ANSI Flange</t>
        </is>
      </c>
      <c r="K687" s="2" t="inlineStr">
        <is>
          <t>X3</t>
        </is>
      </c>
      <c r="L687" s="2" t="inlineStr">
        <is>
          <t>Coating_Scotchkote134_interior_exterior</t>
        </is>
      </c>
      <c r="M687" s="2" t="inlineStr">
        <is>
          <t>250psig</t>
        </is>
      </c>
      <c r="N687" s="1" t="inlineStr">
        <is>
          <t>RTF</t>
        </is>
      </c>
      <c r="O687" s="2" t="n"/>
      <c r="P687" t="inlineStr">
        <is>
          <t>A100070</t>
        </is>
      </c>
      <c r="Q687" s="56" t="n">
        <v>2270</v>
      </c>
      <c r="R687" s="7" t="inlineStr">
        <is>
          <t>Priced</t>
        </is>
      </c>
      <c r="S687" s="2" t="inlineStr">
        <is>
          <t>LT034</t>
        </is>
      </c>
      <c r="T687" t="n">
        <v>126</v>
      </c>
    </row>
    <row r="688">
      <c r="B688">
        <f>IF(AND(H688="C30",I688="not Bronze, ASTM-B584, C93200",L688="Coating_Standard"),"Y","N")</f>
        <v/>
      </c>
      <c r="C688" t="inlineStr">
        <is>
          <t>Price_BOM_LFE_Case_0683</t>
        </is>
      </c>
      <c r="D688">
        <f>IF(B688="Y",C688,"")</f>
        <v/>
      </c>
      <c r="E688" t="inlineStr">
        <is>
          <t>25123-4P-15HP-LFE</t>
        </is>
      </c>
      <c r="F688" s="2" t="inlineStr">
        <is>
          <t>Ductile Iron, ASTM-A536-80</t>
        </is>
      </c>
      <c r="G688" t="inlineStr">
        <is>
          <t>CaseMatl_Ductile_Iron_ASTM-A536-80</t>
        </is>
      </c>
      <c r="H688" s="2" t="inlineStr">
        <is>
          <t>J</t>
        </is>
      </c>
      <c r="I688" t="inlineStr">
        <is>
          <t>all</t>
        </is>
      </c>
      <c r="J688" s="2" t="inlineStr">
        <is>
          <t>250# ANSI Flange</t>
        </is>
      </c>
      <c r="K688" s="2" t="inlineStr">
        <is>
          <t>X3</t>
        </is>
      </c>
      <c r="L688" s="2" t="inlineStr">
        <is>
          <t>Coating_Scotchkote134_interior_exterior</t>
        </is>
      </c>
      <c r="M688" s="2" t="inlineStr">
        <is>
          <t>250psig</t>
        </is>
      </c>
      <c r="N688" s="1" t="inlineStr">
        <is>
          <t>RTF</t>
        </is>
      </c>
      <c r="O688" s="2" t="n"/>
      <c r="P688" t="inlineStr">
        <is>
          <t>A100070</t>
        </is>
      </c>
      <c r="Q688" s="56" t="n">
        <v>2270</v>
      </c>
      <c r="R688" s="7" t="inlineStr">
        <is>
          <t>Priced</t>
        </is>
      </c>
      <c r="S688" s="2" t="inlineStr">
        <is>
          <t>LT034</t>
        </is>
      </c>
      <c r="T688" t="n">
        <v>126</v>
      </c>
    </row>
    <row r="689">
      <c r="B689">
        <f>IF(AND(H689="C30",I689="not Bronze, ASTM-B584, C93200",L689="Coating_Standard"),"Y","N")</f>
        <v/>
      </c>
      <c r="C689" t="inlineStr">
        <is>
          <t>Price_BOM_LFE_Case_0684</t>
        </is>
      </c>
      <c r="D689">
        <f>IF(B689="Y",C689,"")</f>
        <v/>
      </c>
      <c r="E689" t="inlineStr">
        <is>
          <t>25123-4P-20HP-LFE</t>
        </is>
      </c>
      <c r="F689" s="2" t="inlineStr">
        <is>
          <t>Ductile Iron, ASTM-A536-80</t>
        </is>
      </c>
      <c r="G689" t="inlineStr">
        <is>
          <t>CaseMatl_Ductile_Iron_ASTM-A536-80</t>
        </is>
      </c>
      <c r="H689" s="2" t="inlineStr">
        <is>
          <t>J</t>
        </is>
      </c>
      <c r="I689" t="inlineStr">
        <is>
          <t>all</t>
        </is>
      </c>
      <c r="J689" s="2" t="inlineStr">
        <is>
          <t>250# ANSI Flange</t>
        </is>
      </c>
      <c r="K689" s="2" t="inlineStr">
        <is>
          <t>XA</t>
        </is>
      </c>
      <c r="L689" s="2" t="inlineStr">
        <is>
          <t>Coating_Scotchkote134_interior_exterior</t>
        </is>
      </c>
      <c r="M689" s="2" t="inlineStr">
        <is>
          <t>250psig</t>
        </is>
      </c>
      <c r="N689" s="1" t="inlineStr">
        <is>
          <t>RTF</t>
        </is>
      </c>
      <c r="O689" s="2" t="n"/>
      <c r="P689" t="inlineStr">
        <is>
          <t>A100070</t>
        </is>
      </c>
      <c r="Q689" s="56" t="n">
        <v>2270</v>
      </c>
      <c r="R689" s="7" t="inlineStr">
        <is>
          <t>Priced</t>
        </is>
      </c>
      <c r="S689" s="2" t="inlineStr">
        <is>
          <t>LT034</t>
        </is>
      </c>
      <c r="T689" t="n">
        <v>126</v>
      </c>
    </row>
    <row r="690">
      <c r="B690">
        <f>IF(AND(H690="C30",I690="not Bronze, ASTM-B584, C93200",L690="Coating_Standard"),"Y","N")</f>
        <v/>
      </c>
      <c r="C690" t="inlineStr">
        <is>
          <t>Price_BOM_LFE_Case_0685</t>
        </is>
      </c>
      <c r="D690">
        <f>IF(B690="Y",C690,"")</f>
        <v/>
      </c>
      <c r="E690" t="inlineStr">
        <is>
          <t>30707-4P-3HP-LFE</t>
        </is>
      </c>
      <c r="F690" s="2" t="inlineStr">
        <is>
          <t>Ductile Iron, ASTM-A536-80</t>
        </is>
      </c>
      <c r="G690" t="inlineStr">
        <is>
          <t>CaseMatl_Ductile_Iron_ASTM-A536-80</t>
        </is>
      </c>
      <c r="H690" s="2" t="inlineStr">
        <is>
          <t>J</t>
        </is>
      </c>
      <c r="I690" t="inlineStr">
        <is>
          <t>all</t>
        </is>
      </c>
      <c r="J690" s="2" t="inlineStr">
        <is>
          <t>250# ANSI Flange</t>
        </is>
      </c>
      <c r="K690" s="2" t="inlineStr">
        <is>
          <t>X3</t>
        </is>
      </c>
      <c r="L690" s="2" t="inlineStr">
        <is>
          <t>Coating_Scotchkote134_interior_exterior</t>
        </is>
      </c>
      <c r="M690" s="2" t="inlineStr">
        <is>
          <t>250psig</t>
        </is>
      </c>
      <c r="N690" s="1" t="inlineStr">
        <is>
          <t>RTF</t>
        </is>
      </c>
      <c r="O690" s="2" t="n"/>
      <c r="P690" t="inlineStr">
        <is>
          <t>A100072</t>
        </is>
      </c>
      <c r="Q690" s="56" t="n">
        <v>2230</v>
      </c>
      <c r="R690" s="7" t="inlineStr">
        <is>
          <t>Priced</t>
        </is>
      </c>
      <c r="S690" s="2" t="inlineStr">
        <is>
          <t>LT034</t>
        </is>
      </c>
      <c r="T690" t="n">
        <v>126</v>
      </c>
    </row>
    <row r="691">
      <c r="B691">
        <f>IF(AND(H691="C30",I691="not Bronze, ASTM-B584, C93200",L691="Coating_Standard"),"Y","N")</f>
        <v/>
      </c>
      <c r="C691" t="inlineStr">
        <is>
          <t>Price_BOM_LFE_Case_0686</t>
        </is>
      </c>
      <c r="D691">
        <f>IF(B691="Y",C691,"")</f>
        <v/>
      </c>
      <c r="E691" t="inlineStr">
        <is>
          <t>30707-4P-5HP-LFE</t>
        </is>
      </c>
      <c r="F691" s="2" t="inlineStr">
        <is>
          <t>Ductile Iron, ASTM-A536-80</t>
        </is>
      </c>
      <c r="G691" t="inlineStr">
        <is>
          <t>CaseMatl_Ductile_Iron_ASTM-A536-80</t>
        </is>
      </c>
      <c r="H691" s="2" t="inlineStr">
        <is>
          <t>J</t>
        </is>
      </c>
      <c r="I691" t="inlineStr">
        <is>
          <t>all</t>
        </is>
      </c>
      <c r="J691" s="2" t="inlineStr">
        <is>
          <t>250# ANSI Flange</t>
        </is>
      </c>
      <c r="K691" s="2" t="inlineStr">
        <is>
          <t>X3</t>
        </is>
      </c>
      <c r="L691" s="2" t="inlineStr">
        <is>
          <t>Coating_Scotchkote134_interior_exterior</t>
        </is>
      </c>
      <c r="M691" s="2" t="inlineStr">
        <is>
          <t>250psig</t>
        </is>
      </c>
      <c r="N691" s="1" t="inlineStr">
        <is>
          <t>RTF</t>
        </is>
      </c>
      <c r="O691" s="2" t="n"/>
      <c r="P691" t="inlineStr">
        <is>
          <t>A100072</t>
        </is>
      </c>
      <c r="Q691" s="56" t="n">
        <v>2230</v>
      </c>
      <c r="R691" s="7" t="inlineStr">
        <is>
          <t>Priced</t>
        </is>
      </c>
      <c r="S691" s="2" t="inlineStr">
        <is>
          <t>LT034</t>
        </is>
      </c>
      <c r="T691" t="n">
        <v>126</v>
      </c>
    </row>
    <row r="692">
      <c r="B692">
        <f>IF(AND(H692="C30",I692="not Bronze, ASTM-B584, C93200",L692="Coating_Standard"),"Y","N")</f>
        <v/>
      </c>
      <c r="C692" t="inlineStr">
        <is>
          <t>Price_BOM_LFE_Case_0687</t>
        </is>
      </c>
      <c r="D692">
        <f>IF(B692="Y",C692,"")</f>
        <v/>
      </c>
      <c r="E692" t="inlineStr">
        <is>
          <t>30707-4P-7.5HP-LFE</t>
        </is>
      </c>
      <c r="F692" s="2" t="inlineStr">
        <is>
          <t>Ductile Iron, ASTM-A536-80</t>
        </is>
      </c>
      <c r="G692" t="inlineStr">
        <is>
          <t>CaseMatl_Ductile_Iron_ASTM-A536-80</t>
        </is>
      </c>
      <c r="H692" s="2" t="inlineStr">
        <is>
          <t>J</t>
        </is>
      </c>
      <c r="I692" t="inlineStr">
        <is>
          <t>all</t>
        </is>
      </c>
      <c r="J692" s="2" t="inlineStr">
        <is>
          <t>250# ANSI Flange</t>
        </is>
      </c>
      <c r="K692" s="2" t="inlineStr">
        <is>
          <t>X3</t>
        </is>
      </c>
      <c r="L692" s="2" t="inlineStr">
        <is>
          <t>Coating_Scotchkote134_interior_exterior</t>
        </is>
      </c>
      <c r="M692" s="2" t="inlineStr">
        <is>
          <t>250psig</t>
        </is>
      </c>
      <c r="N692" s="1" t="inlineStr">
        <is>
          <t>RTF</t>
        </is>
      </c>
      <c r="O692" s="2" t="n"/>
      <c r="P692" t="inlineStr">
        <is>
          <t>A100072</t>
        </is>
      </c>
      <c r="Q692" s="56" t="n">
        <v>2230</v>
      </c>
      <c r="R692" s="7" t="inlineStr">
        <is>
          <t>Priced</t>
        </is>
      </c>
      <c r="S692" s="2" t="inlineStr">
        <is>
          <t>LT034</t>
        </is>
      </c>
      <c r="T692" t="n">
        <v>126</v>
      </c>
    </row>
    <row r="693">
      <c r="B693">
        <f>IF(AND(H693="C30",I693="not Bronze, ASTM-B584, C93200",L693="Coating_Standard"),"Y","N")</f>
        <v/>
      </c>
      <c r="C693" t="inlineStr">
        <is>
          <t>Price_BOM_LFE_Case_0688</t>
        </is>
      </c>
      <c r="D693">
        <f>IF(B693="Y",C693,"")</f>
        <v/>
      </c>
      <c r="E693" t="inlineStr">
        <is>
          <t>30957-4P-5HP-LFE</t>
        </is>
      </c>
      <c r="F693" s="2" t="inlineStr">
        <is>
          <t>Ductile Iron, ASTM-A536-80</t>
        </is>
      </c>
      <c r="G693" t="inlineStr">
        <is>
          <t>CaseMatl_Ductile_Iron_ASTM-A536-80</t>
        </is>
      </c>
      <c r="H693" s="2" t="inlineStr">
        <is>
          <t>J</t>
        </is>
      </c>
      <c r="I693" t="inlineStr">
        <is>
          <t>all</t>
        </is>
      </c>
      <c r="J693" s="2" t="inlineStr">
        <is>
          <t>250# ANSI Flange</t>
        </is>
      </c>
      <c r="K693" t="inlineStr">
        <is>
          <t>X3</t>
        </is>
      </c>
      <c r="L693" s="2" t="inlineStr">
        <is>
          <t>Coating_Scotchkote134_interior_exterior</t>
        </is>
      </c>
      <c r="M693" s="2" t="inlineStr">
        <is>
          <t>250psig</t>
        </is>
      </c>
      <c r="N693" s="1" t="inlineStr">
        <is>
          <t>RTF</t>
        </is>
      </c>
      <c r="O693" s="2" t="n"/>
      <c r="P693" t="inlineStr">
        <is>
          <t>A100073</t>
        </is>
      </c>
      <c r="Q693" s="56" t="n">
        <v>2360</v>
      </c>
      <c r="R693" s="7" t="inlineStr">
        <is>
          <t>Priced</t>
        </is>
      </c>
      <c r="S693" s="2" t="inlineStr">
        <is>
          <t>LT034</t>
        </is>
      </c>
      <c r="T693" t="n">
        <v>126</v>
      </c>
    </row>
    <row r="694">
      <c r="B694">
        <f>IF(AND(H694="C30",I694="not Bronze, ASTM-B584, C93200",L694="Coating_Standard"),"Y","N")</f>
        <v/>
      </c>
      <c r="C694" t="inlineStr">
        <is>
          <t>Price_BOM_LFE_Case_0689</t>
        </is>
      </c>
      <c r="D694">
        <f>IF(B694="Y",C694,"")</f>
        <v/>
      </c>
      <c r="E694" t="inlineStr">
        <is>
          <t>30957-4P-7.5HP-LFE</t>
        </is>
      </c>
      <c r="F694" s="2" t="inlineStr">
        <is>
          <t>Ductile Iron, ASTM-A536-80</t>
        </is>
      </c>
      <c r="G694" t="inlineStr">
        <is>
          <t>CaseMatl_Ductile_Iron_ASTM-A536-80</t>
        </is>
      </c>
      <c r="H694" s="2" t="inlineStr">
        <is>
          <t>J</t>
        </is>
      </c>
      <c r="I694" t="inlineStr">
        <is>
          <t>all</t>
        </is>
      </c>
      <c r="J694" s="2" t="inlineStr">
        <is>
          <t>250# ANSI Flange</t>
        </is>
      </c>
      <c r="K694" t="inlineStr">
        <is>
          <t>X3</t>
        </is>
      </c>
      <c r="L694" s="2" t="inlineStr">
        <is>
          <t>Coating_Scotchkote134_interior_exterior</t>
        </is>
      </c>
      <c r="M694" s="2" t="inlineStr">
        <is>
          <t>250psig</t>
        </is>
      </c>
      <c r="N694" s="1" t="inlineStr">
        <is>
          <t>RTF</t>
        </is>
      </c>
      <c r="O694" s="2" t="n"/>
      <c r="P694" t="inlineStr">
        <is>
          <t>A100073</t>
        </is>
      </c>
      <c r="Q694" s="56" t="n">
        <v>2360</v>
      </c>
      <c r="R694" s="7" t="inlineStr">
        <is>
          <t>Priced</t>
        </is>
      </c>
      <c r="S694" s="2" t="inlineStr">
        <is>
          <t>LT034</t>
        </is>
      </c>
      <c r="T694" t="n">
        <v>126</v>
      </c>
    </row>
    <row r="695">
      <c r="B695">
        <f>IF(AND(H695="C30",I695="not Bronze, ASTM-B584, C93200",L695="Coating_Standard"),"Y","N")</f>
        <v/>
      </c>
      <c r="C695" t="inlineStr">
        <is>
          <t>Price_BOM_LFE_Case_0690</t>
        </is>
      </c>
      <c r="D695">
        <f>IF(B695="Y",C695,"")</f>
        <v/>
      </c>
      <c r="E695" t="inlineStr">
        <is>
          <t>30957-4P-10HP-LFE</t>
        </is>
      </c>
      <c r="F695" s="2" t="inlineStr">
        <is>
          <t>Ductile Iron, ASTM-A536-80</t>
        </is>
      </c>
      <c r="G695" t="inlineStr">
        <is>
          <t>CaseMatl_Ductile_Iron_ASTM-A536-80</t>
        </is>
      </c>
      <c r="H695" s="2" t="inlineStr">
        <is>
          <t>J</t>
        </is>
      </c>
      <c r="I695" t="inlineStr">
        <is>
          <t>all</t>
        </is>
      </c>
      <c r="J695" s="2" t="inlineStr">
        <is>
          <t>250# ANSI Flange</t>
        </is>
      </c>
      <c r="K695" t="inlineStr">
        <is>
          <t>X3</t>
        </is>
      </c>
      <c r="L695" s="2" t="inlineStr">
        <is>
          <t>Coating_Scotchkote134_interior_exterior</t>
        </is>
      </c>
      <c r="M695" s="2" t="inlineStr">
        <is>
          <t>250psig</t>
        </is>
      </c>
      <c r="N695" s="1" t="inlineStr">
        <is>
          <t>RTF</t>
        </is>
      </c>
      <c r="O695" s="2" t="n"/>
      <c r="P695" t="inlineStr">
        <is>
          <t>A100073</t>
        </is>
      </c>
      <c r="Q695" s="56" t="n">
        <v>2360</v>
      </c>
      <c r="R695" s="7" t="inlineStr">
        <is>
          <t>Priced</t>
        </is>
      </c>
      <c r="S695" s="2" t="inlineStr">
        <is>
          <t>LT034</t>
        </is>
      </c>
      <c r="T695" t="n">
        <v>126</v>
      </c>
    </row>
    <row r="696">
      <c r="B696">
        <f>IF(AND(H696="C30",I696="not Bronze, ASTM-B584, C93200",L696="Coating_Standard"),"Y","N")</f>
        <v/>
      </c>
      <c r="C696" t="inlineStr">
        <is>
          <t>Price_BOM_LFE_Case_0691</t>
        </is>
      </c>
      <c r="D696">
        <f>IF(B696="Y",C696,"")</f>
        <v/>
      </c>
      <c r="E696" t="inlineStr">
        <is>
          <t>30957-4P-15HP-LFE</t>
        </is>
      </c>
      <c r="F696" s="2" t="inlineStr">
        <is>
          <t>Ductile Iron, ASTM-A536-80</t>
        </is>
      </c>
      <c r="G696" t="inlineStr">
        <is>
          <t>CaseMatl_Ductile_Iron_ASTM-A536-80</t>
        </is>
      </c>
      <c r="H696" s="2" t="inlineStr">
        <is>
          <t>J</t>
        </is>
      </c>
      <c r="I696" t="inlineStr">
        <is>
          <t>all</t>
        </is>
      </c>
      <c r="J696" s="2" t="inlineStr">
        <is>
          <t>250# ANSI Flange</t>
        </is>
      </c>
      <c r="K696" t="inlineStr">
        <is>
          <t>X3</t>
        </is>
      </c>
      <c r="L696" s="2" t="inlineStr">
        <is>
          <t>Coating_Scotchkote134_interior_exterior</t>
        </is>
      </c>
      <c r="M696" s="2" t="inlineStr">
        <is>
          <t>250psig</t>
        </is>
      </c>
      <c r="N696" s="1" t="inlineStr">
        <is>
          <t>RTF</t>
        </is>
      </c>
      <c r="O696" s="2" t="n"/>
      <c r="P696" t="inlineStr">
        <is>
          <t>A100073</t>
        </is>
      </c>
      <c r="Q696" s="56" t="n">
        <v>2360</v>
      </c>
      <c r="R696" s="7" t="inlineStr">
        <is>
          <t>Priced</t>
        </is>
      </c>
      <c r="S696" s="2" t="inlineStr">
        <is>
          <t>LT034</t>
        </is>
      </c>
      <c r="T696" t="n">
        <v>126</v>
      </c>
    </row>
    <row r="697">
      <c r="B697">
        <f>IF(AND(H697="C30",I697="not Bronze, ASTM-B584, C93200",L697="Coating_Standard"),"Y","N")</f>
        <v/>
      </c>
      <c r="C697" t="inlineStr">
        <is>
          <t>Price_BOM_LFE_Case_0692</t>
        </is>
      </c>
      <c r="D697">
        <f>IF(B697="Y",C697,"")</f>
        <v/>
      </c>
      <c r="E697" t="inlineStr">
        <is>
          <t>30121-4P-15HP-LFE</t>
        </is>
      </c>
      <c r="F697" s="2" t="inlineStr">
        <is>
          <t>Ductile Iron, ASTM-A536-80</t>
        </is>
      </c>
      <c r="G697" t="inlineStr">
        <is>
          <t>CaseMatl_Ductile_Iron_ASTM-A536-80</t>
        </is>
      </c>
      <c r="H697" s="2" t="inlineStr">
        <is>
          <t>J</t>
        </is>
      </c>
      <c r="I697" t="inlineStr">
        <is>
          <t>all</t>
        </is>
      </c>
      <c r="J697" s="2" t="inlineStr">
        <is>
          <t>250# ANSI Flange</t>
        </is>
      </c>
      <c r="K697" t="inlineStr">
        <is>
          <t>XA</t>
        </is>
      </c>
      <c r="L697" s="2" t="inlineStr">
        <is>
          <t>Coating_Scotchkote134_interior_exterior</t>
        </is>
      </c>
      <c r="M697" s="2" t="inlineStr">
        <is>
          <t>250psig</t>
        </is>
      </c>
      <c r="N697" s="1" t="inlineStr">
        <is>
          <t>RTF</t>
        </is>
      </c>
      <c r="O697" s="2" t="n"/>
      <c r="P697" t="inlineStr">
        <is>
          <t>A100074</t>
        </is>
      </c>
      <c r="Q697" s="56" t="n">
        <v>2510</v>
      </c>
      <c r="R697" s="7" t="inlineStr">
        <is>
          <t>Priced</t>
        </is>
      </c>
      <c r="S697" s="2" t="inlineStr">
        <is>
          <t>LT034</t>
        </is>
      </c>
      <c r="T697" t="n">
        <v>126</v>
      </c>
    </row>
    <row r="698">
      <c r="B698">
        <f>IF(AND(H698="C30",I698="not Bronze, ASTM-B584, C93200",L698="Coating_Standard"),"Y","N")</f>
        <v/>
      </c>
      <c r="C698" t="inlineStr">
        <is>
          <t>Price_BOM_LFE_Case_0693</t>
        </is>
      </c>
      <c r="D698">
        <f>IF(B698="Y",C698,"")</f>
        <v/>
      </c>
      <c r="E698" t="inlineStr">
        <is>
          <t>30121-4P-20HP-LFE</t>
        </is>
      </c>
      <c r="F698" s="2" t="inlineStr">
        <is>
          <t>Ductile Iron, ASTM-A536-80</t>
        </is>
      </c>
      <c r="G698" t="inlineStr">
        <is>
          <t>CaseMatl_Ductile_Iron_ASTM-A536-80</t>
        </is>
      </c>
      <c r="H698" s="2" t="inlineStr">
        <is>
          <t>J</t>
        </is>
      </c>
      <c r="I698" t="inlineStr">
        <is>
          <t>all</t>
        </is>
      </c>
      <c r="J698" s="2" t="inlineStr">
        <is>
          <t>250# ANSI Flange</t>
        </is>
      </c>
      <c r="K698" t="inlineStr">
        <is>
          <t>XA</t>
        </is>
      </c>
      <c r="L698" s="2" t="inlineStr">
        <is>
          <t>Coating_Scotchkote134_interior_exterior</t>
        </is>
      </c>
      <c r="M698" s="2" t="inlineStr">
        <is>
          <t>250psig</t>
        </is>
      </c>
      <c r="N698" s="1" t="inlineStr">
        <is>
          <t>RTF</t>
        </is>
      </c>
      <c r="O698" s="2" t="n"/>
      <c r="P698" t="inlineStr">
        <is>
          <t>A100074</t>
        </is>
      </c>
      <c r="Q698" s="56" t="n">
        <v>2510</v>
      </c>
      <c r="R698" s="7" t="inlineStr">
        <is>
          <t>Priced</t>
        </is>
      </c>
      <c r="S698" s="2" t="inlineStr">
        <is>
          <t>LT034</t>
        </is>
      </c>
      <c r="T698" t="n">
        <v>126</v>
      </c>
    </row>
    <row r="699">
      <c r="B699">
        <f>IF(AND(H699="C30",I699="not Bronze, ASTM-B584, C93200",L699="Coating_Standard"),"Y","N")</f>
        <v/>
      </c>
      <c r="C699" t="inlineStr">
        <is>
          <t>Price_BOM_LFE_Case_0694</t>
        </is>
      </c>
      <c r="D699">
        <f>IF(B699="Y",C699,"")</f>
        <v/>
      </c>
      <c r="E699" t="inlineStr">
        <is>
          <t>30121-4P-25HP-LFE</t>
        </is>
      </c>
      <c r="F699" s="2" t="inlineStr">
        <is>
          <t>Ductile Iron, ASTM-A536-80</t>
        </is>
      </c>
      <c r="G699" t="inlineStr">
        <is>
          <t>CaseMatl_Ductile_Iron_ASTM-A536-80</t>
        </is>
      </c>
      <c r="H699" s="2" t="inlineStr">
        <is>
          <t>J</t>
        </is>
      </c>
      <c r="I699" t="inlineStr">
        <is>
          <t>all</t>
        </is>
      </c>
      <c r="J699" s="2" t="inlineStr">
        <is>
          <t>250# ANSI Flange</t>
        </is>
      </c>
      <c r="K699" t="inlineStr">
        <is>
          <t>XA</t>
        </is>
      </c>
      <c r="L699" s="2" t="inlineStr">
        <is>
          <t>Coating_Scotchkote134_interior_exterior</t>
        </is>
      </c>
      <c r="M699" s="2" t="inlineStr">
        <is>
          <t>250psig</t>
        </is>
      </c>
      <c r="N699" s="1" t="inlineStr">
        <is>
          <t>RTF</t>
        </is>
      </c>
      <c r="O699" s="2" t="n"/>
      <c r="P699" t="inlineStr">
        <is>
          <t>A100074</t>
        </is>
      </c>
      <c r="Q699" s="56" t="n">
        <v>2510</v>
      </c>
      <c r="R699" s="7" t="inlineStr">
        <is>
          <t>Priced</t>
        </is>
      </c>
      <c r="S699" s="2" t="inlineStr">
        <is>
          <t>LT034</t>
        </is>
      </c>
      <c r="T699" t="n">
        <v>126</v>
      </c>
    </row>
    <row r="700">
      <c r="B700">
        <f>IF(AND(H700="C30",I700="not Bronze, ASTM-B584, C93200",L700="Coating_Standard"),"Y","N")</f>
        <v/>
      </c>
      <c r="C700" t="inlineStr">
        <is>
          <t>Price_BOM_LFE_Case_0695</t>
        </is>
      </c>
      <c r="E700" t="inlineStr">
        <is>
          <t>30127-4P-15HP-LFE</t>
        </is>
      </c>
      <c r="F700" s="2" t="inlineStr">
        <is>
          <t>Ductile Iron, ASTM-A536-80</t>
        </is>
      </c>
      <c r="G700" t="inlineStr">
        <is>
          <t>CaseMatl_Ductile_Iron_ASTM-A536-80</t>
        </is>
      </c>
      <c r="H700" s="2" t="inlineStr">
        <is>
          <t>J</t>
        </is>
      </c>
      <c r="I700" t="inlineStr">
        <is>
          <t>all</t>
        </is>
      </c>
      <c r="J700" s="2" t="inlineStr">
        <is>
          <t>250# ANSI Flange</t>
        </is>
      </c>
      <c r="K700" t="inlineStr">
        <is>
          <t>XA</t>
        </is>
      </c>
      <c r="L700" s="2" t="inlineStr">
        <is>
          <t>Coating_Scotchkote134_interior_exterior</t>
        </is>
      </c>
      <c r="M700" s="2" t="inlineStr">
        <is>
          <t>250psig</t>
        </is>
      </c>
      <c r="N700" s="1" t="inlineStr">
        <is>
          <t>RTF</t>
        </is>
      </c>
      <c r="O700" s="2" t="n"/>
      <c r="P700" t="inlineStr">
        <is>
          <t>A100074</t>
        </is>
      </c>
      <c r="Q700" s="56" t="n">
        <v>2510</v>
      </c>
      <c r="R700" s="7" t="inlineStr">
        <is>
          <t>Priced</t>
        </is>
      </c>
      <c r="S700" s="2" t="inlineStr">
        <is>
          <t>LT034</t>
        </is>
      </c>
      <c r="T700" t="n">
        <v>126</v>
      </c>
    </row>
    <row r="701">
      <c r="B701">
        <f>IF(AND(H701="C30",I701="not Bronze, ASTM-B584, C93200",L701="Coating_Standard"),"Y","N")</f>
        <v/>
      </c>
      <c r="C701" t="inlineStr">
        <is>
          <t>Price_BOM_LFE_Case_0696</t>
        </is>
      </c>
      <c r="E701" t="inlineStr">
        <is>
          <t>30127-4P-20HP-LFE</t>
        </is>
      </c>
      <c r="F701" s="2" t="inlineStr">
        <is>
          <t>Ductile Iron, ASTM-A536-80</t>
        </is>
      </c>
      <c r="G701" t="inlineStr">
        <is>
          <t>CaseMatl_Ductile_Iron_ASTM-A536-80</t>
        </is>
      </c>
      <c r="H701" s="2" t="inlineStr">
        <is>
          <t>J</t>
        </is>
      </c>
      <c r="I701" t="inlineStr">
        <is>
          <t>all</t>
        </is>
      </c>
      <c r="J701" s="2" t="inlineStr">
        <is>
          <t>250# ANSI Flange</t>
        </is>
      </c>
      <c r="K701" t="inlineStr">
        <is>
          <t>XA</t>
        </is>
      </c>
      <c r="L701" s="2" t="inlineStr">
        <is>
          <t>Coating_Scotchkote134_interior_exterior</t>
        </is>
      </c>
      <c r="M701" s="2" t="inlineStr">
        <is>
          <t>250psig</t>
        </is>
      </c>
      <c r="N701" s="1" t="inlineStr">
        <is>
          <t>RTF</t>
        </is>
      </c>
      <c r="O701" s="2" t="n"/>
      <c r="P701" t="inlineStr">
        <is>
          <t>A100074</t>
        </is>
      </c>
      <c r="Q701" s="56" t="n">
        <v>2510</v>
      </c>
      <c r="R701" s="7" t="inlineStr">
        <is>
          <t>Priced</t>
        </is>
      </c>
      <c r="S701" s="2" t="inlineStr">
        <is>
          <t>LT034</t>
        </is>
      </c>
      <c r="T701" t="n">
        <v>126</v>
      </c>
    </row>
    <row r="702">
      <c r="B702">
        <f>IF(AND(H702="C30",I702="not Bronze, ASTM-B584, C93200",L702="Coating_Standard"),"Y","N")</f>
        <v/>
      </c>
      <c r="C702" t="inlineStr">
        <is>
          <t>Price_BOM_LFE_Case_0697</t>
        </is>
      </c>
      <c r="E702" t="inlineStr">
        <is>
          <t>30127-4P-25HP-LFE</t>
        </is>
      </c>
      <c r="F702" s="2" t="inlineStr">
        <is>
          <t>Ductile Iron, ASTM-A536-80</t>
        </is>
      </c>
      <c r="G702" t="inlineStr">
        <is>
          <t>CaseMatl_Ductile_Iron_ASTM-A536-80</t>
        </is>
      </c>
      <c r="H702" s="2" t="inlineStr">
        <is>
          <t>J</t>
        </is>
      </c>
      <c r="I702" t="inlineStr">
        <is>
          <t>all</t>
        </is>
      </c>
      <c r="J702" s="2" t="inlineStr">
        <is>
          <t>250# ANSI Flange</t>
        </is>
      </c>
      <c r="K702" t="inlineStr">
        <is>
          <t>XA</t>
        </is>
      </c>
      <c r="L702" s="2" t="inlineStr">
        <is>
          <t>Coating_Scotchkote134_interior_exterior</t>
        </is>
      </c>
      <c r="M702" s="2" t="inlineStr">
        <is>
          <t>250psig</t>
        </is>
      </c>
      <c r="N702" s="1" t="inlineStr">
        <is>
          <t>RTF</t>
        </is>
      </c>
      <c r="O702" s="2" t="n"/>
      <c r="P702" t="inlineStr">
        <is>
          <t>A100074</t>
        </is>
      </c>
      <c r="Q702" s="56" t="n">
        <v>2510</v>
      </c>
      <c r="R702" s="7" t="inlineStr">
        <is>
          <t>Priced</t>
        </is>
      </c>
      <c r="S702" s="2" t="inlineStr">
        <is>
          <t>LT034</t>
        </is>
      </c>
      <c r="T702" t="n">
        <v>126</v>
      </c>
    </row>
    <row r="703">
      <c r="B703">
        <f>IF(AND(H703="C30",I703="not Bronze, ASTM-B584, C93200",L703="Coating_Standard"),"Y","N")</f>
        <v/>
      </c>
      <c r="C703" t="inlineStr">
        <is>
          <t>Price_BOM_LFE_Case_0698</t>
        </is>
      </c>
      <c r="E703" t="inlineStr">
        <is>
          <t>40707-4P-3HP-LFE</t>
        </is>
      </c>
      <c r="F703" s="2" t="inlineStr">
        <is>
          <t>Ductile Iron, ASTM-A536-80</t>
        </is>
      </c>
      <c r="G703" t="inlineStr">
        <is>
          <t>CaseMatl_Ductile_Iron_ASTM-A536-80</t>
        </is>
      </c>
      <c r="H703" s="2" t="inlineStr">
        <is>
          <t>J</t>
        </is>
      </c>
      <c r="I703" t="inlineStr">
        <is>
          <t>all</t>
        </is>
      </c>
      <c r="J703" s="2" t="inlineStr">
        <is>
          <t>250# ANSI Flange</t>
        </is>
      </c>
      <c r="K703" s="2" t="inlineStr">
        <is>
          <t>X3</t>
        </is>
      </c>
      <c r="L703" s="2" t="inlineStr">
        <is>
          <t>Coating_Scotchkote134_interior_exterior</t>
        </is>
      </c>
      <c r="M703" s="2" t="inlineStr">
        <is>
          <t>250psig</t>
        </is>
      </c>
      <c r="N703" s="1" t="inlineStr">
        <is>
          <t>RTF</t>
        </is>
      </c>
      <c r="O703" s="2" t="n"/>
      <c r="P703" t="inlineStr">
        <is>
          <t>A100076</t>
        </is>
      </c>
      <c r="Q703" s="56" t="n">
        <v>2350</v>
      </c>
      <c r="R703" s="7" t="inlineStr">
        <is>
          <t>Priced</t>
        </is>
      </c>
      <c r="S703" s="2" t="inlineStr">
        <is>
          <t>LT034</t>
        </is>
      </c>
      <c r="T703" t="n">
        <v>126</v>
      </c>
    </row>
    <row r="704">
      <c r="B704">
        <f>IF(AND(H704="C30",I704="not Bronze, ASTM-B584, C93200",L704="Coating_Standard"),"Y","N")</f>
        <v/>
      </c>
      <c r="C704" t="inlineStr">
        <is>
          <t>Price_BOM_LFE_Case_0699</t>
        </is>
      </c>
      <c r="E704" t="inlineStr">
        <is>
          <t>40707-4P-5HP-LFE</t>
        </is>
      </c>
      <c r="F704" s="2" t="inlineStr">
        <is>
          <t>Ductile Iron, ASTM-A536-80</t>
        </is>
      </c>
      <c r="G704" t="inlineStr">
        <is>
          <t>CaseMatl_Ductile_Iron_ASTM-A536-80</t>
        </is>
      </c>
      <c r="H704" s="2" t="inlineStr">
        <is>
          <t>J</t>
        </is>
      </c>
      <c r="I704" t="inlineStr">
        <is>
          <t>all</t>
        </is>
      </c>
      <c r="J704" s="2" t="inlineStr">
        <is>
          <t>250# ANSI Flange</t>
        </is>
      </c>
      <c r="K704" s="2" t="inlineStr">
        <is>
          <t>X3</t>
        </is>
      </c>
      <c r="L704" s="2" t="inlineStr">
        <is>
          <t>Coating_Scotchkote134_interior_exterior</t>
        </is>
      </c>
      <c r="M704" s="2" t="inlineStr">
        <is>
          <t>250psig</t>
        </is>
      </c>
      <c r="N704" s="1" t="inlineStr">
        <is>
          <t>RTF</t>
        </is>
      </c>
      <c r="O704" s="2" t="n"/>
      <c r="P704" t="inlineStr">
        <is>
          <t>A100076</t>
        </is>
      </c>
      <c r="Q704" s="56" t="n">
        <v>2350</v>
      </c>
      <c r="R704" s="7" t="inlineStr">
        <is>
          <t>Priced</t>
        </is>
      </c>
      <c r="S704" s="2" t="inlineStr">
        <is>
          <t>LT034</t>
        </is>
      </c>
      <c r="T704" t="n">
        <v>126</v>
      </c>
    </row>
    <row r="705">
      <c r="B705">
        <f>IF(AND(H705="C30",I705="not Bronze, ASTM-B584, C93200",L705="Coating_Standard"),"Y","N")</f>
        <v/>
      </c>
      <c r="C705" t="inlineStr">
        <is>
          <t>Price_BOM_LFE_Case_0700</t>
        </is>
      </c>
      <c r="E705" t="inlineStr">
        <is>
          <t>40707-4P-7.5HP-LFE</t>
        </is>
      </c>
      <c r="F705" s="2" t="inlineStr">
        <is>
          <t>Ductile Iron, ASTM-A536-80</t>
        </is>
      </c>
      <c r="G705" t="inlineStr">
        <is>
          <t>CaseMatl_Ductile_Iron_ASTM-A536-80</t>
        </is>
      </c>
      <c r="H705" s="2" t="inlineStr">
        <is>
          <t>J</t>
        </is>
      </c>
      <c r="I705" t="inlineStr">
        <is>
          <t>all</t>
        </is>
      </c>
      <c r="J705" s="2" t="inlineStr">
        <is>
          <t>250# ANSI Flange</t>
        </is>
      </c>
      <c r="K705" s="2" t="inlineStr">
        <is>
          <t>X3</t>
        </is>
      </c>
      <c r="L705" s="2" t="inlineStr">
        <is>
          <t>Coating_Scotchkote134_interior_exterior</t>
        </is>
      </c>
      <c r="M705" s="2" t="inlineStr">
        <is>
          <t>250psig</t>
        </is>
      </c>
      <c r="N705" s="1" t="inlineStr">
        <is>
          <t>RTF</t>
        </is>
      </c>
      <c r="O705" s="2" t="n"/>
      <c r="P705" t="inlineStr">
        <is>
          <t>A100076</t>
        </is>
      </c>
      <c r="Q705" s="56" t="n">
        <v>2350</v>
      </c>
      <c r="R705" s="7" t="inlineStr">
        <is>
          <t>Priced</t>
        </is>
      </c>
      <c r="S705" s="2" t="inlineStr">
        <is>
          <t>LT034</t>
        </is>
      </c>
      <c r="T705" t="n">
        <v>126</v>
      </c>
    </row>
    <row r="706">
      <c r="B706">
        <f>IF(AND(H706="C30",I706="not Bronze, ASTM-B584, C93200",L706="Coating_Standard"),"Y","N")</f>
        <v/>
      </c>
      <c r="C706" t="inlineStr">
        <is>
          <t>Price_BOM_LFE_Case_0701</t>
        </is>
      </c>
      <c r="E706" t="inlineStr">
        <is>
          <t>40957-4P-10HP-LFE</t>
        </is>
      </c>
      <c r="F706" s="2" t="inlineStr">
        <is>
          <t>Ductile Iron, ASTM-A536-80</t>
        </is>
      </c>
      <c r="G706" t="inlineStr">
        <is>
          <t>CaseMatl_Ductile_Iron_ASTM-A536-80</t>
        </is>
      </c>
      <c r="H706" s="2" t="inlineStr">
        <is>
          <t>J</t>
        </is>
      </c>
      <c r="I706" t="inlineStr">
        <is>
          <t>all</t>
        </is>
      </c>
      <c r="J706" s="2" t="inlineStr">
        <is>
          <t>250# ANSI Flange</t>
        </is>
      </c>
      <c r="K706" t="inlineStr">
        <is>
          <t>X3</t>
        </is>
      </c>
      <c r="L706" s="2" t="inlineStr">
        <is>
          <t>Coating_Scotchkote134_interior_exterior</t>
        </is>
      </c>
      <c r="M706" s="2" t="inlineStr">
        <is>
          <t>250psig</t>
        </is>
      </c>
      <c r="N706" s="1" t="inlineStr">
        <is>
          <t>RTF</t>
        </is>
      </c>
      <c r="O706" s="2" t="n"/>
      <c r="P706" t="inlineStr">
        <is>
          <t>A100077</t>
        </is>
      </c>
      <c r="Q706" s="56" t="n">
        <v>3140</v>
      </c>
      <c r="R706" s="7" t="inlineStr">
        <is>
          <t>Priced</t>
        </is>
      </c>
      <c r="S706" s="2" t="inlineStr">
        <is>
          <t>LT034</t>
        </is>
      </c>
      <c r="T706" t="n">
        <v>126</v>
      </c>
    </row>
    <row r="707">
      <c r="B707">
        <f>IF(AND(H707="C30",I707="not Bronze, ASTM-B584, C93200",L707="Coating_Standard"),"Y","N")</f>
        <v/>
      </c>
      <c r="C707" t="inlineStr">
        <is>
          <t>Price_BOM_LFE_Case_0702</t>
        </is>
      </c>
      <c r="E707" t="inlineStr">
        <is>
          <t>40957-4P-15HP-LFE</t>
        </is>
      </c>
      <c r="F707" s="2" t="inlineStr">
        <is>
          <t>Ductile Iron, ASTM-A536-80</t>
        </is>
      </c>
      <c r="G707" t="inlineStr">
        <is>
          <t>CaseMatl_Ductile_Iron_ASTM-A536-80</t>
        </is>
      </c>
      <c r="H707" s="2" t="inlineStr">
        <is>
          <t>J</t>
        </is>
      </c>
      <c r="I707" t="inlineStr">
        <is>
          <t>all</t>
        </is>
      </c>
      <c r="J707" s="2" t="inlineStr">
        <is>
          <t>250# ANSI Flange</t>
        </is>
      </c>
      <c r="K707" t="inlineStr">
        <is>
          <t>X3</t>
        </is>
      </c>
      <c r="L707" s="2" t="inlineStr">
        <is>
          <t>Coating_Scotchkote134_interior_exterior</t>
        </is>
      </c>
      <c r="M707" s="2" t="inlineStr">
        <is>
          <t>250psig</t>
        </is>
      </c>
      <c r="N707" s="1" t="inlineStr">
        <is>
          <t>RTF</t>
        </is>
      </c>
      <c r="O707" s="2" t="n"/>
      <c r="P707" t="inlineStr">
        <is>
          <t>A100077</t>
        </is>
      </c>
      <c r="Q707" s="56" t="n">
        <v>3140</v>
      </c>
      <c r="R707" s="7" t="inlineStr">
        <is>
          <t>Priced</t>
        </is>
      </c>
      <c r="S707" s="2" t="inlineStr">
        <is>
          <t>LT034</t>
        </is>
      </c>
      <c r="T707" t="n">
        <v>126</v>
      </c>
    </row>
    <row r="708">
      <c r="B708">
        <f>IF(AND(H708="C30",I708="not Bronze, ASTM-B584, C93200",L708="Coating_Standard"),"Y","N")</f>
        <v/>
      </c>
      <c r="C708" t="inlineStr">
        <is>
          <t>Price_BOM_LFE_Case_0703</t>
        </is>
      </c>
      <c r="E708" t="inlineStr">
        <is>
          <t>40957-4P-20HP-LFE</t>
        </is>
      </c>
      <c r="F708" s="2" t="inlineStr">
        <is>
          <t>Ductile Iron, ASTM-A536-80</t>
        </is>
      </c>
      <c r="G708" t="inlineStr">
        <is>
          <t>CaseMatl_Ductile_Iron_ASTM-A536-80</t>
        </is>
      </c>
      <c r="H708" s="2" t="inlineStr">
        <is>
          <t>J</t>
        </is>
      </c>
      <c r="I708" t="inlineStr">
        <is>
          <t>all</t>
        </is>
      </c>
      <c r="J708" s="2" t="inlineStr">
        <is>
          <t>250# ANSI Flange</t>
        </is>
      </c>
      <c r="K708" t="inlineStr">
        <is>
          <t>X4</t>
        </is>
      </c>
      <c r="L708" s="2" t="inlineStr">
        <is>
          <t>Coating_Scotchkote134_interior_exterior</t>
        </is>
      </c>
      <c r="M708" s="2" t="inlineStr">
        <is>
          <t>250psig</t>
        </is>
      </c>
      <c r="N708" s="1" t="inlineStr">
        <is>
          <t>RTF</t>
        </is>
      </c>
      <c r="O708" s="2" t="n"/>
      <c r="P708" t="inlineStr">
        <is>
          <t>A100077</t>
        </is>
      </c>
      <c r="Q708" s="56" t="n">
        <v>3140</v>
      </c>
      <c r="R708" s="7" t="inlineStr">
        <is>
          <t>Priced</t>
        </is>
      </c>
      <c r="S708" s="2" t="inlineStr">
        <is>
          <t>LT034</t>
        </is>
      </c>
      <c r="T708" t="n">
        <v>126</v>
      </c>
    </row>
    <row r="709">
      <c r="B709">
        <f>IF(AND(H709="C30",I709="not Bronze, ASTM-B584, C93200",L709="Coating_Standard"),"Y","N")</f>
        <v/>
      </c>
      <c r="C709" t="inlineStr">
        <is>
          <t>Price_BOM_LFE_Case_0704</t>
        </is>
      </c>
      <c r="E709" t="inlineStr">
        <is>
          <t>40129-4P-15HP-LFE</t>
        </is>
      </c>
      <c r="F709" s="2" t="inlineStr">
        <is>
          <t>Ductile Iron, ASTM-A536-80</t>
        </is>
      </c>
      <c r="G709" t="inlineStr">
        <is>
          <t>CaseMatl_Ductile_Iron_ASTM-A536-80</t>
        </is>
      </c>
      <c r="H709" s="2" t="inlineStr">
        <is>
          <t>J</t>
        </is>
      </c>
      <c r="I709" t="inlineStr">
        <is>
          <t>all</t>
        </is>
      </c>
      <c r="J709" s="2" t="inlineStr">
        <is>
          <t>250# ANSI Flange</t>
        </is>
      </c>
      <c r="K709" t="inlineStr">
        <is>
          <t>XA</t>
        </is>
      </c>
      <c r="L709" s="2" t="inlineStr">
        <is>
          <t>Coating_Scotchkote134_interior_exterior</t>
        </is>
      </c>
      <c r="M709" s="2" t="inlineStr">
        <is>
          <t>250psig</t>
        </is>
      </c>
      <c r="N709" s="1" t="inlineStr">
        <is>
          <t>RTF</t>
        </is>
      </c>
      <c r="O709" s="2" t="n"/>
      <c r="P709" t="inlineStr">
        <is>
          <t>A100078</t>
        </is>
      </c>
      <c r="Q709" s="56" t="n">
        <v>3200</v>
      </c>
      <c r="R709" s="7" t="inlineStr">
        <is>
          <t>Priced</t>
        </is>
      </c>
      <c r="S709" s="2" t="inlineStr">
        <is>
          <t>LT034</t>
        </is>
      </c>
      <c r="T709" t="n">
        <v>126</v>
      </c>
    </row>
    <row r="710">
      <c r="B710">
        <f>IF(AND(H710="C30",I710="not Bronze, ASTM-B584, C93200",L710="Coating_Standard"),"Y","N")</f>
        <v/>
      </c>
      <c r="C710" t="inlineStr">
        <is>
          <t>Price_BOM_LFE_Case_0705</t>
        </is>
      </c>
      <c r="E710" t="inlineStr">
        <is>
          <t>40129-4P-20HP-LFE</t>
        </is>
      </c>
      <c r="F710" s="2" t="inlineStr">
        <is>
          <t>Ductile Iron, ASTM-A536-80</t>
        </is>
      </c>
      <c r="G710" t="inlineStr">
        <is>
          <t>CaseMatl_Ductile_Iron_ASTM-A536-80</t>
        </is>
      </c>
      <c r="H710" s="2" t="inlineStr">
        <is>
          <t>J</t>
        </is>
      </c>
      <c r="I710" t="inlineStr">
        <is>
          <t>all</t>
        </is>
      </c>
      <c r="J710" s="2" t="inlineStr">
        <is>
          <t>250# ANSI Flange</t>
        </is>
      </c>
      <c r="K710" t="inlineStr">
        <is>
          <t>XA</t>
        </is>
      </c>
      <c r="L710" s="2" t="inlineStr">
        <is>
          <t>Coating_Scotchkote134_interior_exterior</t>
        </is>
      </c>
      <c r="M710" s="2" t="inlineStr">
        <is>
          <t>250psig</t>
        </is>
      </c>
      <c r="N710" s="1" t="inlineStr">
        <is>
          <t>RTF</t>
        </is>
      </c>
      <c r="O710" s="2" t="n"/>
      <c r="P710" t="inlineStr">
        <is>
          <t>A100078</t>
        </is>
      </c>
      <c r="Q710" s="56" t="n">
        <v>3200</v>
      </c>
      <c r="R710" s="7" t="inlineStr">
        <is>
          <t>Priced</t>
        </is>
      </c>
      <c r="S710" s="2" t="inlineStr">
        <is>
          <t>LT034</t>
        </is>
      </c>
      <c r="T710" t="n">
        <v>126</v>
      </c>
    </row>
    <row r="711">
      <c r="B711">
        <f>IF(AND(H711="C30",I711="not Bronze, ASTM-B584, C93200",L711="Coating_Standard"),"Y","N")</f>
        <v/>
      </c>
      <c r="C711" t="inlineStr">
        <is>
          <t>Price_BOM_LFE_Case_0706</t>
        </is>
      </c>
      <c r="E711" t="inlineStr">
        <is>
          <t>40129-4P-25HP-LFE</t>
        </is>
      </c>
      <c r="F711" s="2" t="inlineStr">
        <is>
          <t>Ductile Iron, ASTM-A536-80</t>
        </is>
      </c>
      <c r="G711" t="inlineStr">
        <is>
          <t>CaseMatl_Ductile_Iron_ASTM-A536-80</t>
        </is>
      </c>
      <c r="H711" s="2" t="inlineStr">
        <is>
          <t>J</t>
        </is>
      </c>
      <c r="I711" t="inlineStr">
        <is>
          <t>all</t>
        </is>
      </c>
      <c r="J711" s="2" t="inlineStr">
        <is>
          <t>250# ANSI Flange</t>
        </is>
      </c>
      <c r="K711" t="inlineStr">
        <is>
          <t>XA</t>
        </is>
      </c>
      <c r="L711" s="2" t="inlineStr">
        <is>
          <t>Coating_Scotchkote134_interior_exterior</t>
        </is>
      </c>
      <c r="M711" s="2" t="inlineStr">
        <is>
          <t>250psig</t>
        </is>
      </c>
      <c r="N711" s="1" t="inlineStr">
        <is>
          <t>RTF</t>
        </is>
      </c>
      <c r="O711" s="2" t="n"/>
      <c r="P711" t="inlineStr">
        <is>
          <t>A100078</t>
        </is>
      </c>
      <c r="Q711" s="56" t="n">
        <v>3200</v>
      </c>
      <c r="R711" s="7" t="inlineStr">
        <is>
          <t>Priced</t>
        </is>
      </c>
      <c r="S711" s="2" t="inlineStr">
        <is>
          <t>LT034</t>
        </is>
      </c>
      <c r="T711" t="n">
        <v>126</v>
      </c>
    </row>
    <row r="712">
      <c r="B712">
        <f>IF(AND(H712="C30",I712="not Bronze, ASTM-B584, C93200",L712="Coating_Standard"),"Y","N")</f>
        <v/>
      </c>
      <c r="C712" t="inlineStr">
        <is>
          <t>Price_BOM_LFE_Case_0707</t>
        </is>
      </c>
      <c r="E712" t="inlineStr">
        <is>
          <t>4012A-4P-15HP-LFE</t>
        </is>
      </c>
      <c r="F712" s="2" t="inlineStr">
        <is>
          <t>Ductile Iron, ASTM-A536-80</t>
        </is>
      </c>
      <c r="G712" t="inlineStr">
        <is>
          <t>CaseMatl_Ductile_Iron_ASTM-A536-80</t>
        </is>
      </c>
      <c r="H712" s="2" t="inlineStr">
        <is>
          <t>J</t>
        </is>
      </c>
      <c r="I712" t="inlineStr">
        <is>
          <t>all</t>
        </is>
      </c>
      <c r="J712" s="2" t="inlineStr">
        <is>
          <t>250# ANSI Flange</t>
        </is>
      </c>
      <c r="K712" t="inlineStr">
        <is>
          <t>XA</t>
        </is>
      </c>
      <c r="L712" s="2" t="inlineStr">
        <is>
          <t>Coating_Scotchkote134_interior_exterior</t>
        </is>
      </c>
      <c r="M712" s="2" t="inlineStr">
        <is>
          <t>250psig</t>
        </is>
      </c>
      <c r="N712" s="1" t="inlineStr">
        <is>
          <t>RTF</t>
        </is>
      </c>
      <c r="O712" s="2" t="n"/>
      <c r="P712" t="inlineStr">
        <is>
          <t>A100078</t>
        </is>
      </c>
      <c r="Q712" s="56" t="n">
        <v>3200</v>
      </c>
      <c r="R712" s="7" t="inlineStr">
        <is>
          <t>Priced</t>
        </is>
      </c>
      <c r="S712" s="2" t="inlineStr">
        <is>
          <t>LT034</t>
        </is>
      </c>
      <c r="T712" t="n">
        <v>126</v>
      </c>
    </row>
    <row r="713">
      <c r="B713">
        <f>IF(AND(H713="C30",I713="not Bronze, ASTM-B584, C93200",L713="Coating_Standard"),"Y","N")</f>
        <v/>
      </c>
      <c r="C713" t="inlineStr">
        <is>
          <t>Price_BOM_LFE_Case_0708</t>
        </is>
      </c>
      <c r="E713" t="inlineStr">
        <is>
          <t>4012A-4P-20HP-LFE</t>
        </is>
      </c>
      <c r="F713" s="2" t="inlineStr">
        <is>
          <t>Ductile Iron, ASTM-A536-80</t>
        </is>
      </c>
      <c r="G713" t="inlineStr">
        <is>
          <t>CaseMatl_Ductile_Iron_ASTM-A536-80</t>
        </is>
      </c>
      <c r="H713" s="2" t="inlineStr">
        <is>
          <t>J</t>
        </is>
      </c>
      <c r="I713" t="inlineStr">
        <is>
          <t>all</t>
        </is>
      </c>
      <c r="J713" s="2" t="inlineStr">
        <is>
          <t>250# ANSI Flange</t>
        </is>
      </c>
      <c r="K713" t="inlineStr">
        <is>
          <t>XA</t>
        </is>
      </c>
      <c r="L713" s="2" t="inlineStr">
        <is>
          <t>Coating_Scotchkote134_interior_exterior</t>
        </is>
      </c>
      <c r="M713" s="2" t="inlineStr">
        <is>
          <t>250psig</t>
        </is>
      </c>
      <c r="N713" s="1" t="inlineStr">
        <is>
          <t>RTF</t>
        </is>
      </c>
      <c r="O713" s="2" t="n"/>
      <c r="P713" t="inlineStr">
        <is>
          <t>A100078</t>
        </is>
      </c>
      <c r="Q713" s="56" t="n">
        <v>3200</v>
      </c>
      <c r="R713" s="7" t="inlineStr">
        <is>
          <t>Priced</t>
        </is>
      </c>
      <c r="S713" s="2" t="inlineStr">
        <is>
          <t>LT034</t>
        </is>
      </c>
      <c r="T713" t="n">
        <v>126</v>
      </c>
    </row>
    <row r="714">
      <c r="B714">
        <f>IF(AND(H714="C30",I714="not Bronze, ASTM-B584, C93200",L714="Coating_Standard"),"Y","N")</f>
        <v/>
      </c>
      <c r="C714" t="inlineStr">
        <is>
          <t>Price_BOM_LFE_Case_0709</t>
        </is>
      </c>
      <c r="E714" t="inlineStr">
        <is>
          <t>4012A-4P-25HP-LFE</t>
        </is>
      </c>
      <c r="F714" s="2" t="inlineStr">
        <is>
          <t>Ductile Iron, ASTM-A536-80</t>
        </is>
      </c>
      <c r="G714" t="inlineStr">
        <is>
          <t>CaseMatl_Ductile_Iron_ASTM-A536-80</t>
        </is>
      </c>
      <c r="H714" s="2" t="inlineStr">
        <is>
          <t>J</t>
        </is>
      </c>
      <c r="I714" t="inlineStr">
        <is>
          <t>all</t>
        </is>
      </c>
      <c r="J714" s="2" t="inlineStr">
        <is>
          <t>250# ANSI Flange</t>
        </is>
      </c>
      <c r="K714" t="inlineStr">
        <is>
          <t>XA</t>
        </is>
      </c>
      <c r="L714" s="2" t="inlineStr">
        <is>
          <t>Coating_Scotchkote134_interior_exterior</t>
        </is>
      </c>
      <c r="M714" s="2" t="inlineStr">
        <is>
          <t>250psig</t>
        </is>
      </c>
      <c r="N714" s="1" t="inlineStr">
        <is>
          <t>RTF</t>
        </is>
      </c>
      <c r="O714" s="2" t="n"/>
      <c r="P714" t="inlineStr">
        <is>
          <t>A100078</t>
        </is>
      </c>
      <c r="Q714" s="56" t="n">
        <v>3200</v>
      </c>
      <c r="R714" s="7" t="inlineStr">
        <is>
          <t>Priced</t>
        </is>
      </c>
      <c r="S714" s="2" t="inlineStr">
        <is>
          <t>LT034</t>
        </is>
      </c>
      <c r="T714" t="n">
        <v>126</v>
      </c>
    </row>
    <row r="715">
      <c r="B715">
        <f>IF(AND(H715="C30",I715="not Bronze, ASTM-B584, C93200",L715="Coating_Standard"),"Y","N")</f>
        <v/>
      </c>
      <c r="C715" t="inlineStr">
        <is>
          <t>Price_BOM_LFE_Case_0710</t>
        </is>
      </c>
      <c r="E715" t="inlineStr">
        <is>
          <t>50957-4P-15HP-LFE</t>
        </is>
      </c>
      <c r="F715" s="2" t="inlineStr">
        <is>
          <t>Ductile Iron, ASTM-A536-80</t>
        </is>
      </c>
      <c r="G715" t="inlineStr">
        <is>
          <t>CaseMatl_Ductile_Iron_ASTM-A536-80</t>
        </is>
      </c>
      <c r="H715" s="2" t="inlineStr">
        <is>
          <t>J</t>
        </is>
      </c>
      <c r="I715" t="inlineStr">
        <is>
          <t>all</t>
        </is>
      </c>
      <c r="J715" s="2" t="inlineStr">
        <is>
          <t>250# ANSI Flange</t>
        </is>
      </c>
      <c r="K715" t="inlineStr">
        <is>
          <t>X4</t>
        </is>
      </c>
      <c r="L715" s="2" t="inlineStr">
        <is>
          <t>Coating_Scotchkote134_interior_exterior</t>
        </is>
      </c>
      <c r="M715" s="2" t="inlineStr">
        <is>
          <t>250psig</t>
        </is>
      </c>
      <c r="N715" s="1" t="inlineStr">
        <is>
          <t>RTF</t>
        </is>
      </c>
      <c r="O715" s="2" t="n"/>
      <c r="P715" t="inlineStr">
        <is>
          <t>A100080</t>
        </is>
      </c>
      <c r="Q715" s="56" t="n">
        <v>2970</v>
      </c>
      <c r="R715" s="7" t="inlineStr">
        <is>
          <t>Priced</t>
        </is>
      </c>
      <c r="S715" s="2" t="inlineStr">
        <is>
          <t>LT034</t>
        </is>
      </c>
      <c r="T715" t="n">
        <v>126</v>
      </c>
    </row>
    <row r="716">
      <c r="B716">
        <f>IF(AND(H716="C30",I716="not Bronze, ASTM-B584, C93200",L716="Coating_Standard"),"Y","N")</f>
        <v/>
      </c>
      <c r="C716" t="inlineStr">
        <is>
          <t>Price_BOM_LFE_Case_0711</t>
        </is>
      </c>
      <c r="E716" t="inlineStr">
        <is>
          <t>50957-4P-20HP-LFE</t>
        </is>
      </c>
      <c r="F716" s="2" t="inlineStr">
        <is>
          <t>Ductile Iron, ASTM-A536-80</t>
        </is>
      </c>
      <c r="G716" t="inlineStr">
        <is>
          <t>CaseMatl_Ductile_Iron_ASTM-A536-80</t>
        </is>
      </c>
      <c r="H716" s="2" t="inlineStr">
        <is>
          <t>J</t>
        </is>
      </c>
      <c r="I716" t="inlineStr">
        <is>
          <t>all</t>
        </is>
      </c>
      <c r="J716" s="2" t="inlineStr">
        <is>
          <t>250# ANSI Flange</t>
        </is>
      </c>
      <c r="K716" t="inlineStr">
        <is>
          <t>X4</t>
        </is>
      </c>
      <c r="L716" s="2" t="inlineStr">
        <is>
          <t>Coating_Scotchkote134_interior_exterior</t>
        </is>
      </c>
      <c r="M716" s="2" t="inlineStr">
        <is>
          <t>250psig</t>
        </is>
      </c>
      <c r="N716" s="1" t="inlineStr">
        <is>
          <t>RTF</t>
        </is>
      </c>
      <c r="O716" s="2" t="n"/>
      <c r="P716" t="inlineStr">
        <is>
          <t>A100080</t>
        </is>
      </c>
      <c r="Q716" s="56" t="n">
        <v>2970</v>
      </c>
      <c r="R716" s="7" t="inlineStr">
        <is>
          <t>Priced</t>
        </is>
      </c>
      <c r="S716" s="2" t="inlineStr">
        <is>
          <t>LT034</t>
        </is>
      </c>
      <c r="T716" t="n">
        <v>126</v>
      </c>
    </row>
    <row r="717">
      <c r="B717">
        <f>IF(AND(H717="C30",I717="not Bronze, ASTM-B584, C93200",L717="Coating_Standard"),"Y","N")</f>
        <v/>
      </c>
      <c r="C717" t="inlineStr">
        <is>
          <t>Price_BOM_LFE_Case_0712</t>
        </is>
      </c>
      <c r="E717" t="inlineStr">
        <is>
          <t>50957-4P-25HP-LFE</t>
        </is>
      </c>
      <c r="F717" s="2" t="inlineStr">
        <is>
          <t>Ductile Iron, ASTM-A536-80</t>
        </is>
      </c>
      <c r="G717" t="inlineStr">
        <is>
          <t>CaseMatl_Ductile_Iron_ASTM-A536-80</t>
        </is>
      </c>
      <c r="H717" s="2" t="inlineStr">
        <is>
          <t>J</t>
        </is>
      </c>
      <c r="I717" t="inlineStr">
        <is>
          <t>all</t>
        </is>
      </c>
      <c r="J717" s="2" t="inlineStr">
        <is>
          <t>250# ANSI Flange</t>
        </is>
      </c>
      <c r="K717" t="inlineStr">
        <is>
          <t>X4</t>
        </is>
      </c>
      <c r="L717" s="2" t="inlineStr">
        <is>
          <t>Coating_Scotchkote134_interior_exterior</t>
        </is>
      </c>
      <c r="M717" s="2" t="inlineStr">
        <is>
          <t>250psig</t>
        </is>
      </c>
      <c r="N717" s="1" t="inlineStr">
        <is>
          <t>RTF</t>
        </is>
      </c>
      <c r="O717" s="2" t="n"/>
      <c r="P717" t="inlineStr">
        <is>
          <t>A100080</t>
        </is>
      </c>
      <c r="Q717" s="56" t="n">
        <v>2970</v>
      </c>
      <c r="R717" s="7" t="inlineStr">
        <is>
          <t>Priced</t>
        </is>
      </c>
      <c r="S717" s="2" t="inlineStr">
        <is>
          <t>LT034</t>
        </is>
      </c>
      <c r="T717" t="n">
        <v>126</v>
      </c>
    </row>
    <row r="718">
      <c r="B718">
        <f>IF(AND(H718="C30",I718="not Bronze, ASTM-B584, C93200",L718="Coating_Standard"),"Y","N")</f>
        <v/>
      </c>
      <c r="C718" t="inlineStr">
        <is>
          <t>Price_BOM_LFE_Case_0713</t>
        </is>
      </c>
      <c r="E718" t="inlineStr">
        <is>
          <t>50123-4P-25HP-LFE</t>
        </is>
      </c>
      <c r="F718" s="2" t="inlineStr">
        <is>
          <t>Ductile Iron, ASTM-A536-80</t>
        </is>
      </c>
      <c r="G718" t="inlineStr">
        <is>
          <t>CaseMatl_Ductile_Iron_ASTM-A536-80</t>
        </is>
      </c>
      <c r="H718" s="2" t="inlineStr">
        <is>
          <t>J</t>
        </is>
      </c>
      <c r="I718" t="inlineStr">
        <is>
          <t>all</t>
        </is>
      </c>
      <c r="J718" s="2" t="inlineStr">
        <is>
          <t>250# ANSI Flange</t>
        </is>
      </c>
      <c r="K718" t="inlineStr">
        <is>
          <t>XA</t>
        </is>
      </c>
      <c r="L718" s="2" t="inlineStr">
        <is>
          <t>Coating_Scotchkote134_interior_exterior</t>
        </is>
      </c>
      <c r="M718" s="2" t="inlineStr">
        <is>
          <t>250psig</t>
        </is>
      </c>
      <c r="N718" s="1" t="inlineStr">
        <is>
          <t>RTF</t>
        </is>
      </c>
      <c r="O718" s="2" t="n"/>
      <c r="P718" t="inlineStr">
        <is>
          <t>A100081</t>
        </is>
      </c>
      <c r="Q718" s="56" t="n">
        <v>3900</v>
      </c>
      <c r="R718" s="7" t="inlineStr">
        <is>
          <t>Priced</t>
        </is>
      </c>
      <c r="S718" s="2" t="inlineStr">
        <is>
          <t>LT034</t>
        </is>
      </c>
      <c r="T718" t="n">
        <v>126</v>
      </c>
    </row>
    <row r="719">
      <c r="B719">
        <f>IF(AND(H719="C30",I719="not Bronze, ASTM-B584, C93200",L719="Coating_Standard"),"Y","N")</f>
        <v/>
      </c>
      <c r="C719" t="inlineStr">
        <is>
          <t>Price_BOM_LFE_Case_0714</t>
        </is>
      </c>
      <c r="E719" t="inlineStr">
        <is>
          <t>60951-4P-20HP-LFE</t>
        </is>
      </c>
      <c r="F719" s="2" t="inlineStr">
        <is>
          <t>Ductile Iron, ASTM-A536-80</t>
        </is>
      </c>
      <c r="G719" t="inlineStr">
        <is>
          <t>CaseMatl_Ductile_Iron_ASTM-A536-80</t>
        </is>
      </c>
      <c r="H719" s="2" t="inlineStr">
        <is>
          <t>J</t>
        </is>
      </c>
      <c r="I719" t="inlineStr">
        <is>
          <t>all</t>
        </is>
      </c>
      <c r="J719" s="2" t="inlineStr">
        <is>
          <t>250# ANSI Flange</t>
        </is>
      </c>
      <c r="K719" t="inlineStr">
        <is>
          <t>XA</t>
        </is>
      </c>
      <c r="L719" s="2" t="inlineStr">
        <is>
          <t>Coating_Scotchkote134_interior_exterior</t>
        </is>
      </c>
      <c r="M719" s="2" t="inlineStr">
        <is>
          <t>250psig</t>
        </is>
      </c>
      <c r="N719" s="1" t="inlineStr">
        <is>
          <t>RTF</t>
        </is>
      </c>
      <c r="O719" s="2" t="n"/>
      <c r="P719" t="inlineStr">
        <is>
          <t>A100083</t>
        </is>
      </c>
      <c r="Q719" s="56" t="n">
        <v>4350</v>
      </c>
      <c r="R719" s="7" t="inlineStr">
        <is>
          <t>Priced</t>
        </is>
      </c>
      <c r="S719" s="2" t="inlineStr">
        <is>
          <t>LT034</t>
        </is>
      </c>
      <c r="T719" t="n">
        <v>126</v>
      </c>
    </row>
    <row r="720">
      <c r="B720">
        <f>IF(AND(H720="C30",I720="not Bronze, ASTM-B584, C93200",L720="Coating_Standard"),"Y","N")</f>
        <v/>
      </c>
      <c r="C720" t="inlineStr">
        <is>
          <t>Price_BOM_LFE_Case_0715</t>
        </is>
      </c>
      <c r="E720" t="inlineStr">
        <is>
          <t>60951-4P-25HP-LFE</t>
        </is>
      </c>
      <c r="F720" s="2" t="inlineStr">
        <is>
          <t>Ductile Iron, ASTM-A536-80</t>
        </is>
      </c>
      <c r="G720" t="inlineStr">
        <is>
          <t>CaseMatl_Ductile_Iron_ASTM-A536-80</t>
        </is>
      </c>
      <c r="H720" s="2" t="inlineStr">
        <is>
          <t>J</t>
        </is>
      </c>
      <c r="I720" t="inlineStr">
        <is>
          <t>all</t>
        </is>
      </c>
      <c r="J720" s="2" t="inlineStr">
        <is>
          <t>250# ANSI Flange</t>
        </is>
      </c>
      <c r="K720" t="inlineStr">
        <is>
          <t>XA</t>
        </is>
      </c>
      <c r="L720" s="2" t="inlineStr">
        <is>
          <t>Coating_Scotchkote134_interior_exterior</t>
        </is>
      </c>
      <c r="M720" s="2" t="inlineStr">
        <is>
          <t>250psig</t>
        </is>
      </c>
      <c r="N720" s="1" t="inlineStr">
        <is>
          <t>RTF</t>
        </is>
      </c>
      <c r="O720" s="2" t="n"/>
      <c r="P720" t="inlineStr">
        <is>
          <t>A100083</t>
        </is>
      </c>
      <c r="Q720" s="56" t="n">
        <v>4350</v>
      </c>
      <c r="R720" s="7" t="inlineStr">
        <is>
          <t>Priced</t>
        </is>
      </c>
      <c r="S720" s="2" t="inlineStr">
        <is>
          <t>LT034</t>
        </is>
      </c>
      <c r="T720" t="n">
        <v>126</v>
      </c>
    </row>
    <row r="721">
      <c r="B721">
        <f>IF(AND(H721="C30",I721="not Bronze, ASTM-B584, C93200",L721="Coating_Standard"),"Y","N")</f>
        <v/>
      </c>
      <c r="C721" t="inlineStr">
        <is>
          <t>Price_BOM_LFE_Case_0716</t>
        </is>
      </c>
      <c r="E721" t="inlineStr">
        <is>
          <t>10707-2P-3HP-LFE</t>
        </is>
      </c>
      <c r="F721" s="2" t="inlineStr">
        <is>
          <t>Cast Iron, ASTM-A48, CL 30</t>
        </is>
      </c>
      <c r="G721" t="inlineStr">
        <is>
          <t>CaseMatl_Cast_Iron_ASTM-A48_CL30</t>
        </is>
      </c>
      <c r="H721" s="2" t="inlineStr">
        <is>
          <t>C30</t>
        </is>
      </c>
      <c r="I721" t="inlineStr">
        <is>
          <t>all</t>
        </is>
      </c>
      <c r="J721" s="2" t="inlineStr">
        <is>
          <t>NPS</t>
        </is>
      </c>
      <c r="K721" s="2" t="inlineStr">
        <is>
          <t>X3</t>
        </is>
      </c>
      <c r="L721" s="2" t="inlineStr">
        <is>
          <t>Coating_Scotchkote134_interior_exterior_IncludeImpeller</t>
        </is>
      </c>
      <c r="M721" s="2" t="inlineStr">
        <is>
          <t>175psig</t>
        </is>
      </c>
      <c r="N721" s="1" t="inlineStr">
        <is>
          <t>RTF</t>
        </is>
      </c>
      <c r="O721" s="2" t="n"/>
      <c r="P721" t="inlineStr">
        <is>
          <t>A100057</t>
        </is>
      </c>
      <c r="Q721" s="58" t="n">
        <v>0</v>
      </c>
      <c r="R721" s="7" t="inlineStr">
        <is>
          <t>Display Blank</t>
        </is>
      </c>
      <c r="S721" s="2" t="inlineStr">
        <is>
          <t>LT250</t>
        </is>
      </c>
      <c r="T721" t="n">
        <v>0</v>
      </c>
    </row>
    <row r="722">
      <c r="B722">
        <f>IF(AND(H722="C30",I722="not Bronze, ASTM-B584, C93200",L722="Coating_Standard"),"Y","N")</f>
        <v/>
      </c>
      <c r="C722" t="inlineStr">
        <is>
          <t>Price_BOM_LFE_Case_0717</t>
        </is>
      </c>
      <c r="E722" t="inlineStr">
        <is>
          <t>10707-2P-5HP-LFE</t>
        </is>
      </c>
      <c r="F722" s="2" t="inlineStr">
        <is>
          <t>Cast Iron, ASTM-A48, CL 30</t>
        </is>
      </c>
      <c r="G722" t="inlineStr">
        <is>
          <t>CaseMatl_Cast_Iron_ASTM-A48_CL30</t>
        </is>
      </c>
      <c r="H722" s="2" t="inlineStr">
        <is>
          <t>C30</t>
        </is>
      </c>
      <c r="I722" t="inlineStr">
        <is>
          <t>all</t>
        </is>
      </c>
      <c r="J722" s="2" t="inlineStr">
        <is>
          <t>NPS</t>
        </is>
      </c>
      <c r="K722" s="2" t="inlineStr">
        <is>
          <t>X3</t>
        </is>
      </c>
      <c r="L722" s="2" t="inlineStr">
        <is>
          <t>Coating_Scotchkote134_interior_exterior_IncludeImpeller</t>
        </is>
      </c>
      <c r="M722" s="2" t="inlineStr">
        <is>
          <t>175psig</t>
        </is>
      </c>
      <c r="N722" s="1" t="inlineStr">
        <is>
          <t>RTF</t>
        </is>
      </c>
      <c r="O722" s="2" t="n"/>
      <c r="P722" t="inlineStr">
        <is>
          <t>A100057</t>
        </is>
      </c>
      <c r="Q722" s="58" t="n">
        <v>0</v>
      </c>
      <c r="R722" s="7" t="inlineStr">
        <is>
          <t>Display Blank</t>
        </is>
      </c>
      <c r="S722" s="2" t="inlineStr">
        <is>
          <t>LT250</t>
        </is>
      </c>
      <c r="T722" t="n">
        <v>0</v>
      </c>
    </row>
    <row r="723">
      <c r="B723">
        <f>IF(AND(H723="C30",I723="not Bronze, ASTM-B584, C93200",L723="Coating_Standard"),"Y","N")</f>
        <v/>
      </c>
      <c r="C723" t="inlineStr">
        <is>
          <t>Price_BOM_LFE_Case_0718</t>
        </is>
      </c>
      <c r="E723" t="inlineStr">
        <is>
          <t>10707-2P-7.5HP-LFE</t>
        </is>
      </c>
      <c r="F723" s="2" t="inlineStr">
        <is>
          <t>Cast Iron, ASTM-A48, CL 30</t>
        </is>
      </c>
      <c r="G723" t="inlineStr">
        <is>
          <t>CaseMatl_Cast_Iron_ASTM-A48_CL30</t>
        </is>
      </c>
      <c r="H723" s="2" t="inlineStr">
        <is>
          <t>C30</t>
        </is>
      </c>
      <c r="I723" t="inlineStr">
        <is>
          <t>all</t>
        </is>
      </c>
      <c r="J723" s="2" t="inlineStr">
        <is>
          <t>NPS</t>
        </is>
      </c>
      <c r="K723" s="2" t="inlineStr">
        <is>
          <t>X3</t>
        </is>
      </c>
      <c r="L723" s="2" t="inlineStr">
        <is>
          <t>Coating_Scotchkote134_interior_exterior_IncludeImpeller</t>
        </is>
      </c>
      <c r="M723" s="2" t="inlineStr">
        <is>
          <t>175psig</t>
        </is>
      </c>
      <c r="N723" s="1" t="inlineStr">
        <is>
          <t>RTF</t>
        </is>
      </c>
      <c r="O723" s="2" t="n"/>
      <c r="P723" t="inlineStr">
        <is>
          <t>A100057</t>
        </is>
      </c>
      <c r="Q723" s="58" t="n">
        <v>0</v>
      </c>
      <c r="R723" s="7" t="inlineStr">
        <is>
          <t>Display Blank</t>
        </is>
      </c>
      <c r="S723" s="2" t="inlineStr">
        <is>
          <t>LT250</t>
        </is>
      </c>
      <c r="T723" t="n">
        <v>0</v>
      </c>
    </row>
    <row r="724">
      <c r="B724">
        <f>IF(AND(H724="C30",I724="not Bronze, ASTM-B584, C93200",L724="Coating_Standard"),"Y","N")</f>
        <v/>
      </c>
      <c r="C724" t="inlineStr">
        <is>
          <t>Price_BOM_LFE_Case_0719</t>
        </is>
      </c>
      <c r="E724" t="inlineStr">
        <is>
          <t>10707-2P--10HP-LFE</t>
        </is>
      </c>
      <c r="F724" s="2" t="inlineStr">
        <is>
          <t>Cast Iron, ASTM-A48, CL 30</t>
        </is>
      </c>
      <c r="G724" t="inlineStr">
        <is>
          <t>CaseMatl_Cast_Iron_ASTM-A48_CL30</t>
        </is>
      </c>
      <c r="H724" s="2" t="inlineStr">
        <is>
          <t>C30</t>
        </is>
      </c>
      <c r="I724" t="inlineStr">
        <is>
          <t>all</t>
        </is>
      </c>
      <c r="J724" s="2" t="inlineStr">
        <is>
          <t>NPS</t>
        </is>
      </c>
      <c r="K724" s="2" t="inlineStr">
        <is>
          <t>X3</t>
        </is>
      </c>
      <c r="L724" s="2" t="inlineStr">
        <is>
          <t>Coating_Scotchkote134_interior_exterior_IncludeImpeller</t>
        </is>
      </c>
      <c r="M724" s="2" t="inlineStr">
        <is>
          <t>175psig</t>
        </is>
      </c>
      <c r="N724" s="1" t="inlineStr">
        <is>
          <t>RTF</t>
        </is>
      </c>
      <c r="O724" s="2" t="n"/>
      <c r="P724" t="inlineStr">
        <is>
          <t>A100057</t>
        </is>
      </c>
      <c r="Q724" s="58" t="n">
        <v>0</v>
      </c>
      <c r="R724" s="7" t="inlineStr">
        <is>
          <t>Display Blank</t>
        </is>
      </c>
      <c r="S724" s="2" t="inlineStr">
        <is>
          <t>LT250</t>
        </is>
      </c>
      <c r="T724" t="n">
        <v>0</v>
      </c>
    </row>
    <row r="725">
      <c r="B725">
        <f>IF(AND(H725="C30",I725="not Bronze, ASTM-B584, C93200",L725="Coating_Standard"),"Y","N")</f>
        <v/>
      </c>
      <c r="C725" t="inlineStr">
        <is>
          <t>Price_BOM_LFE_Case_0720</t>
        </is>
      </c>
      <c r="E725" t="inlineStr">
        <is>
          <t>10707-2P--15HP-LFE</t>
        </is>
      </c>
      <c r="F725" s="2" t="inlineStr">
        <is>
          <t>Cast Iron, ASTM-A48, CL 30</t>
        </is>
      </c>
      <c r="G725" t="inlineStr">
        <is>
          <t>CaseMatl_Cast_Iron_ASTM-A48_CL30</t>
        </is>
      </c>
      <c r="H725" s="2" t="inlineStr">
        <is>
          <t>C30</t>
        </is>
      </c>
      <c r="I725" t="inlineStr">
        <is>
          <t>all</t>
        </is>
      </c>
      <c r="J725" s="2" t="inlineStr">
        <is>
          <t>NPS</t>
        </is>
      </c>
      <c r="K725" s="2" t="inlineStr">
        <is>
          <t>X3</t>
        </is>
      </c>
      <c r="L725" s="2" t="inlineStr">
        <is>
          <t>Coating_Scotchkote134_interior_exterior_IncludeImpeller</t>
        </is>
      </c>
      <c r="M725" s="2" t="inlineStr">
        <is>
          <t>175psig</t>
        </is>
      </c>
      <c r="N725" s="1" t="inlineStr">
        <is>
          <t>RTF</t>
        </is>
      </c>
      <c r="O725" s="2" t="n"/>
      <c r="P725" t="inlineStr">
        <is>
          <t>A100057</t>
        </is>
      </c>
      <c r="Q725" s="58" t="n">
        <v>0</v>
      </c>
      <c r="R725" s="7" t="inlineStr">
        <is>
          <t>Display Blank</t>
        </is>
      </c>
      <c r="S725" s="2" t="inlineStr">
        <is>
          <t>LT250</t>
        </is>
      </c>
      <c r="T725" t="n">
        <v>0</v>
      </c>
    </row>
    <row r="726">
      <c r="B726">
        <f>IF(AND(H726="C30",I726="not Bronze, ASTM-B584, C93200",L726="Coating_Standard"),"Y","N")</f>
        <v/>
      </c>
      <c r="C726" t="inlineStr">
        <is>
          <t>Price_BOM_LFE_Case_0721</t>
        </is>
      </c>
      <c r="E726" t="inlineStr">
        <is>
          <t>12709-2P-5HP-LFE</t>
        </is>
      </c>
      <c r="F726" s="2" t="inlineStr">
        <is>
          <t>Cast Iron, ASTM-A48, CL 30</t>
        </is>
      </c>
      <c r="G726" t="inlineStr">
        <is>
          <t>CaseMatl_Cast_Iron_ASTM-A48_CL30</t>
        </is>
      </c>
      <c r="H726" s="2" t="inlineStr">
        <is>
          <t>C30</t>
        </is>
      </c>
      <c r="I726" t="inlineStr">
        <is>
          <t>all</t>
        </is>
      </c>
      <c r="J726" s="2" t="inlineStr">
        <is>
          <t>NPS</t>
        </is>
      </c>
      <c r="K726" s="2" t="inlineStr">
        <is>
          <t>X3</t>
        </is>
      </c>
      <c r="L726" s="2" t="inlineStr">
        <is>
          <t>Coating_Scotchkote134_interior_exterior_IncludeImpeller</t>
        </is>
      </c>
      <c r="M726" s="2" t="inlineStr">
        <is>
          <t>175psig</t>
        </is>
      </c>
      <c r="N726" s="1" t="inlineStr">
        <is>
          <t>RTF</t>
        </is>
      </c>
      <c r="O726" s="2" t="n"/>
      <c r="P726" t="inlineStr">
        <is>
          <t>A100057</t>
        </is>
      </c>
      <c r="Q726" s="58" t="n">
        <v>0</v>
      </c>
      <c r="R726" s="7" t="inlineStr">
        <is>
          <t>Display Blank</t>
        </is>
      </c>
      <c r="S726" s="2" t="inlineStr">
        <is>
          <t>LT250</t>
        </is>
      </c>
      <c r="T726" t="n">
        <v>0</v>
      </c>
    </row>
    <row r="727">
      <c r="B727">
        <f>IF(AND(H727="C30",I727="not Bronze, ASTM-B584, C93200",L727="Coating_Standard"),"Y","N")</f>
        <v/>
      </c>
      <c r="C727" t="inlineStr">
        <is>
          <t>Price_BOM_LFE_Case_0722</t>
        </is>
      </c>
      <c r="E727" t="inlineStr">
        <is>
          <t>12709-2P-7.5HP-LFE</t>
        </is>
      </c>
      <c r="F727" s="2" t="inlineStr">
        <is>
          <t>Cast Iron, ASTM-A48, CL 30</t>
        </is>
      </c>
      <c r="G727" t="inlineStr">
        <is>
          <t>CaseMatl_Cast_Iron_ASTM-A48_CL30</t>
        </is>
      </c>
      <c r="H727" s="2" t="inlineStr">
        <is>
          <t>C30</t>
        </is>
      </c>
      <c r="I727" t="inlineStr">
        <is>
          <t>all</t>
        </is>
      </c>
      <c r="J727" s="2" t="inlineStr">
        <is>
          <t>NPS</t>
        </is>
      </c>
      <c r="K727" s="2" t="inlineStr">
        <is>
          <t>X3</t>
        </is>
      </c>
      <c r="L727" s="2" t="inlineStr">
        <is>
          <t>Coating_Scotchkote134_interior_exterior_IncludeImpeller</t>
        </is>
      </c>
      <c r="M727" s="2" t="inlineStr">
        <is>
          <t>175psig</t>
        </is>
      </c>
      <c r="N727" s="1" t="inlineStr">
        <is>
          <t>RTF</t>
        </is>
      </c>
      <c r="O727" s="2" t="n"/>
      <c r="P727" t="inlineStr">
        <is>
          <t>A100057</t>
        </is>
      </c>
      <c r="Q727" s="58" t="n">
        <v>0</v>
      </c>
      <c r="R727" s="7" t="inlineStr">
        <is>
          <t>Display Blank</t>
        </is>
      </c>
      <c r="S727" s="2" t="inlineStr">
        <is>
          <t>LT250</t>
        </is>
      </c>
      <c r="T727" t="n">
        <v>0</v>
      </c>
    </row>
    <row r="728">
      <c r="B728">
        <f>IF(AND(H728="C30",I728="not Bronze, ASTM-B584, C93200",L728="Coating_Standard"),"Y","N")</f>
        <v/>
      </c>
      <c r="C728" t="inlineStr">
        <is>
          <t>Price_BOM_LFE_Case_0723</t>
        </is>
      </c>
      <c r="E728" t="inlineStr">
        <is>
          <t>12709-2P-10HP-LFE</t>
        </is>
      </c>
      <c r="F728" s="2" t="inlineStr">
        <is>
          <t>Cast Iron, ASTM-A48, CL 30</t>
        </is>
      </c>
      <c r="G728" t="inlineStr">
        <is>
          <t>CaseMatl_Cast_Iron_ASTM-A48_CL30</t>
        </is>
      </c>
      <c r="H728" s="2" t="inlineStr">
        <is>
          <t>C30</t>
        </is>
      </c>
      <c r="I728" t="inlineStr">
        <is>
          <t>all</t>
        </is>
      </c>
      <c r="J728" s="2" t="inlineStr">
        <is>
          <t>NPS</t>
        </is>
      </c>
      <c r="K728" s="2" t="inlineStr">
        <is>
          <t>X3</t>
        </is>
      </c>
      <c r="L728" s="2" t="inlineStr">
        <is>
          <t>Coating_Scotchkote134_interior_exterior_IncludeImpeller</t>
        </is>
      </c>
      <c r="M728" s="2" t="inlineStr">
        <is>
          <t>175psig</t>
        </is>
      </c>
      <c r="N728" s="1" t="inlineStr">
        <is>
          <t>RTF</t>
        </is>
      </c>
      <c r="O728" s="2" t="n"/>
      <c r="P728" t="inlineStr">
        <is>
          <t>A100057</t>
        </is>
      </c>
      <c r="Q728" s="58" t="n">
        <v>0</v>
      </c>
      <c r="R728" s="7" t="inlineStr">
        <is>
          <t>Display Blank</t>
        </is>
      </c>
      <c r="S728" s="2" t="inlineStr">
        <is>
          <t>LT250</t>
        </is>
      </c>
      <c r="T728" t="n">
        <v>0</v>
      </c>
    </row>
    <row r="729">
      <c r="B729">
        <f>IF(AND(H729="C30",I729="not Bronze, ASTM-B584, C93200",L729="Coating_Standard"),"Y","N")</f>
        <v/>
      </c>
      <c r="C729" t="inlineStr">
        <is>
          <t>Price_BOM_LFE_Case_0724</t>
        </is>
      </c>
      <c r="E729" t="inlineStr">
        <is>
          <t>12709-2P-15HP-LFE</t>
        </is>
      </c>
      <c r="F729" s="2" t="inlineStr">
        <is>
          <t>Cast Iron, ASTM-A48, CL 30</t>
        </is>
      </c>
      <c r="G729" t="inlineStr">
        <is>
          <t>CaseMatl_Cast_Iron_ASTM-A48_CL30</t>
        </is>
      </c>
      <c r="H729" s="2" t="inlineStr">
        <is>
          <t>C30</t>
        </is>
      </c>
      <c r="I729" t="inlineStr">
        <is>
          <t>all</t>
        </is>
      </c>
      <c r="J729" s="2" t="inlineStr">
        <is>
          <t>NPS</t>
        </is>
      </c>
      <c r="K729" s="2" t="inlineStr">
        <is>
          <t>X3</t>
        </is>
      </c>
      <c r="L729" s="2" t="inlineStr">
        <is>
          <t>Coating_Scotchkote134_interior_exterior_IncludeImpeller</t>
        </is>
      </c>
      <c r="M729" s="2" t="inlineStr">
        <is>
          <t>175psig</t>
        </is>
      </c>
      <c r="N729" s="1" t="inlineStr">
        <is>
          <t>RTF</t>
        </is>
      </c>
      <c r="O729" s="2" t="n"/>
      <c r="P729" t="inlineStr">
        <is>
          <t>A100057</t>
        </is>
      </c>
      <c r="Q729" s="58" t="n">
        <v>0</v>
      </c>
      <c r="R729" s="7" t="inlineStr">
        <is>
          <t>Display Blank</t>
        </is>
      </c>
      <c r="S729" s="2" t="inlineStr">
        <is>
          <t>LT250</t>
        </is>
      </c>
      <c r="T729" t="n">
        <v>0</v>
      </c>
    </row>
    <row r="730">
      <c r="B730">
        <f>IF(AND(H730="C30",I730="not Bronze, ASTM-B584, C93200",L730="Coating_Standard"),"Y","N")</f>
        <v/>
      </c>
      <c r="C730" t="inlineStr">
        <is>
          <t>Price_BOM_LFE_Case_0725</t>
        </is>
      </c>
      <c r="E730" t="inlineStr">
        <is>
          <t>15705-2P-5HP-LFE</t>
        </is>
      </c>
      <c r="F730" s="2" t="inlineStr">
        <is>
          <t>Cast Iron, ASTM-A48, CL 30</t>
        </is>
      </c>
      <c r="G730" t="inlineStr">
        <is>
          <t>CaseMatl_Cast_Iron_ASTM-A48_CL30</t>
        </is>
      </c>
      <c r="H730" s="2" t="inlineStr">
        <is>
          <t>C30</t>
        </is>
      </c>
      <c r="I730" t="inlineStr">
        <is>
          <t>all</t>
        </is>
      </c>
      <c r="J730" s="2" t="inlineStr">
        <is>
          <t>NPS</t>
        </is>
      </c>
      <c r="K730" s="2" t="inlineStr">
        <is>
          <t>X3</t>
        </is>
      </c>
      <c r="L730" s="2" t="inlineStr">
        <is>
          <t>Coating_Scotchkote134_interior_exterior_IncludeImpeller</t>
        </is>
      </c>
      <c r="M730" s="2" t="inlineStr">
        <is>
          <t>175psig</t>
        </is>
      </c>
      <c r="N730" s="1" t="inlineStr">
        <is>
          <t>RTF</t>
        </is>
      </c>
      <c r="O730" s="2" t="n"/>
      <c r="P730" t="inlineStr">
        <is>
          <t>A100057</t>
        </is>
      </c>
      <c r="Q730" s="58" t="n">
        <v>0</v>
      </c>
      <c r="R730" s="7" t="inlineStr">
        <is>
          <t>Display Blank</t>
        </is>
      </c>
      <c r="S730" s="2" t="inlineStr">
        <is>
          <t>LT250</t>
        </is>
      </c>
      <c r="T730" t="n">
        <v>0</v>
      </c>
    </row>
    <row r="731">
      <c r="B731">
        <f>IF(AND(H731="C30",I731="not Bronze, ASTM-B584, C93200",L731="Coating_Standard"),"Y","N")</f>
        <v/>
      </c>
      <c r="C731" t="inlineStr">
        <is>
          <t>Price_BOM_LFE_Case_0726</t>
        </is>
      </c>
      <c r="E731" t="inlineStr">
        <is>
          <t>15705-2P-7.5HP-LFE</t>
        </is>
      </c>
      <c r="F731" s="2" t="inlineStr">
        <is>
          <t>Cast Iron, ASTM-A48, CL 30</t>
        </is>
      </c>
      <c r="G731" t="inlineStr">
        <is>
          <t>CaseMatl_Cast_Iron_ASTM-A48_CL30</t>
        </is>
      </c>
      <c r="H731" s="2" t="inlineStr">
        <is>
          <t>C30</t>
        </is>
      </c>
      <c r="I731" t="inlineStr">
        <is>
          <t>all</t>
        </is>
      </c>
      <c r="J731" s="2" t="inlineStr">
        <is>
          <t>NPS</t>
        </is>
      </c>
      <c r="K731" s="2" t="inlineStr">
        <is>
          <t>X3</t>
        </is>
      </c>
      <c r="L731" s="2" t="inlineStr">
        <is>
          <t>Coating_Scotchkote134_interior_exterior_IncludeImpeller</t>
        </is>
      </c>
      <c r="M731" s="2" t="inlineStr">
        <is>
          <t>175psig</t>
        </is>
      </c>
      <c r="N731" s="1" t="inlineStr">
        <is>
          <t>RTF</t>
        </is>
      </c>
      <c r="O731" s="2" t="n"/>
      <c r="P731" t="inlineStr">
        <is>
          <t>A100057</t>
        </is>
      </c>
      <c r="Q731" s="58" t="n">
        <v>0</v>
      </c>
      <c r="R731" s="7" t="inlineStr">
        <is>
          <t>Display Blank</t>
        </is>
      </c>
      <c r="S731" s="2" t="inlineStr">
        <is>
          <t>LT250</t>
        </is>
      </c>
      <c r="T731" t="n">
        <v>0</v>
      </c>
    </row>
    <row r="732">
      <c r="B732">
        <f>IF(AND(H732="C30",I732="not Bronze, ASTM-B584, C93200",L732="Coating_Standard"),"Y","N")</f>
        <v/>
      </c>
      <c r="C732" t="inlineStr">
        <is>
          <t>Price_BOM_LFE_Case_0727</t>
        </is>
      </c>
      <c r="E732" t="inlineStr">
        <is>
          <t>15705-2P-10HP-LFE</t>
        </is>
      </c>
      <c r="F732" s="2" t="inlineStr">
        <is>
          <t>Cast Iron, ASTM-A48, CL 30</t>
        </is>
      </c>
      <c r="G732" t="inlineStr">
        <is>
          <t>CaseMatl_Cast_Iron_ASTM-A48_CL30</t>
        </is>
      </c>
      <c r="H732" s="2" t="inlineStr">
        <is>
          <t>C30</t>
        </is>
      </c>
      <c r="I732" t="inlineStr">
        <is>
          <t>all</t>
        </is>
      </c>
      <c r="J732" s="2" t="inlineStr">
        <is>
          <t>NPS</t>
        </is>
      </c>
      <c r="K732" s="2" t="inlineStr">
        <is>
          <t>X3</t>
        </is>
      </c>
      <c r="L732" s="2" t="inlineStr">
        <is>
          <t>Coating_Scotchkote134_interior_exterior_IncludeImpeller</t>
        </is>
      </c>
      <c r="M732" s="2" t="inlineStr">
        <is>
          <t>175psig</t>
        </is>
      </c>
      <c r="N732" s="1" t="inlineStr">
        <is>
          <t>RTF</t>
        </is>
      </c>
      <c r="O732" s="2" t="n"/>
      <c r="P732" t="inlineStr">
        <is>
          <t>A100057</t>
        </is>
      </c>
      <c r="Q732" s="58" t="n">
        <v>0</v>
      </c>
      <c r="R732" s="7" t="inlineStr">
        <is>
          <t>Display Blank</t>
        </is>
      </c>
      <c r="S732" s="2" t="inlineStr">
        <is>
          <t>LT250</t>
        </is>
      </c>
      <c r="T732" t="n">
        <v>0</v>
      </c>
    </row>
    <row r="733">
      <c r="B733">
        <f>IF(AND(H733="C30",I733="not Bronze, ASTM-B584, C93200",L733="Coating_Standard"),"Y","N")</f>
        <v/>
      </c>
      <c r="C733" t="inlineStr">
        <is>
          <t>Price_BOM_LFE_Case_0728</t>
        </is>
      </c>
      <c r="E733" t="inlineStr">
        <is>
          <t>15705-2P-15HP-LFE</t>
        </is>
      </c>
      <c r="F733" s="2" t="inlineStr">
        <is>
          <t>Cast Iron, ASTM-A48, CL 30</t>
        </is>
      </c>
      <c r="G733" t="inlineStr">
        <is>
          <t>CaseMatl_Cast_Iron_ASTM-A48_CL30</t>
        </is>
      </c>
      <c r="H733" s="2" t="inlineStr">
        <is>
          <t>C30</t>
        </is>
      </c>
      <c r="I733" t="inlineStr">
        <is>
          <t>all</t>
        </is>
      </c>
      <c r="J733" s="2" t="inlineStr">
        <is>
          <t>NPS</t>
        </is>
      </c>
      <c r="K733" s="2" t="inlineStr">
        <is>
          <t>X3</t>
        </is>
      </c>
      <c r="L733" s="2" t="inlineStr">
        <is>
          <t>Coating_Scotchkote134_interior_exterior_IncludeImpeller</t>
        </is>
      </c>
      <c r="M733" s="2" t="inlineStr">
        <is>
          <t>175psig</t>
        </is>
      </c>
      <c r="N733" s="1" t="inlineStr">
        <is>
          <t>RTF</t>
        </is>
      </c>
      <c r="O733" s="2" t="n"/>
      <c r="P733" t="inlineStr">
        <is>
          <t>A100057</t>
        </is>
      </c>
      <c r="Q733" s="58" t="n">
        <v>0</v>
      </c>
      <c r="R733" s="7" t="inlineStr">
        <is>
          <t>Display Blank</t>
        </is>
      </c>
      <c r="S733" s="2" t="inlineStr">
        <is>
          <t>LT250</t>
        </is>
      </c>
      <c r="T733" t="n">
        <v>0</v>
      </c>
    </row>
    <row r="734">
      <c r="B734">
        <f>IF(AND(H734="C30",I734="not Bronze, ASTM-B584, C93200",L734="Coating_Standard"),"Y","N")</f>
        <v/>
      </c>
      <c r="C734" t="inlineStr">
        <is>
          <t>Price_BOM_LFE_Case_0729</t>
        </is>
      </c>
      <c r="E734" t="inlineStr">
        <is>
          <t>15705-2P-20HP-LFE</t>
        </is>
      </c>
      <c r="F734" s="2" t="inlineStr">
        <is>
          <t>Cast Iron, ASTM-A48, CL 30</t>
        </is>
      </c>
      <c r="G734" t="inlineStr">
        <is>
          <t>CaseMatl_Cast_Iron_ASTM-A48_CL30</t>
        </is>
      </c>
      <c r="H734" s="2" t="inlineStr">
        <is>
          <t>C30</t>
        </is>
      </c>
      <c r="I734" t="inlineStr">
        <is>
          <t>all</t>
        </is>
      </c>
      <c r="J734" s="2" t="inlineStr">
        <is>
          <t>NPS</t>
        </is>
      </c>
      <c r="K734" s="2" t="inlineStr">
        <is>
          <t>X3</t>
        </is>
      </c>
      <c r="L734" s="2" t="inlineStr">
        <is>
          <t>Coating_Scotchkote134_interior_exterior_IncludeImpeller</t>
        </is>
      </c>
      <c r="M734" s="2" t="inlineStr">
        <is>
          <t>175psig</t>
        </is>
      </c>
      <c r="N734" s="1" t="inlineStr">
        <is>
          <t>RTF</t>
        </is>
      </c>
      <c r="O734" s="2" t="n"/>
      <c r="P734" t="inlineStr">
        <is>
          <t>A100057</t>
        </is>
      </c>
      <c r="Q734" s="58" t="n">
        <v>0</v>
      </c>
      <c r="R734" s="7" t="inlineStr">
        <is>
          <t>Display Blank</t>
        </is>
      </c>
      <c r="S734" s="2" t="inlineStr">
        <is>
          <t>LT250</t>
        </is>
      </c>
      <c r="T734" t="n">
        <v>0</v>
      </c>
    </row>
    <row r="735">
      <c r="B735">
        <f>IF(AND(H735="C30",I735="not Bronze, ASTM-B584, C93200",L735="Coating_Standard"),"Y","N")</f>
        <v/>
      </c>
      <c r="C735" t="inlineStr">
        <is>
          <t>Price_BOM_LFE_Case_0730</t>
        </is>
      </c>
      <c r="E735" t="inlineStr">
        <is>
          <t>15951-2P-10HP-LFE</t>
        </is>
      </c>
      <c r="F735" s="2" t="inlineStr">
        <is>
          <t>Cast Iron, ASTM-A48, CL 30</t>
        </is>
      </c>
      <c r="G735" t="inlineStr">
        <is>
          <t>CaseMatl_Cast_Iron_ASTM-A48_CL30</t>
        </is>
      </c>
      <c r="H735" s="2" t="inlineStr">
        <is>
          <t>C30</t>
        </is>
      </c>
      <c r="I735" t="inlineStr">
        <is>
          <t>all</t>
        </is>
      </c>
      <c r="J735" s="2" t="inlineStr">
        <is>
          <t>NPS</t>
        </is>
      </c>
      <c r="K735" s="2" t="inlineStr">
        <is>
          <t>X3</t>
        </is>
      </c>
      <c r="L735" s="2" t="inlineStr">
        <is>
          <t>Coating_Scotchkote134_interior_exterior_IncludeImpeller</t>
        </is>
      </c>
      <c r="M735" s="2" t="inlineStr">
        <is>
          <t>175psig</t>
        </is>
      </c>
      <c r="N735" s="1" t="inlineStr">
        <is>
          <t>RTF</t>
        </is>
      </c>
      <c r="O735" s="2" t="n"/>
      <c r="P735" t="inlineStr">
        <is>
          <t>A100057</t>
        </is>
      </c>
      <c r="Q735" s="58" t="n">
        <v>0</v>
      </c>
      <c r="R735" s="7" t="inlineStr">
        <is>
          <t>Display Blank</t>
        </is>
      </c>
      <c r="S735" s="2" t="inlineStr">
        <is>
          <t>LT250</t>
        </is>
      </c>
      <c r="T735" t="n">
        <v>0</v>
      </c>
    </row>
    <row r="736">
      <c r="B736">
        <f>IF(AND(H736="C30",I736="not Bronze, ASTM-B584, C93200",L736="Coating_Standard"),"Y","N")</f>
        <v/>
      </c>
      <c r="C736" t="inlineStr">
        <is>
          <t>Price_BOM_LFE_Case_0731</t>
        </is>
      </c>
      <c r="E736" t="inlineStr">
        <is>
          <t>15951-2P-15HP-LFE</t>
        </is>
      </c>
      <c r="F736" s="2" t="inlineStr">
        <is>
          <t>Cast Iron, ASTM-A48, CL 30</t>
        </is>
      </c>
      <c r="G736" t="inlineStr">
        <is>
          <t>CaseMatl_Cast_Iron_ASTM-A48_CL30</t>
        </is>
      </c>
      <c r="H736" s="2" t="inlineStr">
        <is>
          <t>C30</t>
        </is>
      </c>
      <c r="I736" t="inlineStr">
        <is>
          <t>all</t>
        </is>
      </c>
      <c r="J736" s="2" t="inlineStr">
        <is>
          <t>NPS</t>
        </is>
      </c>
      <c r="K736" s="2" t="inlineStr">
        <is>
          <t>X3</t>
        </is>
      </c>
      <c r="L736" s="2" t="inlineStr">
        <is>
          <t>Coating_Scotchkote134_interior_exterior_IncludeImpeller</t>
        </is>
      </c>
      <c r="M736" s="2" t="inlineStr">
        <is>
          <t>175psig</t>
        </is>
      </c>
      <c r="N736" s="1" t="inlineStr">
        <is>
          <t>RTF</t>
        </is>
      </c>
      <c r="O736" s="2" t="n"/>
      <c r="P736" t="inlineStr">
        <is>
          <t>A100057</t>
        </is>
      </c>
      <c r="Q736" s="58" t="n">
        <v>0</v>
      </c>
      <c r="R736" s="7" t="inlineStr">
        <is>
          <t>Display Blank</t>
        </is>
      </c>
      <c r="S736" s="2" t="inlineStr">
        <is>
          <t>LT250</t>
        </is>
      </c>
      <c r="T736" t="n">
        <v>0</v>
      </c>
    </row>
    <row r="737">
      <c r="B737">
        <f>IF(AND(H737="C30",I737="not Bronze, ASTM-B584, C93200",L737="Coating_Standard"),"Y","N")</f>
        <v/>
      </c>
      <c r="C737" t="inlineStr">
        <is>
          <t>Price_BOM_LFE_Case_0732</t>
        </is>
      </c>
      <c r="E737" t="inlineStr">
        <is>
          <t>15951-2P-20HP-LFE</t>
        </is>
      </c>
      <c r="F737" s="2" t="inlineStr">
        <is>
          <t>Cast Iron, ASTM-A48, CL 30</t>
        </is>
      </c>
      <c r="G737" t="inlineStr">
        <is>
          <t>CaseMatl_Cast_Iron_ASTM-A48_CL30</t>
        </is>
      </c>
      <c r="H737" s="2" t="inlineStr">
        <is>
          <t>C30</t>
        </is>
      </c>
      <c r="I737" t="inlineStr">
        <is>
          <t>all</t>
        </is>
      </c>
      <c r="J737" s="2" t="inlineStr">
        <is>
          <t>NPS</t>
        </is>
      </c>
      <c r="K737" s="2" t="inlineStr">
        <is>
          <t>X3</t>
        </is>
      </c>
      <c r="L737" s="2" t="inlineStr">
        <is>
          <t>Coating_Scotchkote134_interior_exterior_IncludeImpeller</t>
        </is>
      </c>
      <c r="M737" s="2" t="inlineStr">
        <is>
          <t>175psig</t>
        </is>
      </c>
      <c r="N737" s="1" t="inlineStr">
        <is>
          <t>RTF</t>
        </is>
      </c>
      <c r="O737" s="2" t="n"/>
      <c r="P737" t="inlineStr">
        <is>
          <t>A100057</t>
        </is>
      </c>
      <c r="Q737" s="58" t="n">
        <v>0</v>
      </c>
      <c r="R737" s="7" t="inlineStr">
        <is>
          <t>Display Blank</t>
        </is>
      </c>
      <c r="S737" s="2" t="inlineStr">
        <is>
          <t>LT250</t>
        </is>
      </c>
      <c r="T737" t="n">
        <v>0</v>
      </c>
    </row>
    <row r="738">
      <c r="B738">
        <f>IF(AND(H738="C30",I738="not Bronze, ASTM-B584, C93200",L738="Coating_Standard"),"Y","N")</f>
        <v/>
      </c>
      <c r="C738" t="inlineStr">
        <is>
          <t>Price_BOM_LFE_Case_0733</t>
        </is>
      </c>
      <c r="E738" t="inlineStr">
        <is>
          <t>15951-2P-25HP-LFE</t>
        </is>
      </c>
      <c r="F738" s="2" t="inlineStr">
        <is>
          <t>Cast Iron, ASTM-A48, CL 30</t>
        </is>
      </c>
      <c r="G738" t="inlineStr">
        <is>
          <t>CaseMatl_Cast_Iron_ASTM-A48_CL30</t>
        </is>
      </c>
      <c r="H738" s="2" t="inlineStr">
        <is>
          <t>C30</t>
        </is>
      </c>
      <c r="I738" t="inlineStr">
        <is>
          <t>all</t>
        </is>
      </c>
      <c r="J738" s="2" t="inlineStr">
        <is>
          <t>NPS</t>
        </is>
      </c>
      <c r="K738" s="2" t="inlineStr">
        <is>
          <t>X3</t>
        </is>
      </c>
      <c r="L738" s="2" t="inlineStr">
        <is>
          <t>Coating_Scotchkote134_interior_exterior_IncludeImpeller</t>
        </is>
      </c>
      <c r="M738" s="2" t="inlineStr">
        <is>
          <t>175psig</t>
        </is>
      </c>
      <c r="N738" s="1" t="inlineStr">
        <is>
          <t>RTF</t>
        </is>
      </c>
      <c r="O738" s="2" t="n"/>
      <c r="P738" t="inlineStr">
        <is>
          <t>A100057</t>
        </is>
      </c>
      <c r="Q738" s="58" t="n">
        <v>0</v>
      </c>
      <c r="R738" s="7" t="inlineStr">
        <is>
          <t>Display Blank</t>
        </is>
      </c>
      <c r="S738" s="2" t="inlineStr">
        <is>
          <t>LT250</t>
        </is>
      </c>
      <c r="T738" t="n">
        <v>0</v>
      </c>
    </row>
    <row r="739">
      <c r="B739">
        <f>IF(AND(H739="C30",I739="not Bronze, ASTM-B584, C93200",L739="Coating_Standard"),"Y","N")</f>
        <v/>
      </c>
      <c r="C739" t="inlineStr">
        <is>
          <t>Price_BOM_LFE_Case_0734</t>
        </is>
      </c>
      <c r="E739" t="inlineStr">
        <is>
          <t>15955-2P-15HP-LFE</t>
        </is>
      </c>
      <c r="F739" s="2" t="inlineStr">
        <is>
          <t>Cast Iron, ASTM-A48, CL 30</t>
        </is>
      </c>
      <c r="G739" t="inlineStr">
        <is>
          <t>CaseMatl_Cast_Iron_ASTM-A48_CL30</t>
        </is>
      </c>
      <c r="H739" s="2" t="inlineStr">
        <is>
          <t>C30</t>
        </is>
      </c>
      <c r="I739" t="inlineStr">
        <is>
          <t>all</t>
        </is>
      </c>
      <c r="J739" s="2" t="inlineStr">
        <is>
          <t>NPS</t>
        </is>
      </c>
      <c r="K739" s="2" t="inlineStr">
        <is>
          <t>X3</t>
        </is>
      </c>
      <c r="L739" s="2" t="inlineStr">
        <is>
          <t>Coating_Scotchkote134_interior_exterior_IncludeImpeller</t>
        </is>
      </c>
      <c r="M739" s="2" t="inlineStr">
        <is>
          <t>175psig</t>
        </is>
      </c>
      <c r="N739" s="1" t="inlineStr">
        <is>
          <t>RTF</t>
        </is>
      </c>
      <c r="O739" s="2" t="n"/>
      <c r="P739" t="inlineStr">
        <is>
          <t>A100057</t>
        </is>
      </c>
      <c r="Q739" s="58" t="n">
        <v>0</v>
      </c>
      <c r="R739" s="7" t="inlineStr">
        <is>
          <t>Display Blank</t>
        </is>
      </c>
      <c r="S739" s="2" t="inlineStr">
        <is>
          <t>LT250</t>
        </is>
      </c>
      <c r="T739" t="n">
        <v>0</v>
      </c>
    </row>
    <row r="740">
      <c r="B740">
        <f>IF(AND(H740="C30",I740="not Bronze, ASTM-B584, C93200",L740="Coating_Standard"),"Y","N")</f>
        <v/>
      </c>
      <c r="C740" t="inlineStr">
        <is>
          <t>Price_BOM_LFE_Case_0735</t>
        </is>
      </c>
      <c r="E740" t="inlineStr">
        <is>
          <t>15955-2P-20HP-LFE</t>
        </is>
      </c>
      <c r="F740" s="2" t="inlineStr">
        <is>
          <t>Cast Iron, ASTM-A48, CL 30</t>
        </is>
      </c>
      <c r="G740" t="inlineStr">
        <is>
          <t>CaseMatl_Cast_Iron_ASTM-A48_CL30</t>
        </is>
      </c>
      <c r="H740" s="2" t="inlineStr">
        <is>
          <t>C30</t>
        </is>
      </c>
      <c r="I740" t="inlineStr">
        <is>
          <t>all</t>
        </is>
      </c>
      <c r="J740" s="2" t="inlineStr">
        <is>
          <t>NPS</t>
        </is>
      </c>
      <c r="K740" s="2" t="inlineStr">
        <is>
          <t>X3</t>
        </is>
      </c>
      <c r="L740" s="2" t="inlineStr">
        <is>
          <t>Coating_Scotchkote134_interior_exterior_IncludeImpeller</t>
        </is>
      </c>
      <c r="M740" s="2" t="inlineStr">
        <is>
          <t>175psig</t>
        </is>
      </c>
      <c r="N740" s="1" t="inlineStr">
        <is>
          <t>RTF</t>
        </is>
      </c>
      <c r="O740" s="2" t="n"/>
      <c r="P740" t="inlineStr">
        <is>
          <t>A100057</t>
        </is>
      </c>
      <c r="Q740" s="58" t="n">
        <v>0</v>
      </c>
      <c r="R740" s="7" t="inlineStr">
        <is>
          <t>Display Blank</t>
        </is>
      </c>
      <c r="S740" s="2" t="inlineStr">
        <is>
          <t>LT250</t>
        </is>
      </c>
      <c r="T740" t="n">
        <v>0</v>
      </c>
    </row>
    <row r="741">
      <c r="B741">
        <f>IF(AND(H741="C30",I741="not Bronze, ASTM-B584, C93200",L741="Coating_Standard"),"Y","N")</f>
        <v/>
      </c>
      <c r="C741" t="inlineStr">
        <is>
          <t>Price_BOM_LFE_Case_0736</t>
        </is>
      </c>
      <c r="E741" t="inlineStr">
        <is>
          <t>15955-2P-25HP-LFE</t>
        </is>
      </c>
      <c r="F741" s="2" t="inlineStr">
        <is>
          <t>Cast Iron, ASTM-A48, CL 30</t>
        </is>
      </c>
      <c r="G741" t="inlineStr">
        <is>
          <t>CaseMatl_Cast_Iron_ASTM-A48_CL30</t>
        </is>
      </c>
      <c r="H741" s="2" t="inlineStr">
        <is>
          <t>C30</t>
        </is>
      </c>
      <c r="I741" t="inlineStr">
        <is>
          <t>all</t>
        </is>
      </c>
      <c r="J741" s="2" t="inlineStr">
        <is>
          <t>NPS</t>
        </is>
      </c>
      <c r="K741" s="2" t="inlineStr">
        <is>
          <t>X3</t>
        </is>
      </c>
      <c r="L741" s="2" t="inlineStr">
        <is>
          <t>Coating_Scotchkote134_interior_exterior_IncludeImpeller</t>
        </is>
      </c>
      <c r="M741" s="2" t="inlineStr">
        <is>
          <t>175psig</t>
        </is>
      </c>
      <c r="N741" s="1" t="inlineStr">
        <is>
          <t>RTF</t>
        </is>
      </c>
      <c r="O741" s="2" t="n"/>
      <c r="P741" t="inlineStr">
        <is>
          <t>A100057</t>
        </is>
      </c>
      <c r="Q741" s="58" t="n">
        <v>0</v>
      </c>
      <c r="R741" s="7" t="inlineStr">
        <is>
          <t>Display Blank</t>
        </is>
      </c>
      <c r="S741" s="2" t="inlineStr">
        <is>
          <t>LT250</t>
        </is>
      </c>
      <c r="T741" t="n">
        <v>0</v>
      </c>
    </row>
    <row r="742">
      <c r="B742">
        <f>IF(AND(H742="C30",I742="not Bronze, ASTM-B584, C93200",L742="Coating_Standard"),"Y","N")</f>
        <v/>
      </c>
      <c r="C742" t="inlineStr">
        <is>
          <t>Price_BOM_LFE_Case_0737</t>
        </is>
      </c>
      <c r="E742" t="inlineStr">
        <is>
          <t>15955-2P-30HP-LFE</t>
        </is>
      </c>
      <c r="F742" s="2" t="inlineStr">
        <is>
          <t>Cast Iron, ASTM-A48, CL 30</t>
        </is>
      </c>
      <c r="G742" t="inlineStr">
        <is>
          <t>CaseMatl_Cast_Iron_ASTM-A48_CL30</t>
        </is>
      </c>
      <c r="H742" s="2" t="inlineStr">
        <is>
          <t>C30</t>
        </is>
      </c>
      <c r="I742" t="inlineStr">
        <is>
          <t>all</t>
        </is>
      </c>
      <c r="J742" s="2" t="inlineStr">
        <is>
          <t>NPS</t>
        </is>
      </c>
      <c r="K742" s="2" t="inlineStr">
        <is>
          <t>X3</t>
        </is>
      </c>
      <c r="L742" s="2" t="inlineStr">
        <is>
          <t>Coating_Scotchkote134_interior_exterior_IncludeImpeller</t>
        </is>
      </c>
      <c r="M742" s="2" t="inlineStr">
        <is>
          <t>175psig</t>
        </is>
      </c>
      <c r="N742" s="1" t="inlineStr">
        <is>
          <t>RTF</t>
        </is>
      </c>
      <c r="O742" s="2" t="n"/>
      <c r="P742" t="inlineStr">
        <is>
          <t>A100057</t>
        </is>
      </c>
      <c r="Q742" s="58" t="n">
        <v>0</v>
      </c>
      <c r="R742" s="7" t="inlineStr">
        <is>
          <t>Display Blank</t>
        </is>
      </c>
      <c r="S742" s="2" t="inlineStr">
        <is>
          <t>LT250</t>
        </is>
      </c>
      <c r="T742" t="n">
        <v>0</v>
      </c>
    </row>
    <row r="743">
      <c r="B743">
        <f>IF(AND(H743="C30",I743="not Bronze, ASTM-B584, C93200",L743="Coating_Standard"),"Y","N")</f>
        <v/>
      </c>
      <c r="C743" t="inlineStr">
        <is>
          <t>Price_BOM_LFE_Case_0738</t>
        </is>
      </c>
      <c r="E743" t="inlineStr">
        <is>
          <t>15959-2P-20HP-LFE</t>
        </is>
      </c>
      <c r="F743" s="2" t="inlineStr">
        <is>
          <t>Cast Iron, ASTM-A48, CL 30</t>
        </is>
      </c>
      <c r="G743" t="inlineStr">
        <is>
          <t>CaseMatl_Cast_Iron_ASTM-A48_CL30</t>
        </is>
      </c>
      <c r="H743" s="2" t="inlineStr">
        <is>
          <t>C30</t>
        </is>
      </c>
      <c r="I743" t="inlineStr">
        <is>
          <t>all</t>
        </is>
      </c>
      <c r="J743" s="2" t="inlineStr">
        <is>
          <t>NPS</t>
        </is>
      </c>
      <c r="K743" s="2" t="inlineStr">
        <is>
          <t>X3</t>
        </is>
      </c>
      <c r="L743" s="2" t="inlineStr">
        <is>
          <t>Coating_Scotchkote134_interior_exterior_IncludeImpeller</t>
        </is>
      </c>
      <c r="M743" s="2" t="inlineStr">
        <is>
          <t>175psig</t>
        </is>
      </c>
      <c r="N743" s="1" t="inlineStr">
        <is>
          <t>RTF</t>
        </is>
      </c>
      <c r="O743" s="2" t="n"/>
      <c r="P743" t="inlineStr">
        <is>
          <t>A100057</t>
        </is>
      </c>
      <c r="Q743" s="58" t="n">
        <v>0</v>
      </c>
      <c r="R743" s="7" t="inlineStr">
        <is>
          <t>Display Blank</t>
        </is>
      </c>
      <c r="S743" s="2" t="inlineStr">
        <is>
          <t>LT250</t>
        </is>
      </c>
      <c r="T743" t="n">
        <v>0</v>
      </c>
    </row>
    <row r="744">
      <c r="B744">
        <f>IF(AND(H744="C30",I744="not Bronze, ASTM-B584, C93200",L744="Coating_Standard"),"Y","N")</f>
        <v/>
      </c>
      <c r="C744" t="inlineStr">
        <is>
          <t>Price_BOM_LFE_Case_0739</t>
        </is>
      </c>
      <c r="E744" t="inlineStr">
        <is>
          <t>15959-2P-25HP-LFE</t>
        </is>
      </c>
      <c r="F744" s="2" t="inlineStr">
        <is>
          <t>Cast Iron, ASTM-A48, CL 30</t>
        </is>
      </c>
      <c r="G744" t="inlineStr">
        <is>
          <t>CaseMatl_Cast_Iron_ASTM-A48_CL30</t>
        </is>
      </c>
      <c r="H744" s="2" t="inlineStr">
        <is>
          <t>C30</t>
        </is>
      </c>
      <c r="I744" t="inlineStr">
        <is>
          <t>all</t>
        </is>
      </c>
      <c r="J744" s="2" t="inlineStr">
        <is>
          <t>NPS</t>
        </is>
      </c>
      <c r="K744" s="2" t="inlineStr">
        <is>
          <t>X3</t>
        </is>
      </c>
      <c r="L744" s="2" t="inlineStr">
        <is>
          <t>Coating_Scotchkote134_interior_exterior_IncludeImpeller</t>
        </is>
      </c>
      <c r="M744" s="2" t="inlineStr">
        <is>
          <t>175psig</t>
        </is>
      </c>
      <c r="N744" s="1" t="inlineStr">
        <is>
          <t>RTF</t>
        </is>
      </c>
      <c r="O744" s="2" t="n"/>
      <c r="P744" t="inlineStr">
        <is>
          <t>A100057</t>
        </is>
      </c>
      <c r="Q744" s="58" t="n">
        <v>0</v>
      </c>
      <c r="R744" s="7" t="inlineStr">
        <is>
          <t>Display Blank</t>
        </is>
      </c>
      <c r="S744" s="2" t="inlineStr">
        <is>
          <t>LT250</t>
        </is>
      </c>
      <c r="T744" t="n">
        <v>0</v>
      </c>
    </row>
    <row r="745">
      <c r="B745">
        <f>IF(AND(H745="C30",I745="not Bronze, ASTM-B584, C93200",L745="Coating_Standard"),"Y","N")</f>
        <v/>
      </c>
      <c r="C745" t="inlineStr">
        <is>
          <t>Price_BOM_LFE_Case_0740</t>
        </is>
      </c>
      <c r="E745" t="inlineStr">
        <is>
          <t>15959-2P-30HP-LFE</t>
        </is>
      </c>
      <c r="F745" s="2" t="inlineStr">
        <is>
          <t>Cast Iron, ASTM-A48, CL 30</t>
        </is>
      </c>
      <c r="G745" t="inlineStr">
        <is>
          <t>CaseMatl_Cast_Iron_ASTM-A48_CL30</t>
        </is>
      </c>
      <c r="H745" s="2" t="inlineStr">
        <is>
          <t>C30</t>
        </is>
      </c>
      <c r="I745" t="inlineStr">
        <is>
          <t>all</t>
        </is>
      </c>
      <c r="J745" s="2" t="inlineStr">
        <is>
          <t>NPS</t>
        </is>
      </c>
      <c r="K745" s="2" t="inlineStr">
        <is>
          <t>X3</t>
        </is>
      </c>
      <c r="L745" s="2" t="inlineStr">
        <is>
          <t>Coating_Scotchkote134_interior_exterior_IncludeImpeller</t>
        </is>
      </c>
      <c r="M745" s="2" t="inlineStr">
        <is>
          <t>175psig</t>
        </is>
      </c>
      <c r="N745" s="1" t="inlineStr">
        <is>
          <t>RTF</t>
        </is>
      </c>
      <c r="O745" s="2" t="n"/>
      <c r="P745" t="inlineStr">
        <is>
          <t>A100057</t>
        </is>
      </c>
      <c r="Q745" s="58" t="n">
        <v>0</v>
      </c>
      <c r="R745" s="7" t="inlineStr">
        <is>
          <t>Display Blank</t>
        </is>
      </c>
      <c r="S745" s="2" t="inlineStr">
        <is>
          <t>LT250</t>
        </is>
      </c>
      <c r="T745" t="n">
        <v>0</v>
      </c>
    </row>
    <row r="746">
      <c r="B746">
        <f>IF(AND(H746="C30",I746="not Bronze, ASTM-B584, C93200",L746="Coating_Standard"),"Y","N")</f>
        <v/>
      </c>
      <c r="C746" t="inlineStr">
        <is>
          <t>Price_BOM_LFE_Case_0741</t>
        </is>
      </c>
      <c r="E746" t="inlineStr">
        <is>
          <t>20709-2P-7.5HP-LFE</t>
        </is>
      </c>
      <c r="F746" s="2" t="inlineStr">
        <is>
          <t>Cast Iron, ASTM-A48, CL 30</t>
        </is>
      </c>
      <c r="G746" t="inlineStr">
        <is>
          <t>CaseMatl_Cast_Iron_ASTM-A48_CL30</t>
        </is>
      </c>
      <c r="H746" s="2" t="inlineStr">
        <is>
          <t>C30</t>
        </is>
      </c>
      <c r="I746" t="inlineStr">
        <is>
          <t>all</t>
        </is>
      </c>
      <c r="J746" s="2" t="inlineStr">
        <is>
          <t>NPS</t>
        </is>
      </c>
      <c r="K746" s="2" t="inlineStr">
        <is>
          <t>X3</t>
        </is>
      </c>
      <c r="L746" s="2" t="inlineStr">
        <is>
          <t>Coating_Scotchkote134_interior_exterior_IncludeImpeller</t>
        </is>
      </c>
      <c r="M746" s="2" t="inlineStr">
        <is>
          <t>175psig</t>
        </is>
      </c>
      <c r="N746" s="1" t="inlineStr">
        <is>
          <t>RTF</t>
        </is>
      </c>
      <c r="O746" s="2" t="n"/>
      <c r="P746" t="inlineStr">
        <is>
          <t>A100057</t>
        </is>
      </c>
      <c r="Q746" s="58" t="n">
        <v>0</v>
      </c>
      <c r="R746" s="7" t="inlineStr">
        <is>
          <t>Display Blank</t>
        </is>
      </c>
      <c r="S746" s="2" t="inlineStr">
        <is>
          <t>LT250</t>
        </is>
      </c>
      <c r="T746" t="n">
        <v>0</v>
      </c>
    </row>
    <row r="747">
      <c r="B747">
        <f>IF(AND(H747="C30",I747="not Bronze, ASTM-B584, C93200",L747="Coating_Standard"),"Y","N")</f>
        <v/>
      </c>
      <c r="C747" t="inlineStr">
        <is>
          <t>Price_BOM_LFE_Case_0742</t>
        </is>
      </c>
      <c r="E747" t="inlineStr">
        <is>
          <t>20709-2P-10HP-LFE</t>
        </is>
      </c>
      <c r="F747" s="2" t="inlineStr">
        <is>
          <t>Cast Iron, ASTM-A48, CL 30</t>
        </is>
      </c>
      <c r="G747" t="inlineStr">
        <is>
          <t>CaseMatl_Cast_Iron_ASTM-A48_CL30</t>
        </is>
      </c>
      <c r="H747" s="2" t="inlineStr">
        <is>
          <t>C30</t>
        </is>
      </c>
      <c r="I747" t="inlineStr">
        <is>
          <t>all</t>
        </is>
      </c>
      <c r="J747" s="2" t="inlineStr">
        <is>
          <t>NPS</t>
        </is>
      </c>
      <c r="K747" s="2" t="inlineStr">
        <is>
          <t>X3</t>
        </is>
      </c>
      <c r="L747" s="2" t="inlineStr">
        <is>
          <t>Coating_Scotchkote134_interior_exterior_IncludeImpeller</t>
        </is>
      </c>
      <c r="M747" s="2" t="inlineStr">
        <is>
          <t>175psig</t>
        </is>
      </c>
      <c r="N747" s="1" t="inlineStr">
        <is>
          <t>RTF</t>
        </is>
      </c>
      <c r="O747" s="2" t="n"/>
      <c r="P747" t="inlineStr">
        <is>
          <t>A100057</t>
        </is>
      </c>
      <c r="Q747" s="58" t="n">
        <v>0</v>
      </c>
      <c r="R747" s="7" t="inlineStr">
        <is>
          <t>Display Blank</t>
        </is>
      </c>
      <c r="S747" s="2" t="inlineStr">
        <is>
          <t>LT250</t>
        </is>
      </c>
      <c r="T747" t="n">
        <v>0</v>
      </c>
    </row>
    <row r="748">
      <c r="B748">
        <f>IF(AND(H748="C30",I748="not Bronze, ASTM-B584, C93200",L748="Coating_Standard"),"Y","N")</f>
        <v/>
      </c>
      <c r="C748" t="inlineStr">
        <is>
          <t>Price_BOM_LFE_Case_0743</t>
        </is>
      </c>
      <c r="E748" t="inlineStr">
        <is>
          <t>20709-2P-15HP-LFE</t>
        </is>
      </c>
      <c r="F748" s="2" t="inlineStr">
        <is>
          <t>Cast Iron, ASTM-A48, CL 30</t>
        </is>
      </c>
      <c r="G748" t="inlineStr">
        <is>
          <t>CaseMatl_Cast_Iron_ASTM-A48_CL30</t>
        </is>
      </c>
      <c r="H748" s="2" t="inlineStr">
        <is>
          <t>C30</t>
        </is>
      </c>
      <c r="I748" t="inlineStr">
        <is>
          <t>all</t>
        </is>
      </c>
      <c r="J748" s="2" t="inlineStr">
        <is>
          <t>NPS</t>
        </is>
      </c>
      <c r="K748" s="2" t="inlineStr">
        <is>
          <t>X3</t>
        </is>
      </c>
      <c r="L748" s="2" t="inlineStr">
        <is>
          <t>Coating_Scotchkote134_interior_exterior_IncludeImpeller</t>
        </is>
      </c>
      <c r="M748" s="2" t="inlineStr">
        <is>
          <t>175psig</t>
        </is>
      </c>
      <c r="N748" s="1" t="inlineStr">
        <is>
          <t>RTF</t>
        </is>
      </c>
      <c r="O748" s="2" t="n"/>
      <c r="P748" t="inlineStr">
        <is>
          <t>A100057</t>
        </is>
      </c>
      <c r="Q748" s="58" t="n">
        <v>0</v>
      </c>
      <c r="R748" s="7" t="inlineStr">
        <is>
          <t>Display Blank</t>
        </is>
      </c>
      <c r="S748" s="2" t="inlineStr">
        <is>
          <t>LT250</t>
        </is>
      </c>
      <c r="T748" t="n">
        <v>0</v>
      </c>
    </row>
    <row r="749">
      <c r="B749">
        <f>IF(AND(H749="C30",I749="not Bronze, ASTM-B584, C93200",L749="Coating_Standard"),"Y","N")</f>
        <v/>
      </c>
      <c r="C749" t="inlineStr">
        <is>
          <t>Price_BOM_LFE_Case_0744</t>
        </is>
      </c>
      <c r="E749" t="inlineStr">
        <is>
          <t>20709-2P-20HP-LFE</t>
        </is>
      </c>
      <c r="F749" s="2" t="inlineStr">
        <is>
          <t>Cast Iron, ASTM-A48, CL 30</t>
        </is>
      </c>
      <c r="G749" t="inlineStr">
        <is>
          <t>CaseMatl_Cast_Iron_ASTM-A48_CL30</t>
        </is>
      </c>
      <c r="H749" s="2" t="inlineStr">
        <is>
          <t>C30</t>
        </is>
      </c>
      <c r="I749" t="inlineStr">
        <is>
          <t>all</t>
        </is>
      </c>
      <c r="J749" s="2" t="inlineStr">
        <is>
          <t>NPS</t>
        </is>
      </c>
      <c r="K749" s="2" t="inlineStr">
        <is>
          <t>X3</t>
        </is>
      </c>
      <c r="L749" s="2" t="inlineStr">
        <is>
          <t>Coating_Scotchkote134_interior_exterior_IncludeImpeller</t>
        </is>
      </c>
      <c r="M749" s="2" t="inlineStr">
        <is>
          <t>175psig</t>
        </is>
      </c>
      <c r="N749" s="1" t="inlineStr">
        <is>
          <t>RTF</t>
        </is>
      </c>
      <c r="O749" s="2" t="n"/>
      <c r="P749" t="inlineStr">
        <is>
          <t>A100057</t>
        </is>
      </c>
      <c r="Q749" s="58" t="n">
        <v>0</v>
      </c>
      <c r="R749" s="7" t="inlineStr">
        <is>
          <t>Display Blank</t>
        </is>
      </c>
      <c r="S749" s="2" t="inlineStr">
        <is>
          <t>LT250</t>
        </is>
      </c>
      <c r="T749" t="n">
        <v>0</v>
      </c>
    </row>
    <row r="750">
      <c r="B750">
        <f>IF(AND(H750="C30",I750="not Bronze, ASTM-B584, C93200",L750="Coating_Standard"),"Y","N")</f>
        <v/>
      </c>
      <c r="C750" t="inlineStr">
        <is>
          <t>Price_BOM_LFE_Case_0745</t>
        </is>
      </c>
      <c r="E750" t="inlineStr">
        <is>
          <t>20709-2P-25HP-LFE</t>
        </is>
      </c>
      <c r="F750" s="2" t="inlineStr">
        <is>
          <t>Cast Iron, ASTM-A48, CL 30</t>
        </is>
      </c>
      <c r="G750" t="inlineStr">
        <is>
          <t>CaseMatl_Cast_Iron_ASTM-A48_CL30</t>
        </is>
      </c>
      <c r="H750" s="2" t="inlineStr">
        <is>
          <t>C30</t>
        </is>
      </c>
      <c r="I750" t="inlineStr">
        <is>
          <t>all</t>
        </is>
      </c>
      <c r="J750" s="2" t="inlineStr">
        <is>
          <t>NPS</t>
        </is>
      </c>
      <c r="K750" s="2" t="inlineStr">
        <is>
          <t>X3</t>
        </is>
      </c>
      <c r="L750" s="2" t="inlineStr">
        <is>
          <t>Coating_Scotchkote134_interior_exterior_IncludeImpeller</t>
        </is>
      </c>
      <c r="M750" s="2" t="inlineStr">
        <is>
          <t>175psig</t>
        </is>
      </c>
      <c r="N750" s="1" t="inlineStr">
        <is>
          <t>RTF</t>
        </is>
      </c>
      <c r="O750" s="2" t="n"/>
      <c r="P750" t="inlineStr">
        <is>
          <t>A100057</t>
        </is>
      </c>
      <c r="Q750" s="58" t="n">
        <v>0</v>
      </c>
      <c r="R750" s="7" t="inlineStr">
        <is>
          <t>Display Blank</t>
        </is>
      </c>
      <c r="S750" s="2" t="inlineStr">
        <is>
          <t>LT250</t>
        </is>
      </c>
      <c r="T750" t="n">
        <v>0</v>
      </c>
    </row>
    <row r="751">
      <c r="B751">
        <f>IF(AND(H751="C30",I751="not Bronze, ASTM-B584, C93200",L751="Coating_Standard"),"Y","N")</f>
        <v/>
      </c>
      <c r="C751" t="inlineStr">
        <is>
          <t>Price_BOM_LFE_Case_0746</t>
        </is>
      </c>
      <c r="E751" t="inlineStr">
        <is>
          <t>20953-2P-20HP-LFE</t>
        </is>
      </c>
      <c r="F751" s="2" t="inlineStr">
        <is>
          <t>Cast Iron, ASTM-A48, CL 30</t>
        </is>
      </c>
      <c r="G751" t="inlineStr">
        <is>
          <t>CaseMatl_Cast_Iron_ASTM-A48_CL30</t>
        </is>
      </c>
      <c r="H751" s="2" t="inlineStr">
        <is>
          <t>C30</t>
        </is>
      </c>
      <c r="I751" t="inlineStr">
        <is>
          <t>all</t>
        </is>
      </c>
      <c r="J751" s="2" t="inlineStr">
        <is>
          <t>NPS</t>
        </is>
      </c>
      <c r="K751" s="2" t="inlineStr">
        <is>
          <t>X3</t>
        </is>
      </c>
      <c r="L751" s="2" t="inlineStr">
        <is>
          <t>Coating_Scotchkote134_interior_exterior_IncludeImpeller</t>
        </is>
      </c>
      <c r="M751" s="2" t="inlineStr">
        <is>
          <t>175psig</t>
        </is>
      </c>
      <c r="N751" s="1" t="inlineStr">
        <is>
          <t>RTF</t>
        </is>
      </c>
      <c r="O751" s="2" t="n"/>
      <c r="P751" t="inlineStr">
        <is>
          <t>A100057</t>
        </is>
      </c>
      <c r="Q751" s="58" t="n">
        <v>0</v>
      </c>
      <c r="R751" s="7" t="inlineStr">
        <is>
          <t>Display Blank</t>
        </is>
      </c>
      <c r="S751" s="2" t="inlineStr">
        <is>
          <t>LT250</t>
        </is>
      </c>
      <c r="T751" t="n">
        <v>0</v>
      </c>
    </row>
    <row r="752">
      <c r="B752">
        <f>IF(AND(H752="C30",I752="not Bronze, ASTM-B584, C93200",L752="Coating_Standard"),"Y","N")</f>
        <v/>
      </c>
      <c r="C752" t="inlineStr">
        <is>
          <t>Price_BOM_LFE_Case_0747</t>
        </is>
      </c>
      <c r="E752" t="inlineStr">
        <is>
          <t>20953-2P-25HP-LFE</t>
        </is>
      </c>
      <c r="F752" s="2" t="inlineStr">
        <is>
          <t>Cast Iron, ASTM-A48, CL 30</t>
        </is>
      </c>
      <c r="G752" t="inlineStr">
        <is>
          <t>CaseMatl_Cast_Iron_ASTM-A48_CL30</t>
        </is>
      </c>
      <c r="H752" s="2" t="inlineStr">
        <is>
          <t>C30</t>
        </is>
      </c>
      <c r="I752" t="inlineStr">
        <is>
          <t>all</t>
        </is>
      </c>
      <c r="J752" s="2" t="inlineStr">
        <is>
          <t>NPS</t>
        </is>
      </c>
      <c r="K752" s="2" t="inlineStr">
        <is>
          <t>X3</t>
        </is>
      </c>
      <c r="L752" s="2" t="inlineStr">
        <is>
          <t>Coating_Scotchkote134_interior_exterior_IncludeImpeller</t>
        </is>
      </c>
      <c r="M752" s="2" t="inlineStr">
        <is>
          <t>175psig</t>
        </is>
      </c>
      <c r="N752" s="1" t="inlineStr">
        <is>
          <t>RTF</t>
        </is>
      </c>
      <c r="O752" s="2" t="n"/>
      <c r="P752" t="inlineStr">
        <is>
          <t>A100057</t>
        </is>
      </c>
      <c r="Q752" s="58" t="n">
        <v>0</v>
      </c>
      <c r="R752" s="7" t="inlineStr">
        <is>
          <t>Display Blank</t>
        </is>
      </c>
      <c r="S752" s="2" t="inlineStr">
        <is>
          <t>LT250</t>
        </is>
      </c>
      <c r="T752" t="n">
        <v>0</v>
      </c>
    </row>
    <row r="753">
      <c r="B753">
        <f>IF(AND(H753="C30",I753="not Bronze, ASTM-B584, C93200",L753="Coating_Standard"),"Y","N")</f>
        <v/>
      </c>
      <c r="C753" t="inlineStr">
        <is>
          <t>Price_BOM_LFE_Case_0748</t>
        </is>
      </c>
      <c r="E753" t="inlineStr">
        <is>
          <t>20953-2P-30HP-LFE</t>
        </is>
      </c>
      <c r="F753" s="2" t="inlineStr">
        <is>
          <t>Cast Iron, ASTM-A48, CL 30</t>
        </is>
      </c>
      <c r="G753" t="inlineStr">
        <is>
          <t>CaseMatl_Cast_Iron_ASTM-A48_CL30</t>
        </is>
      </c>
      <c r="H753" s="2" t="inlineStr">
        <is>
          <t>C30</t>
        </is>
      </c>
      <c r="I753" t="inlineStr">
        <is>
          <t>all</t>
        </is>
      </c>
      <c r="J753" s="2" t="inlineStr">
        <is>
          <t>NPS</t>
        </is>
      </c>
      <c r="K753" s="2" t="inlineStr">
        <is>
          <t>X3</t>
        </is>
      </c>
      <c r="L753" s="2" t="inlineStr">
        <is>
          <t>Coating_Scotchkote134_interior_exterior_IncludeImpeller</t>
        </is>
      </c>
      <c r="M753" s="2" t="inlineStr">
        <is>
          <t>175psig</t>
        </is>
      </c>
      <c r="N753" s="1" t="inlineStr">
        <is>
          <t>RTF</t>
        </is>
      </c>
      <c r="O753" s="2" t="n"/>
      <c r="P753" t="inlineStr">
        <is>
          <t>A100057</t>
        </is>
      </c>
      <c r="Q753" s="58" t="n">
        <v>0</v>
      </c>
      <c r="R753" s="7" t="inlineStr">
        <is>
          <t>Display Blank</t>
        </is>
      </c>
      <c r="S753" s="2" t="inlineStr">
        <is>
          <t>LT250</t>
        </is>
      </c>
      <c r="T753" t="n">
        <v>0</v>
      </c>
    </row>
    <row r="754">
      <c r="B754">
        <f>IF(AND(H754="C30",I754="not Bronze, ASTM-B584, C93200",L754="Coating_Standard"),"Y","N")</f>
        <v/>
      </c>
      <c r="C754" t="inlineStr">
        <is>
          <t>Price_BOM_LFE_Case_0749</t>
        </is>
      </c>
      <c r="E754" t="inlineStr">
        <is>
          <t>25707-2P-7.5HP-LFE</t>
        </is>
      </c>
      <c r="F754" s="2" t="inlineStr">
        <is>
          <t>Cast Iron, ASTM-A48, CL 30</t>
        </is>
      </c>
      <c r="G754" t="inlineStr">
        <is>
          <t>CaseMatl_Cast_Iron_ASTM-A48_CL30</t>
        </is>
      </c>
      <c r="H754" s="2" t="inlineStr">
        <is>
          <t>C30</t>
        </is>
      </c>
      <c r="I754" t="inlineStr">
        <is>
          <t>all</t>
        </is>
      </c>
      <c r="J754" s="2" t="inlineStr">
        <is>
          <t>125# ANSI Flange</t>
        </is>
      </c>
      <c r="K754" s="2" t="inlineStr">
        <is>
          <t>X3</t>
        </is>
      </c>
      <c r="L754" s="2" t="inlineStr">
        <is>
          <t>Coating_Scotchkote134_interior_exterior_IncludeImpeller</t>
        </is>
      </c>
      <c r="M754" s="2" t="inlineStr">
        <is>
          <t>175psig</t>
        </is>
      </c>
      <c r="N754" s="1" t="inlineStr">
        <is>
          <t>RTF</t>
        </is>
      </c>
      <c r="O754" s="2" t="n"/>
      <c r="P754" t="inlineStr">
        <is>
          <t>A100057</t>
        </is>
      </c>
      <c r="Q754" s="58" t="n">
        <v>0</v>
      </c>
      <c r="R754" s="7" t="inlineStr">
        <is>
          <t>Display Blank</t>
        </is>
      </c>
      <c r="S754" s="2" t="inlineStr">
        <is>
          <t>LT250</t>
        </is>
      </c>
      <c r="T754" t="n">
        <v>0</v>
      </c>
    </row>
    <row r="755">
      <c r="B755">
        <f>IF(AND(H755="C30",I755="not Bronze, ASTM-B584, C93200",L755="Coating_Standard"),"Y","N")</f>
        <v/>
      </c>
      <c r="C755" t="inlineStr">
        <is>
          <t>Price_BOM_LFE_Case_0750</t>
        </is>
      </c>
      <c r="E755" t="inlineStr">
        <is>
          <t>25707-2P-10HP-LFE</t>
        </is>
      </c>
      <c r="F755" s="2" t="inlineStr">
        <is>
          <t>Cast Iron, ASTM-A48, CL 30</t>
        </is>
      </c>
      <c r="G755" t="inlineStr">
        <is>
          <t>CaseMatl_Cast_Iron_ASTM-A48_CL30</t>
        </is>
      </c>
      <c r="H755" s="2" t="inlineStr">
        <is>
          <t>C30</t>
        </is>
      </c>
      <c r="I755" t="inlineStr">
        <is>
          <t>all</t>
        </is>
      </c>
      <c r="J755" s="2" t="inlineStr">
        <is>
          <t>125# ANSI Flange</t>
        </is>
      </c>
      <c r="K755" s="2" t="inlineStr">
        <is>
          <t>X3</t>
        </is>
      </c>
      <c r="L755" s="2" t="inlineStr">
        <is>
          <t>Coating_Scotchkote134_interior_exterior_IncludeImpeller</t>
        </is>
      </c>
      <c r="M755" s="2" t="inlineStr">
        <is>
          <t>175psig</t>
        </is>
      </c>
      <c r="N755" s="1" t="inlineStr">
        <is>
          <t>RTF</t>
        </is>
      </c>
      <c r="O755" s="2" t="n"/>
      <c r="P755" t="inlineStr">
        <is>
          <t>A100057</t>
        </is>
      </c>
      <c r="Q755" s="58" t="n">
        <v>0</v>
      </c>
      <c r="R755" s="7" t="inlineStr">
        <is>
          <t>Display Blank</t>
        </is>
      </c>
      <c r="S755" s="2" t="inlineStr">
        <is>
          <t>LT250</t>
        </is>
      </c>
      <c r="T755" t="n">
        <v>0</v>
      </c>
    </row>
    <row r="756">
      <c r="B756">
        <f>IF(AND(H756="C30",I756="not Bronze, ASTM-B584, C93200",L756="Coating_Standard"),"Y","N")</f>
        <v/>
      </c>
      <c r="C756" t="inlineStr">
        <is>
          <t>Price_BOM_LFE_Case_0751</t>
        </is>
      </c>
      <c r="E756" t="inlineStr">
        <is>
          <t>25707-2P-15HP-LFE</t>
        </is>
      </c>
      <c r="F756" s="2" t="inlineStr">
        <is>
          <t>Cast Iron, ASTM-A48, CL 30</t>
        </is>
      </c>
      <c r="G756" t="inlineStr">
        <is>
          <t>CaseMatl_Cast_Iron_ASTM-A48_CL30</t>
        </is>
      </c>
      <c r="H756" s="2" t="inlineStr">
        <is>
          <t>C30</t>
        </is>
      </c>
      <c r="I756" t="inlineStr">
        <is>
          <t>all</t>
        </is>
      </c>
      <c r="J756" s="2" t="inlineStr">
        <is>
          <t>125# ANSI Flange</t>
        </is>
      </c>
      <c r="K756" s="2" t="inlineStr">
        <is>
          <t>X3</t>
        </is>
      </c>
      <c r="L756" s="2" t="inlineStr">
        <is>
          <t>Coating_Scotchkote134_interior_exterior_IncludeImpeller</t>
        </is>
      </c>
      <c r="M756" s="2" t="inlineStr">
        <is>
          <t>175psig</t>
        </is>
      </c>
      <c r="N756" s="1" t="inlineStr">
        <is>
          <t>RTF</t>
        </is>
      </c>
      <c r="O756" s="2" t="n"/>
      <c r="P756" t="inlineStr">
        <is>
          <t>A100057</t>
        </is>
      </c>
      <c r="Q756" s="58" t="n">
        <v>0</v>
      </c>
      <c r="R756" s="7" t="inlineStr">
        <is>
          <t>Display Blank</t>
        </is>
      </c>
      <c r="S756" s="2" t="inlineStr">
        <is>
          <t>LT250</t>
        </is>
      </c>
      <c r="T756" t="n">
        <v>0</v>
      </c>
    </row>
    <row r="757">
      <c r="B757">
        <f>IF(AND(H757="C30",I757="not Bronze, ASTM-B584, C93200",L757="Coating_Standard"),"Y","N")</f>
        <v/>
      </c>
      <c r="C757" t="inlineStr">
        <is>
          <t>Price_BOM_LFE_Case_0752</t>
        </is>
      </c>
      <c r="E757" t="inlineStr">
        <is>
          <t>25707-2P-20HP-LFE</t>
        </is>
      </c>
      <c r="F757" s="2" t="inlineStr">
        <is>
          <t>Cast Iron, ASTM-A48, CL 30</t>
        </is>
      </c>
      <c r="G757" t="inlineStr">
        <is>
          <t>CaseMatl_Cast_Iron_ASTM-A48_CL30</t>
        </is>
      </c>
      <c r="H757" s="2" t="inlineStr">
        <is>
          <t>C30</t>
        </is>
      </c>
      <c r="I757" t="inlineStr">
        <is>
          <t>all</t>
        </is>
      </c>
      <c r="J757" s="2" t="inlineStr">
        <is>
          <t>125# ANSI Flange</t>
        </is>
      </c>
      <c r="K757" s="2" t="inlineStr">
        <is>
          <t>X3</t>
        </is>
      </c>
      <c r="L757" s="2" t="inlineStr">
        <is>
          <t>Coating_Scotchkote134_interior_exterior_IncludeImpeller</t>
        </is>
      </c>
      <c r="M757" s="2" t="inlineStr">
        <is>
          <t>175psig</t>
        </is>
      </c>
      <c r="N757" s="1" t="inlineStr">
        <is>
          <t>RTF</t>
        </is>
      </c>
      <c r="O757" s="2" t="n"/>
      <c r="P757" t="inlineStr">
        <is>
          <t>A100057</t>
        </is>
      </c>
      <c r="Q757" s="58" t="n">
        <v>0</v>
      </c>
      <c r="R757" s="7" t="inlineStr">
        <is>
          <t>Display Blank</t>
        </is>
      </c>
      <c r="S757" s="2" t="inlineStr">
        <is>
          <t>LT250</t>
        </is>
      </c>
      <c r="T757" t="n">
        <v>0</v>
      </c>
    </row>
    <row r="758">
      <c r="B758">
        <f>IF(AND(H758="C30",I758="not Bronze, ASTM-B584, C93200",L758="Coating_Standard"),"Y","N")</f>
        <v/>
      </c>
      <c r="C758" t="inlineStr">
        <is>
          <t>Price_BOM_LFE_Case_0753</t>
        </is>
      </c>
      <c r="E758" t="inlineStr">
        <is>
          <t>25707-2P-25HP-LFE</t>
        </is>
      </c>
      <c r="F758" s="2" t="inlineStr">
        <is>
          <t>Cast Iron, ASTM-A48, CL 30</t>
        </is>
      </c>
      <c r="G758" t="inlineStr">
        <is>
          <t>CaseMatl_Cast_Iron_ASTM-A48_CL30</t>
        </is>
      </c>
      <c r="H758" s="2" t="inlineStr">
        <is>
          <t>C30</t>
        </is>
      </c>
      <c r="I758" t="inlineStr">
        <is>
          <t>all</t>
        </is>
      </c>
      <c r="J758" s="2" t="inlineStr">
        <is>
          <t>125# ANSI Flange</t>
        </is>
      </c>
      <c r="K758" s="2" t="inlineStr">
        <is>
          <t>X3</t>
        </is>
      </c>
      <c r="L758" s="2" t="inlineStr">
        <is>
          <t>Coating_Scotchkote134_interior_exterior_IncludeImpeller</t>
        </is>
      </c>
      <c r="M758" s="2" t="inlineStr">
        <is>
          <t>175psig</t>
        </is>
      </c>
      <c r="N758" s="1" t="inlineStr">
        <is>
          <t>RTF</t>
        </is>
      </c>
      <c r="O758" s="2" t="n"/>
      <c r="P758" t="inlineStr">
        <is>
          <t>A100057</t>
        </is>
      </c>
      <c r="Q758" s="58" t="n">
        <v>0</v>
      </c>
      <c r="R758" s="7" t="inlineStr">
        <is>
          <t>Display Blank</t>
        </is>
      </c>
      <c r="S758" s="2" t="inlineStr">
        <is>
          <t>LT250</t>
        </is>
      </c>
      <c r="T758" t="n">
        <v>0</v>
      </c>
    </row>
    <row r="759">
      <c r="B759">
        <f>IF(AND(H759="C30",I759="not Bronze, ASTM-B584, C93200",L759="Coating_Standard"),"Y","N")</f>
        <v/>
      </c>
      <c r="C759" t="inlineStr">
        <is>
          <t>Price_BOM_LFE_Case_0754</t>
        </is>
      </c>
      <c r="E759" t="inlineStr">
        <is>
          <t>25707-2P-30HP-LFE</t>
        </is>
      </c>
      <c r="F759" s="2" t="inlineStr">
        <is>
          <t>Cast Iron, ASTM-A48, CL 30</t>
        </is>
      </c>
      <c r="G759" t="inlineStr">
        <is>
          <t>CaseMatl_Cast_Iron_ASTM-A48_CL30</t>
        </is>
      </c>
      <c r="H759" s="2" t="inlineStr">
        <is>
          <t>C30</t>
        </is>
      </c>
      <c r="I759" t="inlineStr">
        <is>
          <t>all</t>
        </is>
      </c>
      <c r="J759" s="2" t="inlineStr">
        <is>
          <t>125# ANSI Flange</t>
        </is>
      </c>
      <c r="K759" s="2" t="inlineStr">
        <is>
          <t>X3</t>
        </is>
      </c>
      <c r="L759" s="2" t="inlineStr">
        <is>
          <t>Coating_Scotchkote134_interior_exterior_IncludeImpeller</t>
        </is>
      </c>
      <c r="M759" s="2" t="inlineStr">
        <is>
          <t>175psig</t>
        </is>
      </c>
      <c r="N759" s="1" t="inlineStr">
        <is>
          <t>RTF</t>
        </is>
      </c>
      <c r="O759" s="2" t="n"/>
      <c r="P759" t="inlineStr">
        <is>
          <t>A100057</t>
        </is>
      </c>
      <c r="Q759" s="58" t="n">
        <v>0</v>
      </c>
      <c r="R759" s="7" t="inlineStr">
        <is>
          <t>Display Blank</t>
        </is>
      </c>
      <c r="S759" s="2" t="inlineStr">
        <is>
          <t>LT250</t>
        </is>
      </c>
      <c r="T759" t="n">
        <v>0</v>
      </c>
    </row>
    <row r="760">
      <c r="B760">
        <f>IF(AND(H760="C30",I760="not Bronze, ASTM-B584, C93200",L760="Coating_Standard"),"Y","N")</f>
        <v/>
      </c>
      <c r="C760" t="inlineStr">
        <is>
          <t>Price_BOM_LFE_Case_0755</t>
        </is>
      </c>
      <c r="E760" t="inlineStr">
        <is>
          <t>25957-2P-25HP-LFE</t>
        </is>
      </c>
      <c r="F760" s="2" t="inlineStr">
        <is>
          <t>Cast Iron, ASTM-A48, CL 30</t>
        </is>
      </c>
      <c r="G760" t="inlineStr">
        <is>
          <t>CaseMatl_Cast_Iron_ASTM-A48_CL30</t>
        </is>
      </c>
      <c r="H760" s="2" t="inlineStr">
        <is>
          <t>C30</t>
        </is>
      </c>
      <c r="I760" t="inlineStr">
        <is>
          <t>all</t>
        </is>
      </c>
      <c r="J760" s="2" t="inlineStr">
        <is>
          <t>125# ANSI Flange</t>
        </is>
      </c>
      <c r="K760" s="2" t="inlineStr">
        <is>
          <t>X3</t>
        </is>
      </c>
      <c r="L760" s="2" t="inlineStr">
        <is>
          <t>Coating_Scotchkote134_interior_exterior_IncludeImpeller</t>
        </is>
      </c>
      <c r="M760" s="2" t="inlineStr">
        <is>
          <t>175psig</t>
        </is>
      </c>
      <c r="N760" s="1" t="inlineStr">
        <is>
          <t>RTF</t>
        </is>
      </c>
      <c r="O760" s="2" t="n"/>
      <c r="P760" t="inlineStr">
        <is>
          <t>A100057</t>
        </is>
      </c>
      <c r="Q760" s="58" t="n">
        <v>0</v>
      </c>
      <c r="R760" s="7" t="inlineStr">
        <is>
          <t>Display Blank</t>
        </is>
      </c>
      <c r="S760" s="2" t="inlineStr">
        <is>
          <t>LT250</t>
        </is>
      </c>
      <c r="T760" t="n">
        <v>0</v>
      </c>
    </row>
    <row r="761">
      <c r="B761">
        <f>IF(AND(H761="C30",I761="not Bronze, ASTM-B584, C93200",L761="Coating_Standard"),"Y","N")</f>
        <v/>
      </c>
      <c r="C761" t="inlineStr">
        <is>
          <t>Price_BOM_LFE_Case_0756</t>
        </is>
      </c>
      <c r="E761" t="inlineStr">
        <is>
          <t>25957-2P-30HP-LFE</t>
        </is>
      </c>
      <c r="F761" s="2" t="inlineStr">
        <is>
          <t>Cast Iron, ASTM-A48, CL 30</t>
        </is>
      </c>
      <c r="G761" t="inlineStr">
        <is>
          <t>CaseMatl_Cast_Iron_ASTM-A48_CL30</t>
        </is>
      </c>
      <c r="H761" s="2" t="inlineStr">
        <is>
          <t>C30</t>
        </is>
      </c>
      <c r="I761" t="inlineStr">
        <is>
          <t>all</t>
        </is>
      </c>
      <c r="J761" s="2" t="inlineStr">
        <is>
          <t>125# ANSI Flange</t>
        </is>
      </c>
      <c r="K761" s="2" t="inlineStr">
        <is>
          <t>X3</t>
        </is>
      </c>
      <c r="L761" s="2" t="inlineStr">
        <is>
          <t>Coating_Scotchkote134_interior_exterior_IncludeImpeller</t>
        </is>
      </c>
      <c r="M761" s="2" t="inlineStr">
        <is>
          <t>175psig</t>
        </is>
      </c>
      <c r="N761" s="1" t="inlineStr">
        <is>
          <t>RTF</t>
        </is>
      </c>
      <c r="O761" s="2" t="n"/>
      <c r="P761" t="inlineStr">
        <is>
          <t>A100057</t>
        </is>
      </c>
      <c r="Q761" s="58" t="n">
        <v>0</v>
      </c>
      <c r="R761" s="7" t="inlineStr">
        <is>
          <t>Display Blank</t>
        </is>
      </c>
      <c r="S761" s="2" t="inlineStr">
        <is>
          <t>LT250</t>
        </is>
      </c>
      <c r="T761" t="n">
        <v>0</v>
      </c>
    </row>
    <row r="762">
      <c r="B762">
        <f>IF(AND(H762="C30",I762="not Bronze, ASTM-B584, C93200",L762="Coating_Standard"),"Y","N")</f>
        <v/>
      </c>
      <c r="C762" t="inlineStr">
        <is>
          <t>Price_BOM_LFE_Case_0757</t>
        </is>
      </c>
      <c r="E762" t="inlineStr">
        <is>
          <t>30707-2P-10HP-LFE</t>
        </is>
      </c>
      <c r="F762" s="2" t="inlineStr">
        <is>
          <t>Cast Iron, ASTM-A48, CL 30</t>
        </is>
      </c>
      <c r="G762" t="inlineStr">
        <is>
          <t>CaseMatl_Cast_Iron_ASTM-A48_CL30</t>
        </is>
      </c>
      <c r="H762" s="2" t="inlineStr">
        <is>
          <t>C30</t>
        </is>
      </c>
      <c r="I762" t="inlineStr">
        <is>
          <t>all</t>
        </is>
      </c>
      <c r="J762" s="2" t="inlineStr">
        <is>
          <t>125# ANSI Flange</t>
        </is>
      </c>
      <c r="K762" s="2" t="inlineStr">
        <is>
          <t>X3</t>
        </is>
      </c>
      <c r="L762" s="2" t="inlineStr">
        <is>
          <t>Coating_Scotchkote134_interior_exterior_IncludeImpeller</t>
        </is>
      </c>
      <c r="M762" s="2" t="inlineStr">
        <is>
          <t>175psig</t>
        </is>
      </c>
      <c r="N762" s="1" t="inlineStr">
        <is>
          <t>RTF</t>
        </is>
      </c>
      <c r="O762" s="2" t="n"/>
      <c r="P762" t="inlineStr">
        <is>
          <t>A100057</t>
        </is>
      </c>
      <c r="Q762" s="58" t="n">
        <v>0</v>
      </c>
      <c r="R762" s="7" t="inlineStr">
        <is>
          <t>Display Blank</t>
        </is>
      </c>
      <c r="S762" s="2" t="inlineStr">
        <is>
          <t>LT250</t>
        </is>
      </c>
      <c r="T762" t="n">
        <v>0</v>
      </c>
    </row>
    <row r="763">
      <c r="B763">
        <f>IF(AND(H763="C30",I763="not Bronze, ASTM-B584, C93200",L763="Coating_Standard"),"Y","N")</f>
        <v/>
      </c>
      <c r="C763" t="inlineStr">
        <is>
          <t>Price_BOM_LFE_Case_0758</t>
        </is>
      </c>
      <c r="E763" t="inlineStr">
        <is>
          <t>30707-2P-15HP-LFE</t>
        </is>
      </c>
      <c r="F763" s="2" t="inlineStr">
        <is>
          <t>Cast Iron, ASTM-A48, CL 30</t>
        </is>
      </c>
      <c r="G763" t="inlineStr">
        <is>
          <t>CaseMatl_Cast_Iron_ASTM-A48_CL30</t>
        </is>
      </c>
      <c r="H763" s="2" t="inlineStr">
        <is>
          <t>C30</t>
        </is>
      </c>
      <c r="I763" t="inlineStr">
        <is>
          <t>all</t>
        </is>
      </c>
      <c r="J763" s="2" t="inlineStr">
        <is>
          <t>125# ANSI Flange</t>
        </is>
      </c>
      <c r="K763" s="2" t="inlineStr">
        <is>
          <t>X3</t>
        </is>
      </c>
      <c r="L763" s="2" t="inlineStr">
        <is>
          <t>Coating_Scotchkote134_interior_exterior_IncludeImpeller</t>
        </is>
      </c>
      <c r="M763" s="2" t="inlineStr">
        <is>
          <t>175psig</t>
        </is>
      </c>
      <c r="N763" s="1" t="inlineStr">
        <is>
          <t>RTF</t>
        </is>
      </c>
      <c r="O763" s="2" t="n"/>
      <c r="P763" t="inlineStr">
        <is>
          <t>A100057</t>
        </is>
      </c>
      <c r="Q763" s="58" t="n">
        <v>0</v>
      </c>
      <c r="R763" s="7" t="inlineStr">
        <is>
          <t>Display Blank</t>
        </is>
      </c>
      <c r="S763" s="2" t="inlineStr">
        <is>
          <t>LT250</t>
        </is>
      </c>
      <c r="T763" t="n">
        <v>0</v>
      </c>
    </row>
    <row r="764">
      <c r="B764">
        <f>IF(AND(H764="C30",I764="not Bronze, ASTM-B584, C93200",L764="Coating_Standard"),"Y","N")</f>
        <v/>
      </c>
      <c r="C764" t="inlineStr">
        <is>
          <t>Price_BOM_LFE_Case_0759</t>
        </is>
      </c>
      <c r="E764" t="inlineStr">
        <is>
          <t>30707-2P-20HP-LFE</t>
        </is>
      </c>
      <c r="F764" s="2" t="inlineStr">
        <is>
          <t>Cast Iron, ASTM-A48, CL 30</t>
        </is>
      </c>
      <c r="G764" t="inlineStr">
        <is>
          <t>CaseMatl_Cast_Iron_ASTM-A48_CL30</t>
        </is>
      </c>
      <c r="H764" s="2" t="inlineStr">
        <is>
          <t>C30</t>
        </is>
      </c>
      <c r="I764" t="inlineStr">
        <is>
          <t>all</t>
        </is>
      </c>
      <c r="J764" s="2" t="inlineStr">
        <is>
          <t>125# ANSI Flange</t>
        </is>
      </c>
      <c r="K764" s="2" t="inlineStr">
        <is>
          <t>X3</t>
        </is>
      </c>
      <c r="L764" s="2" t="inlineStr">
        <is>
          <t>Coating_Scotchkote134_interior_exterior_IncludeImpeller</t>
        </is>
      </c>
      <c r="M764" s="2" t="inlineStr">
        <is>
          <t>175psig</t>
        </is>
      </c>
      <c r="N764" s="1" t="inlineStr">
        <is>
          <t>RTF</t>
        </is>
      </c>
      <c r="O764" s="2" t="n"/>
      <c r="P764" t="inlineStr">
        <is>
          <t>A100057</t>
        </is>
      </c>
      <c r="Q764" s="58" t="n">
        <v>0</v>
      </c>
      <c r="R764" s="7" t="inlineStr">
        <is>
          <t>Display Blank</t>
        </is>
      </c>
      <c r="S764" s="2" t="inlineStr">
        <is>
          <t>LT250</t>
        </is>
      </c>
      <c r="T764" t="n">
        <v>0</v>
      </c>
    </row>
    <row r="765">
      <c r="B765">
        <f>IF(AND(H765="C30",I765="not Bronze, ASTM-B584, C93200",L765="Coating_Standard"),"Y","N")</f>
        <v/>
      </c>
      <c r="C765" t="inlineStr">
        <is>
          <t>Price_BOM_LFE_Case_0760</t>
        </is>
      </c>
      <c r="E765" t="inlineStr">
        <is>
          <t>30707-2P-25HP-LFE</t>
        </is>
      </c>
      <c r="F765" s="2" t="inlineStr">
        <is>
          <t>Cast Iron, ASTM-A48, CL 30</t>
        </is>
      </c>
      <c r="G765" t="inlineStr">
        <is>
          <t>CaseMatl_Cast_Iron_ASTM-A48_CL30</t>
        </is>
      </c>
      <c r="H765" s="2" t="inlineStr">
        <is>
          <t>C30</t>
        </is>
      </c>
      <c r="I765" t="inlineStr">
        <is>
          <t>all</t>
        </is>
      </c>
      <c r="J765" s="2" t="inlineStr">
        <is>
          <t>125# ANSI Flange</t>
        </is>
      </c>
      <c r="K765" s="2" t="inlineStr">
        <is>
          <t>X3</t>
        </is>
      </c>
      <c r="L765" s="2" t="inlineStr">
        <is>
          <t>Coating_Scotchkote134_interior_exterior_IncludeImpeller</t>
        </is>
      </c>
      <c r="M765" s="2" t="inlineStr">
        <is>
          <t>175psig</t>
        </is>
      </c>
      <c r="N765" s="1" t="inlineStr">
        <is>
          <t>RTF</t>
        </is>
      </c>
      <c r="O765" s="2" t="n"/>
      <c r="P765" t="inlineStr">
        <is>
          <t>A100057</t>
        </is>
      </c>
      <c r="Q765" s="58" t="n">
        <v>0</v>
      </c>
      <c r="R765" s="7" t="inlineStr">
        <is>
          <t>Display Blank</t>
        </is>
      </c>
      <c r="S765" s="2" t="inlineStr">
        <is>
          <t>LT250</t>
        </is>
      </c>
      <c r="T765" t="n">
        <v>0</v>
      </c>
    </row>
    <row r="766">
      <c r="B766">
        <f>IF(AND(H766="C30",I766="not Bronze, ASTM-B584, C93200",L766="Coating_Standard"),"Y","N")</f>
        <v/>
      </c>
      <c r="C766" t="inlineStr">
        <is>
          <t>Price_BOM_LFE_Case_0761</t>
        </is>
      </c>
      <c r="E766" t="inlineStr">
        <is>
          <t>30707-2P-30HP-LFE</t>
        </is>
      </c>
      <c r="F766" s="2" t="inlineStr">
        <is>
          <t>Cast Iron, ASTM-A48, CL 30</t>
        </is>
      </c>
      <c r="G766" t="inlineStr">
        <is>
          <t>CaseMatl_Cast_Iron_ASTM-A48_CL30</t>
        </is>
      </c>
      <c r="H766" s="2" t="inlineStr">
        <is>
          <t>C30</t>
        </is>
      </c>
      <c r="I766" t="inlineStr">
        <is>
          <t>all</t>
        </is>
      </c>
      <c r="J766" s="2" t="inlineStr">
        <is>
          <t>125# ANSI Flange</t>
        </is>
      </c>
      <c r="K766" s="2" t="inlineStr">
        <is>
          <t>X3</t>
        </is>
      </c>
      <c r="L766" s="2" t="inlineStr">
        <is>
          <t>Coating_Scotchkote134_interior_exterior_IncludeImpeller</t>
        </is>
      </c>
      <c r="M766" s="2" t="inlineStr">
        <is>
          <t>175psig</t>
        </is>
      </c>
      <c r="N766" s="1" t="inlineStr">
        <is>
          <t>RTF</t>
        </is>
      </c>
      <c r="O766" s="2" t="n"/>
      <c r="P766" t="inlineStr">
        <is>
          <t>A100057</t>
        </is>
      </c>
      <c r="Q766" s="58" t="n">
        <v>0</v>
      </c>
      <c r="R766" s="7" t="inlineStr">
        <is>
          <t>Display Blank</t>
        </is>
      </c>
      <c r="S766" s="2" t="inlineStr">
        <is>
          <t>LT250</t>
        </is>
      </c>
      <c r="T766" t="n">
        <v>0</v>
      </c>
    </row>
    <row r="767">
      <c r="B767">
        <f>IF(AND(H767="C30",I767="not Bronze, ASTM-B584, C93200",L767="Coating_Standard"),"Y","N")</f>
        <v/>
      </c>
      <c r="C767" t="inlineStr">
        <is>
          <t>Price_BOM_LFE_Case_0762</t>
        </is>
      </c>
      <c r="E767" t="inlineStr">
        <is>
          <t>40707-2P-25HP-LFE</t>
        </is>
      </c>
      <c r="F767" s="2" t="inlineStr">
        <is>
          <t>Cast Iron, ASTM-A48, CL 30</t>
        </is>
      </c>
      <c r="G767" t="inlineStr">
        <is>
          <t>CaseMatl_Cast_Iron_ASTM-A48_CL30</t>
        </is>
      </c>
      <c r="H767" s="2" t="inlineStr">
        <is>
          <t>C30</t>
        </is>
      </c>
      <c r="I767" t="inlineStr">
        <is>
          <t>all</t>
        </is>
      </c>
      <c r="J767" s="2" t="inlineStr">
        <is>
          <t>125# ANSI Flange</t>
        </is>
      </c>
      <c r="K767" s="2" t="inlineStr">
        <is>
          <t>X3</t>
        </is>
      </c>
      <c r="L767" s="2" t="inlineStr">
        <is>
          <t>Coating_Scotchkote134_interior_exterior_IncludeImpeller</t>
        </is>
      </c>
      <c r="M767" s="2" t="inlineStr">
        <is>
          <t>175psig</t>
        </is>
      </c>
      <c r="N767" s="1" t="inlineStr">
        <is>
          <t>RTF</t>
        </is>
      </c>
      <c r="O767" s="2" t="n"/>
      <c r="P767" t="inlineStr">
        <is>
          <t>A100057</t>
        </is>
      </c>
      <c r="Q767" s="58" t="n">
        <v>0</v>
      </c>
      <c r="R767" s="7" t="inlineStr">
        <is>
          <t>Display Blank</t>
        </is>
      </c>
      <c r="S767" s="2" t="inlineStr">
        <is>
          <t>LT250</t>
        </is>
      </c>
      <c r="T767" t="n">
        <v>0</v>
      </c>
    </row>
    <row r="768">
      <c r="B768">
        <f>IF(AND(H768="C30",I768="not Bronze, ASTM-B584, C93200",L768="Coating_Standard"),"Y","N")</f>
        <v/>
      </c>
      <c r="C768" t="inlineStr">
        <is>
          <t>Price_BOM_LFE_Case_0763</t>
        </is>
      </c>
      <c r="E768" t="inlineStr">
        <is>
          <t>40707-2P-30HP-LFE</t>
        </is>
      </c>
      <c r="F768" s="2" t="inlineStr">
        <is>
          <t>Cast Iron, ASTM-A48, CL 30</t>
        </is>
      </c>
      <c r="G768" t="inlineStr">
        <is>
          <t>CaseMatl_Cast_Iron_ASTM-A48_CL30</t>
        </is>
      </c>
      <c r="H768" s="2" t="inlineStr">
        <is>
          <t>C30</t>
        </is>
      </c>
      <c r="I768" t="inlineStr">
        <is>
          <t>all</t>
        </is>
      </c>
      <c r="J768" s="2" t="inlineStr">
        <is>
          <t>125# ANSI Flange</t>
        </is>
      </c>
      <c r="K768" s="2" t="inlineStr">
        <is>
          <t>X3</t>
        </is>
      </c>
      <c r="L768" s="2" t="inlineStr">
        <is>
          <t>Coating_Scotchkote134_interior_exterior_IncludeImpeller</t>
        </is>
      </c>
      <c r="M768" s="2" t="inlineStr">
        <is>
          <t>175psig</t>
        </is>
      </c>
      <c r="N768" s="1" t="inlineStr">
        <is>
          <t>RTF</t>
        </is>
      </c>
      <c r="O768" s="2" t="n"/>
      <c r="P768" t="inlineStr">
        <is>
          <t>A100057</t>
        </is>
      </c>
      <c r="Q768" s="58" t="n">
        <v>0</v>
      </c>
      <c r="R768" s="7" t="inlineStr">
        <is>
          <t>Display Blank</t>
        </is>
      </c>
      <c r="S768" s="2" t="inlineStr">
        <is>
          <t>LT250</t>
        </is>
      </c>
      <c r="T768" t="n">
        <v>0</v>
      </c>
    </row>
    <row r="769">
      <c r="B769">
        <f>IF(AND(H769="C30",I769="not Bronze, ASTM-B584, C93200",L769="Coating_Standard"),"Y","N")</f>
        <v/>
      </c>
      <c r="C769" t="inlineStr">
        <is>
          <t>Price_BOM_LFE_Case_0764</t>
        </is>
      </c>
      <c r="E769" t="inlineStr">
        <is>
          <t>15955-2P-30HP-LFE</t>
        </is>
      </c>
      <c r="F769" s="2" t="inlineStr">
        <is>
          <t>Cast Iron, ASTM-A48, CL 30</t>
        </is>
      </c>
      <c r="G769" t="inlineStr">
        <is>
          <t>CaseMatl_Cast_Iron_ASTM-A48_CL30</t>
        </is>
      </c>
      <c r="H769" s="2" t="inlineStr">
        <is>
          <t>C30</t>
        </is>
      </c>
      <c r="I769" t="inlineStr">
        <is>
          <t>all</t>
        </is>
      </c>
      <c r="J769" s="2" t="inlineStr">
        <is>
          <t>NPS</t>
        </is>
      </c>
      <c r="K769" s="2" t="inlineStr">
        <is>
          <t>X4</t>
        </is>
      </c>
      <c r="L769" s="2" t="inlineStr">
        <is>
          <t>Coating_Scotchkote134_interior_exterior_IncludeImpeller</t>
        </is>
      </c>
      <c r="M769" s="2" t="inlineStr">
        <is>
          <t>175psig</t>
        </is>
      </c>
      <c r="N769" s="1" t="inlineStr">
        <is>
          <t>RTF</t>
        </is>
      </c>
      <c r="O769" s="2" t="n"/>
      <c r="P769" t="inlineStr">
        <is>
          <t>A100057</t>
        </is>
      </c>
      <c r="Q769" s="58" t="n">
        <v>0</v>
      </c>
      <c r="R769" s="7" t="inlineStr">
        <is>
          <t>Display Blank</t>
        </is>
      </c>
      <c r="S769" s="2" t="inlineStr">
        <is>
          <t>LT250</t>
        </is>
      </c>
      <c r="T769" t="n">
        <v>0</v>
      </c>
    </row>
    <row r="770">
      <c r="B770">
        <f>IF(AND(H770="C30",I770="not Bronze, ASTM-B584, C93200",L770="Coating_Standard"),"Y","N")</f>
        <v/>
      </c>
      <c r="C770" t="inlineStr">
        <is>
          <t>Price_BOM_LFE_Case_0765</t>
        </is>
      </c>
      <c r="E770" t="inlineStr">
        <is>
          <t>15959-2P-30HP-LFE</t>
        </is>
      </c>
      <c r="F770" s="2" t="inlineStr">
        <is>
          <t>Cast Iron, ASTM-A48, CL 30</t>
        </is>
      </c>
      <c r="G770" t="inlineStr">
        <is>
          <t>CaseMatl_Cast_Iron_ASTM-A48_CL30</t>
        </is>
      </c>
      <c r="H770" s="2" t="inlineStr">
        <is>
          <t>C30</t>
        </is>
      </c>
      <c r="I770" t="inlineStr">
        <is>
          <t>all</t>
        </is>
      </c>
      <c r="J770" s="2" t="inlineStr">
        <is>
          <t>NPS</t>
        </is>
      </c>
      <c r="K770" s="2" t="inlineStr">
        <is>
          <t>X4</t>
        </is>
      </c>
      <c r="L770" s="2" t="inlineStr">
        <is>
          <t>Coating_Scotchkote134_interior_exterior_IncludeImpeller</t>
        </is>
      </c>
      <c r="M770" s="2" t="inlineStr">
        <is>
          <t>175psig</t>
        </is>
      </c>
      <c r="N770" s="1" t="inlineStr">
        <is>
          <t>RTF</t>
        </is>
      </c>
      <c r="O770" s="2" t="n"/>
      <c r="P770" t="inlineStr">
        <is>
          <t>A100057</t>
        </is>
      </c>
      <c r="Q770" s="58" t="n">
        <v>0</v>
      </c>
      <c r="R770" s="7" t="inlineStr">
        <is>
          <t>Display Blank</t>
        </is>
      </c>
      <c r="S770" s="2" t="inlineStr">
        <is>
          <t>LT250</t>
        </is>
      </c>
      <c r="T770" t="n">
        <v>0</v>
      </c>
    </row>
    <row r="771">
      <c r="B771">
        <f>IF(AND(H771="C30",I771="not Bronze, ASTM-B584, C93200",L771="Coating_Standard"),"Y","N")</f>
        <v/>
      </c>
      <c r="C771" t="inlineStr">
        <is>
          <t>Price_BOM_LFE_Case_0766</t>
        </is>
      </c>
      <c r="E771" t="inlineStr">
        <is>
          <t>20953-2P-30HP-LFE</t>
        </is>
      </c>
      <c r="F771" s="2" t="inlineStr">
        <is>
          <t>Cast Iron, ASTM-A48, CL 30</t>
        </is>
      </c>
      <c r="G771" t="inlineStr">
        <is>
          <t>CaseMatl_Cast_Iron_ASTM-A48_CL30</t>
        </is>
      </c>
      <c r="H771" s="2" t="inlineStr">
        <is>
          <t>C30</t>
        </is>
      </c>
      <c r="I771" t="inlineStr">
        <is>
          <t>all</t>
        </is>
      </c>
      <c r="J771" s="2" t="inlineStr">
        <is>
          <t>NPS</t>
        </is>
      </c>
      <c r="K771" s="2" t="inlineStr">
        <is>
          <t>X4</t>
        </is>
      </c>
      <c r="L771" s="2" t="inlineStr">
        <is>
          <t>Coating_Scotchkote134_interior_exterior_IncludeImpeller</t>
        </is>
      </c>
      <c r="M771" s="2" t="inlineStr">
        <is>
          <t>175psig</t>
        </is>
      </c>
      <c r="N771" s="1" t="inlineStr">
        <is>
          <t>RTF</t>
        </is>
      </c>
      <c r="O771" s="2" t="n"/>
      <c r="P771" t="inlineStr">
        <is>
          <t>A100057</t>
        </is>
      </c>
      <c r="Q771" s="58" t="n">
        <v>0</v>
      </c>
      <c r="R771" s="7" t="inlineStr">
        <is>
          <t>Display Blank</t>
        </is>
      </c>
      <c r="S771" s="2" t="inlineStr">
        <is>
          <t>LT250</t>
        </is>
      </c>
      <c r="T771" t="n">
        <v>0</v>
      </c>
    </row>
    <row r="772">
      <c r="B772">
        <f>IF(AND(H772="C30",I772="not Bronze, ASTM-B584, C93200",L772="Coating_Standard"),"Y","N")</f>
        <v/>
      </c>
      <c r="C772" t="inlineStr">
        <is>
          <t>Price_BOM_LFE_Case_0767</t>
        </is>
      </c>
      <c r="E772" t="inlineStr">
        <is>
          <t>25707-2P-30HP-LFE</t>
        </is>
      </c>
      <c r="F772" s="2" t="inlineStr">
        <is>
          <t>Cast Iron, ASTM-A48, CL 30</t>
        </is>
      </c>
      <c r="G772" t="inlineStr">
        <is>
          <t>CaseMatl_Cast_Iron_ASTM-A48_CL30</t>
        </is>
      </c>
      <c r="H772" s="2" t="inlineStr">
        <is>
          <t>C30</t>
        </is>
      </c>
      <c r="I772" t="inlineStr">
        <is>
          <t>all</t>
        </is>
      </c>
      <c r="J772" s="2" t="inlineStr">
        <is>
          <t>125# ANSI Flange</t>
        </is>
      </c>
      <c r="K772" s="2" t="inlineStr">
        <is>
          <t>X4</t>
        </is>
      </c>
      <c r="L772" s="2" t="inlineStr">
        <is>
          <t>Coating_Scotchkote134_interior_exterior_IncludeImpeller</t>
        </is>
      </c>
      <c r="M772" s="2" t="inlineStr">
        <is>
          <t>175psig</t>
        </is>
      </c>
      <c r="N772" s="1" t="inlineStr">
        <is>
          <t>RTF</t>
        </is>
      </c>
      <c r="O772" s="2" t="n"/>
      <c r="P772" t="inlineStr">
        <is>
          <t>A100057</t>
        </is>
      </c>
      <c r="Q772" s="58" t="n">
        <v>0</v>
      </c>
      <c r="R772" s="7" t="inlineStr">
        <is>
          <t>Display Blank</t>
        </is>
      </c>
      <c r="S772" s="2" t="inlineStr">
        <is>
          <t>LT250</t>
        </is>
      </c>
      <c r="T772" t="n">
        <v>0</v>
      </c>
    </row>
    <row r="773">
      <c r="B773">
        <f>IF(AND(H773="C30",I773="not Bronze, ASTM-B584, C93200",L773="Coating_Standard"),"Y","N")</f>
        <v/>
      </c>
      <c r="C773" t="inlineStr">
        <is>
          <t>Price_BOM_LFE_Case_0768</t>
        </is>
      </c>
      <c r="E773" t="inlineStr">
        <is>
          <t>25957-2P-30HP-LFE</t>
        </is>
      </c>
      <c r="F773" s="2" t="inlineStr">
        <is>
          <t>Cast Iron, ASTM-A48, CL 30</t>
        </is>
      </c>
      <c r="G773" t="inlineStr">
        <is>
          <t>CaseMatl_Cast_Iron_ASTM-A48_CL30</t>
        </is>
      </c>
      <c r="H773" s="2" t="inlineStr">
        <is>
          <t>C30</t>
        </is>
      </c>
      <c r="I773" t="inlineStr">
        <is>
          <t>all</t>
        </is>
      </c>
      <c r="J773" s="2" t="inlineStr">
        <is>
          <t>125# ANSI Flange</t>
        </is>
      </c>
      <c r="K773" s="2" t="inlineStr">
        <is>
          <t>X4</t>
        </is>
      </c>
      <c r="L773" s="2" t="inlineStr">
        <is>
          <t>Coating_Scotchkote134_interior_exterior_IncludeImpeller</t>
        </is>
      </c>
      <c r="M773" s="2" t="inlineStr">
        <is>
          <t>175psig</t>
        </is>
      </c>
      <c r="N773" s="1" t="inlineStr">
        <is>
          <t>RTF</t>
        </is>
      </c>
      <c r="O773" s="2" t="n"/>
      <c r="P773" t="inlineStr">
        <is>
          <t>A100057</t>
        </is>
      </c>
      <c r="Q773" s="58" t="n">
        <v>0</v>
      </c>
      <c r="R773" s="7" t="inlineStr">
        <is>
          <t>Display Blank</t>
        </is>
      </c>
      <c r="S773" s="2" t="inlineStr">
        <is>
          <t>LT250</t>
        </is>
      </c>
      <c r="T773" t="n">
        <v>0</v>
      </c>
    </row>
    <row r="774">
      <c r="B774">
        <f>IF(AND(H774="C30",I774="not Bronze, ASTM-B584, C93200",L774="Coating_Standard"),"Y","N")</f>
        <v/>
      </c>
      <c r="C774" t="inlineStr">
        <is>
          <t>Price_BOM_LFE_Case_0769</t>
        </is>
      </c>
      <c r="E774" t="inlineStr">
        <is>
          <t>30707-2P-30HP-LFE</t>
        </is>
      </c>
      <c r="F774" s="2" t="inlineStr">
        <is>
          <t>Cast Iron, ASTM-A48, CL 30</t>
        </is>
      </c>
      <c r="G774" t="inlineStr">
        <is>
          <t>CaseMatl_Cast_Iron_ASTM-A48_CL30</t>
        </is>
      </c>
      <c r="H774" s="2" t="inlineStr">
        <is>
          <t>C30</t>
        </is>
      </c>
      <c r="I774" t="inlineStr">
        <is>
          <t>all</t>
        </is>
      </c>
      <c r="J774" s="2" t="inlineStr">
        <is>
          <t>125# ANSI Flange</t>
        </is>
      </c>
      <c r="K774" s="2" t="inlineStr">
        <is>
          <t>X4</t>
        </is>
      </c>
      <c r="L774" s="2" t="inlineStr">
        <is>
          <t>Coating_Scotchkote134_interior_exterior_IncludeImpeller</t>
        </is>
      </c>
      <c r="M774" s="2" t="inlineStr">
        <is>
          <t>175psig</t>
        </is>
      </c>
      <c r="N774" s="1" t="inlineStr">
        <is>
          <t>RTF</t>
        </is>
      </c>
      <c r="O774" s="2" t="n"/>
      <c r="P774" t="inlineStr">
        <is>
          <t>A100057</t>
        </is>
      </c>
      <c r="Q774" s="58" t="n">
        <v>0</v>
      </c>
      <c r="R774" s="7" t="inlineStr">
        <is>
          <t>Display Blank</t>
        </is>
      </c>
      <c r="S774" s="2" t="inlineStr">
        <is>
          <t>LT250</t>
        </is>
      </c>
      <c r="T774" t="n">
        <v>0</v>
      </c>
    </row>
    <row r="775">
      <c r="B775">
        <f>IF(AND(H775="C30",I775="not Bronze, ASTM-B584, C93200",L775="Coating_Standard"),"Y","N")</f>
        <v/>
      </c>
      <c r="C775" t="inlineStr">
        <is>
          <t>Price_BOM_LFE_Case_0770</t>
        </is>
      </c>
      <c r="E775" t="inlineStr">
        <is>
          <t>40707-2P-30HP-LFE</t>
        </is>
      </c>
      <c r="F775" s="2" t="inlineStr">
        <is>
          <t>Cast Iron, ASTM-A48, CL 30</t>
        </is>
      </c>
      <c r="G775" t="inlineStr">
        <is>
          <t>CaseMatl_Cast_Iron_ASTM-A48_CL30</t>
        </is>
      </c>
      <c r="H775" s="2" t="inlineStr">
        <is>
          <t>C30</t>
        </is>
      </c>
      <c r="I775" t="inlineStr">
        <is>
          <t>all</t>
        </is>
      </c>
      <c r="J775" s="2" t="inlineStr">
        <is>
          <t>125# ANSI Flange</t>
        </is>
      </c>
      <c r="K775" s="2" t="inlineStr">
        <is>
          <t>X4</t>
        </is>
      </c>
      <c r="L775" s="2" t="inlineStr">
        <is>
          <t>Coating_Scotchkote134_interior_exterior_IncludeImpeller</t>
        </is>
      </c>
      <c r="M775" s="2" t="inlineStr">
        <is>
          <t>175psig</t>
        </is>
      </c>
      <c r="N775" s="1" t="inlineStr">
        <is>
          <t>RTF</t>
        </is>
      </c>
      <c r="O775" s="2" t="n"/>
      <c r="P775" t="inlineStr">
        <is>
          <t>A100057</t>
        </is>
      </c>
      <c r="Q775" s="58" t="n">
        <v>0</v>
      </c>
      <c r="R775" s="7" t="inlineStr">
        <is>
          <t>Display Blank</t>
        </is>
      </c>
      <c r="S775" s="2" t="inlineStr">
        <is>
          <t>LT250</t>
        </is>
      </c>
      <c r="T775" t="n">
        <v>0</v>
      </c>
    </row>
    <row r="776">
      <c r="B776">
        <f>IF(AND(H776="C30",I776="not Bronze, ASTM-B584, C93200",L776="Coating_Standard"),"Y","N")</f>
        <v/>
      </c>
      <c r="C776" t="inlineStr">
        <is>
          <t>Price_BOM_LFE_Case_0771</t>
        </is>
      </c>
      <c r="E776" t="inlineStr">
        <is>
          <t>10707-2P-3HP-LFE</t>
        </is>
      </c>
      <c r="F776" s="2" t="inlineStr">
        <is>
          <t>Ductile Iron, ASTM-A536-80</t>
        </is>
      </c>
      <c r="G776" t="inlineStr">
        <is>
          <t>CaseMatl_Ductile_Iron_ASTM-A536-80</t>
        </is>
      </c>
      <c r="H776" s="2" t="inlineStr">
        <is>
          <t>J</t>
        </is>
      </c>
      <c r="I776" t="inlineStr">
        <is>
          <t>all</t>
        </is>
      </c>
      <c r="J776" s="2" t="inlineStr">
        <is>
          <t>NPT</t>
        </is>
      </c>
      <c r="K776" s="2" t="inlineStr">
        <is>
          <t>X3</t>
        </is>
      </c>
      <c r="L776" s="2" t="inlineStr">
        <is>
          <t>Coating_Scotchkote134_interior_exterior_IncludeImpeller</t>
        </is>
      </c>
      <c r="M776" s="2" t="inlineStr">
        <is>
          <t>300psig</t>
        </is>
      </c>
      <c r="N776" s="1" t="inlineStr">
        <is>
          <t>RTF</t>
        </is>
      </c>
      <c r="O776" s="2" t="n"/>
      <c r="P776" t="inlineStr">
        <is>
          <t>A100058</t>
        </is>
      </c>
      <c r="Q776" s="56" t="n">
        <v>1360</v>
      </c>
      <c r="R776" s="7" t="inlineStr">
        <is>
          <t>Priced</t>
        </is>
      </c>
      <c r="S776" s="2" t="inlineStr">
        <is>
          <t>LT034</t>
        </is>
      </c>
      <c r="T776" t="n">
        <v>126</v>
      </c>
    </row>
    <row r="777">
      <c r="B777">
        <f>IF(AND(H777="C30",I777="not Bronze, ASTM-B584, C93200",L777="Coating_Standard"),"Y","N")</f>
        <v/>
      </c>
      <c r="C777" t="inlineStr">
        <is>
          <t>Price_BOM_LFE_Case_0772</t>
        </is>
      </c>
      <c r="E777" t="inlineStr">
        <is>
          <t>10707-2P-5HP-LFE</t>
        </is>
      </c>
      <c r="F777" s="2" t="inlineStr">
        <is>
          <t>Ductile Iron, ASTM-A536-80</t>
        </is>
      </c>
      <c r="G777" t="inlineStr">
        <is>
          <t>CaseMatl_Ductile_Iron_ASTM-A536-80</t>
        </is>
      </c>
      <c r="H777" s="2" t="inlineStr">
        <is>
          <t>J</t>
        </is>
      </c>
      <c r="I777" t="inlineStr">
        <is>
          <t>all</t>
        </is>
      </c>
      <c r="J777" s="2" t="inlineStr">
        <is>
          <t>NPT</t>
        </is>
      </c>
      <c r="K777" s="2" t="inlineStr">
        <is>
          <t>X3</t>
        </is>
      </c>
      <c r="L777" s="2" t="inlineStr">
        <is>
          <t>Coating_Scotchkote134_interior_exterior_IncludeImpeller</t>
        </is>
      </c>
      <c r="M777" s="2" t="inlineStr">
        <is>
          <t>300psig</t>
        </is>
      </c>
      <c r="N777" s="1" t="inlineStr">
        <is>
          <t>RTF</t>
        </is>
      </c>
      <c r="O777" s="2" t="n"/>
      <c r="P777" t="inlineStr">
        <is>
          <t>A100058</t>
        </is>
      </c>
      <c r="Q777" s="56" t="n">
        <v>1360</v>
      </c>
      <c r="R777" s="7" t="inlineStr">
        <is>
          <t>Priced</t>
        </is>
      </c>
      <c r="S777" s="2" t="inlineStr">
        <is>
          <t>LT034</t>
        </is>
      </c>
      <c r="T777" t="n">
        <v>126</v>
      </c>
    </row>
    <row r="778">
      <c r="B778">
        <f>IF(AND(H778="C30",I778="not Bronze, ASTM-B584, C93200",L778="Coating_Standard"),"Y","N")</f>
        <v/>
      </c>
      <c r="C778" t="inlineStr">
        <is>
          <t>Price_BOM_LFE_Case_0773</t>
        </is>
      </c>
      <c r="E778" t="inlineStr">
        <is>
          <t>10707-2P-7.5HP-LFE</t>
        </is>
      </c>
      <c r="F778" s="2" t="inlineStr">
        <is>
          <t>Ductile Iron, ASTM-A536-80</t>
        </is>
      </c>
      <c r="G778" t="inlineStr">
        <is>
          <t>CaseMatl_Ductile_Iron_ASTM-A536-80</t>
        </is>
      </c>
      <c r="H778" s="2" t="inlineStr">
        <is>
          <t>J</t>
        </is>
      </c>
      <c r="I778" t="inlineStr">
        <is>
          <t>all</t>
        </is>
      </c>
      <c r="J778" s="2" t="inlineStr">
        <is>
          <t>NPT</t>
        </is>
      </c>
      <c r="K778" s="2" t="inlineStr">
        <is>
          <t>X3</t>
        </is>
      </c>
      <c r="L778" s="2" t="inlineStr">
        <is>
          <t>Coating_Scotchkote134_interior_exterior_IncludeImpeller</t>
        </is>
      </c>
      <c r="M778" s="2" t="inlineStr">
        <is>
          <t>300psig</t>
        </is>
      </c>
      <c r="N778" s="1" t="inlineStr">
        <is>
          <t>RTF</t>
        </is>
      </c>
      <c r="O778" s="2" t="n"/>
      <c r="P778" t="inlineStr">
        <is>
          <t>A100058</t>
        </is>
      </c>
      <c r="Q778" s="56" t="n">
        <v>1360</v>
      </c>
      <c r="R778" s="7" t="inlineStr">
        <is>
          <t>Priced</t>
        </is>
      </c>
      <c r="S778" s="2" t="inlineStr">
        <is>
          <t>LT034</t>
        </is>
      </c>
      <c r="T778" t="n">
        <v>126</v>
      </c>
    </row>
    <row r="779">
      <c r="B779">
        <f>IF(AND(H779="C30",I779="not Bronze, ASTM-B584, C93200",L779="Coating_Standard"),"Y","N")</f>
        <v/>
      </c>
      <c r="C779" t="inlineStr">
        <is>
          <t>Price_BOM_LFE_Case_0774</t>
        </is>
      </c>
      <c r="E779" t="inlineStr">
        <is>
          <t>10707-2P--10HP-LFE</t>
        </is>
      </c>
      <c r="F779" s="2" t="inlineStr">
        <is>
          <t>Ductile Iron, ASTM-A536-80</t>
        </is>
      </c>
      <c r="G779" t="inlineStr">
        <is>
          <t>CaseMatl_Ductile_Iron_ASTM-A536-80</t>
        </is>
      </c>
      <c r="H779" s="2" t="inlineStr">
        <is>
          <t>J</t>
        </is>
      </c>
      <c r="I779" t="inlineStr">
        <is>
          <t>all</t>
        </is>
      </c>
      <c r="J779" s="2" t="inlineStr">
        <is>
          <t>NPT</t>
        </is>
      </c>
      <c r="K779" s="2" t="inlineStr">
        <is>
          <t>X3</t>
        </is>
      </c>
      <c r="L779" s="2" t="inlineStr">
        <is>
          <t>Coating_Scotchkote134_interior_exterior_IncludeImpeller</t>
        </is>
      </c>
      <c r="M779" s="2" t="inlineStr">
        <is>
          <t>300psig</t>
        </is>
      </c>
      <c r="N779" s="1" t="inlineStr">
        <is>
          <t>RTF</t>
        </is>
      </c>
      <c r="O779" s="2" t="n"/>
      <c r="P779" t="inlineStr">
        <is>
          <t>A100058</t>
        </is>
      </c>
      <c r="Q779" s="56" t="n">
        <v>1360</v>
      </c>
      <c r="R779" s="7" t="inlineStr">
        <is>
          <t>Priced</t>
        </is>
      </c>
      <c r="S779" s="2" t="inlineStr">
        <is>
          <t>LT034</t>
        </is>
      </c>
      <c r="T779" t="n">
        <v>126</v>
      </c>
    </row>
    <row r="780">
      <c r="B780">
        <f>IF(AND(H780="C30",I780="not Bronze, ASTM-B584, C93200",L780="Coating_Standard"),"Y","N")</f>
        <v/>
      </c>
      <c r="C780" t="inlineStr">
        <is>
          <t>Price_BOM_LFE_Case_0775</t>
        </is>
      </c>
      <c r="E780" t="inlineStr">
        <is>
          <t>10707-2P--15HP-LFE</t>
        </is>
      </c>
      <c r="F780" s="2" t="inlineStr">
        <is>
          <t>Ductile Iron, ASTM-A536-80</t>
        </is>
      </c>
      <c r="G780" t="inlineStr">
        <is>
          <t>CaseMatl_Ductile_Iron_ASTM-A536-80</t>
        </is>
      </c>
      <c r="H780" s="2" t="inlineStr">
        <is>
          <t>J</t>
        </is>
      </c>
      <c r="I780" t="inlineStr">
        <is>
          <t>all</t>
        </is>
      </c>
      <c r="J780" s="2" t="inlineStr">
        <is>
          <t>NPT</t>
        </is>
      </c>
      <c r="K780" s="2" t="inlineStr">
        <is>
          <t>X3</t>
        </is>
      </c>
      <c r="L780" s="2" t="inlineStr">
        <is>
          <t>Coating_Scotchkote134_interior_exterior_IncludeImpeller</t>
        </is>
      </c>
      <c r="M780" s="2" t="inlineStr">
        <is>
          <t>300psig</t>
        </is>
      </c>
      <c r="N780" s="1" t="inlineStr">
        <is>
          <t>RTF</t>
        </is>
      </c>
      <c r="O780" s="2" t="n"/>
      <c r="P780" t="inlineStr">
        <is>
          <t>A100058</t>
        </is>
      </c>
      <c r="Q780" s="56" t="n">
        <v>1360</v>
      </c>
      <c r="R780" s="7" t="inlineStr">
        <is>
          <t>Priced</t>
        </is>
      </c>
      <c r="S780" s="2" t="inlineStr">
        <is>
          <t>LT034</t>
        </is>
      </c>
      <c r="T780" t="n">
        <v>126</v>
      </c>
    </row>
    <row r="781">
      <c r="B781">
        <f>IF(AND(H781="C30",I781="not Bronze, ASTM-B584, C93200",L781="Coating_Standard"),"Y","N")</f>
        <v/>
      </c>
      <c r="C781" t="inlineStr">
        <is>
          <t>Price_BOM_LFE_Case_0776</t>
        </is>
      </c>
      <c r="E781" t="inlineStr">
        <is>
          <t>12709-2P-5HP-LFE</t>
        </is>
      </c>
      <c r="F781" s="2" t="inlineStr">
        <is>
          <t>Ductile Iron, ASTM-A536-80</t>
        </is>
      </c>
      <c r="G781" t="inlineStr">
        <is>
          <t>CaseMatl_Ductile_Iron_ASTM-A536-80</t>
        </is>
      </c>
      <c r="H781" s="2" t="inlineStr">
        <is>
          <t>J</t>
        </is>
      </c>
      <c r="I781" t="inlineStr">
        <is>
          <t>all</t>
        </is>
      </c>
      <c r="J781" s="2" t="inlineStr">
        <is>
          <t>NPT</t>
        </is>
      </c>
      <c r="K781" s="2" t="inlineStr">
        <is>
          <t>X3</t>
        </is>
      </c>
      <c r="L781" s="2" t="inlineStr">
        <is>
          <t>Coating_Scotchkote134_interior_exterior_IncludeImpeller</t>
        </is>
      </c>
      <c r="M781" s="2" t="inlineStr">
        <is>
          <t>300psig</t>
        </is>
      </c>
      <c r="N781" s="1" t="inlineStr">
        <is>
          <t>RTF</t>
        </is>
      </c>
      <c r="O781" s="2" t="n"/>
      <c r="P781" t="inlineStr">
        <is>
          <t>A100060</t>
        </is>
      </c>
      <c r="Q781" s="56" t="n">
        <v>1400</v>
      </c>
      <c r="R781" s="7" t="inlineStr">
        <is>
          <t>Priced</t>
        </is>
      </c>
      <c r="S781" s="2" t="inlineStr">
        <is>
          <t>LT034</t>
        </is>
      </c>
      <c r="T781" t="n">
        <v>126</v>
      </c>
    </row>
    <row r="782">
      <c r="B782">
        <f>IF(AND(H782="C30",I782="not Bronze, ASTM-B584, C93200",L782="Coating_Standard"),"Y","N")</f>
        <v/>
      </c>
      <c r="C782" t="inlineStr">
        <is>
          <t>Price_BOM_LFE_Case_0777</t>
        </is>
      </c>
      <c r="E782" t="inlineStr">
        <is>
          <t>12709-2P-7.5HP-LFE</t>
        </is>
      </c>
      <c r="F782" s="2" t="inlineStr">
        <is>
          <t>Ductile Iron, ASTM-A536-80</t>
        </is>
      </c>
      <c r="G782" t="inlineStr">
        <is>
          <t>CaseMatl_Ductile_Iron_ASTM-A536-80</t>
        </is>
      </c>
      <c r="H782" s="2" t="inlineStr">
        <is>
          <t>J</t>
        </is>
      </c>
      <c r="I782" t="inlineStr">
        <is>
          <t>all</t>
        </is>
      </c>
      <c r="J782" s="2" t="inlineStr">
        <is>
          <t>NPT</t>
        </is>
      </c>
      <c r="K782" s="2" t="inlineStr">
        <is>
          <t>X3</t>
        </is>
      </c>
      <c r="L782" s="2" t="inlineStr">
        <is>
          <t>Coating_Scotchkote134_interior_exterior_IncludeImpeller</t>
        </is>
      </c>
      <c r="M782" s="2" t="inlineStr">
        <is>
          <t>300psig</t>
        </is>
      </c>
      <c r="N782" s="1" t="inlineStr">
        <is>
          <t>RTF</t>
        </is>
      </c>
      <c r="O782" s="2" t="n"/>
      <c r="P782" t="inlineStr">
        <is>
          <t>A100060</t>
        </is>
      </c>
      <c r="Q782" s="56" t="n">
        <v>1400</v>
      </c>
      <c r="R782" s="7" t="inlineStr">
        <is>
          <t>Priced</t>
        </is>
      </c>
      <c r="S782" s="2" t="inlineStr">
        <is>
          <t>LT034</t>
        </is>
      </c>
      <c r="T782" t="n">
        <v>126</v>
      </c>
    </row>
    <row r="783">
      <c r="B783">
        <f>IF(AND(H783="C30",I783="not Bronze, ASTM-B584, C93200",L783="Coating_Standard"),"Y","N")</f>
        <v/>
      </c>
      <c r="C783" t="inlineStr">
        <is>
          <t>Price_BOM_LFE_Case_0778</t>
        </is>
      </c>
      <c r="E783" t="inlineStr">
        <is>
          <t>12709-2P-10HP-LFE</t>
        </is>
      </c>
      <c r="F783" s="2" t="inlineStr">
        <is>
          <t>Ductile Iron, ASTM-A536-80</t>
        </is>
      </c>
      <c r="G783" t="inlineStr">
        <is>
          <t>CaseMatl_Ductile_Iron_ASTM-A536-80</t>
        </is>
      </c>
      <c r="H783" s="2" t="inlineStr">
        <is>
          <t>J</t>
        </is>
      </c>
      <c r="I783" t="inlineStr">
        <is>
          <t>all</t>
        </is>
      </c>
      <c r="J783" s="2" t="inlineStr">
        <is>
          <t>NPT</t>
        </is>
      </c>
      <c r="K783" s="2" t="inlineStr">
        <is>
          <t>X3</t>
        </is>
      </c>
      <c r="L783" s="2" t="inlineStr">
        <is>
          <t>Coating_Scotchkote134_interior_exterior_IncludeImpeller</t>
        </is>
      </c>
      <c r="M783" s="2" t="inlineStr">
        <is>
          <t>300psig</t>
        </is>
      </c>
      <c r="N783" s="1" t="inlineStr">
        <is>
          <t>RTF</t>
        </is>
      </c>
      <c r="O783" s="2" t="n"/>
      <c r="P783" t="inlineStr">
        <is>
          <t>A100060</t>
        </is>
      </c>
      <c r="Q783" s="56" t="n">
        <v>1400</v>
      </c>
      <c r="R783" s="7" t="inlineStr">
        <is>
          <t>Priced</t>
        </is>
      </c>
      <c r="S783" s="2" t="inlineStr">
        <is>
          <t>LT034</t>
        </is>
      </c>
      <c r="T783" t="n">
        <v>126</v>
      </c>
    </row>
    <row r="784">
      <c r="B784">
        <f>IF(AND(H784="C30",I784="not Bronze, ASTM-B584, C93200",L784="Coating_Standard"),"Y","N")</f>
        <v/>
      </c>
      <c r="C784" t="inlineStr">
        <is>
          <t>Price_BOM_LFE_Case_0779</t>
        </is>
      </c>
      <c r="E784" t="inlineStr">
        <is>
          <t>12709-2P-15HP-LFE</t>
        </is>
      </c>
      <c r="F784" s="2" t="inlineStr">
        <is>
          <t>Ductile Iron, ASTM-A536-80</t>
        </is>
      </c>
      <c r="G784" t="inlineStr">
        <is>
          <t>CaseMatl_Ductile_Iron_ASTM-A536-80</t>
        </is>
      </c>
      <c r="H784" s="2" t="inlineStr">
        <is>
          <t>J</t>
        </is>
      </c>
      <c r="I784" t="inlineStr">
        <is>
          <t>all</t>
        </is>
      </c>
      <c r="J784" s="2" t="inlineStr">
        <is>
          <t>NPT</t>
        </is>
      </c>
      <c r="K784" s="2" t="inlineStr">
        <is>
          <t>X3</t>
        </is>
      </c>
      <c r="L784" s="2" t="inlineStr">
        <is>
          <t>Coating_Scotchkote134_interior_exterior_IncludeImpeller</t>
        </is>
      </c>
      <c r="M784" s="2" t="inlineStr">
        <is>
          <t>300psig</t>
        </is>
      </c>
      <c r="N784" s="1" t="inlineStr">
        <is>
          <t>RTF</t>
        </is>
      </c>
      <c r="O784" s="2" t="n"/>
      <c r="P784" t="inlineStr">
        <is>
          <t>A100060</t>
        </is>
      </c>
      <c r="Q784" s="56" t="n">
        <v>1400</v>
      </c>
      <c r="R784" s="7" t="inlineStr">
        <is>
          <t>Priced</t>
        </is>
      </c>
      <c r="S784" s="2" t="inlineStr">
        <is>
          <t>LT034</t>
        </is>
      </c>
      <c r="T784" t="n">
        <v>126</v>
      </c>
    </row>
    <row r="785">
      <c r="B785">
        <f>IF(AND(H785="C30",I785="not Bronze, ASTM-B584, C93200",L785="Coating_Standard"),"Y","N")</f>
        <v/>
      </c>
      <c r="C785" t="inlineStr">
        <is>
          <t>Price_BOM_LFE_Case_0780</t>
        </is>
      </c>
      <c r="E785" t="inlineStr">
        <is>
          <t>15705-2P-5HP-LFE</t>
        </is>
      </c>
      <c r="F785" s="2" t="inlineStr">
        <is>
          <t>Ductile Iron, ASTM-A536-80</t>
        </is>
      </c>
      <c r="G785" t="inlineStr">
        <is>
          <t>CaseMatl_Ductile_Iron_ASTM-A536-80</t>
        </is>
      </c>
      <c r="H785" s="2" t="inlineStr">
        <is>
          <t>J</t>
        </is>
      </c>
      <c r="I785" t="inlineStr">
        <is>
          <t>all</t>
        </is>
      </c>
      <c r="J785" s="2" t="inlineStr">
        <is>
          <t>NPT</t>
        </is>
      </c>
      <c r="K785" s="2" t="inlineStr">
        <is>
          <t>X3</t>
        </is>
      </c>
      <c r="L785" s="2" t="inlineStr">
        <is>
          <t>Coating_Scotchkote134_interior_exterior_IncludeImpeller</t>
        </is>
      </c>
      <c r="M785" s="2" t="inlineStr">
        <is>
          <t>300psig</t>
        </is>
      </c>
      <c r="N785" s="1" t="inlineStr">
        <is>
          <t>RTF</t>
        </is>
      </c>
      <c r="O785" s="2" t="n"/>
      <c r="P785" t="inlineStr">
        <is>
          <t>A100062</t>
        </is>
      </c>
      <c r="Q785" s="56" t="n">
        <v>1510</v>
      </c>
      <c r="R785" s="7" t="inlineStr">
        <is>
          <t>Priced</t>
        </is>
      </c>
      <c r="S785" s="2" t="inlineStr">
        <is>
          <t>LT034</t>
        </is>
      </c>
      <c r="T785" t="n">
        <v>126</v>
      </c>
    </row>
    <row r="786">
      <c r="B786">
        <f>IF(AND(H786="C30",I786="not Bronze, ASTM-B584, C93200",L786="Coating_Standard"),"Y","N")</f>
        <v/>
      </c>
      <c r="C786" t="inlineStr">
        <is>
          <t>Price_BOM_LFE_Case_0781</t>
        </is>
      </c>
      <c r="E786" t="inlineStr">
        <is>
          <t>15705-2P-7.5HP-LFE</t>
        </is>
      </c>
      <c r="F786" s="2" t="inlineStr">
        <is>
          <t>Ductile Iron, ASTM-A536-80</t>
        </is>
      </c>
      <c r="G786" t="inlineStr">
        <is>
          <t>CaseMatl_Ductile_Iron_ASTM-A536-80</t>
        </is>
      </c>
      <c r="H786" s="2" t="inlineStr">
        <is>
          <t>J</t>
        </is>
      </c>
      <c r="I786" t="inlineStr">
        <is>
          <t>all</t>
        </is>
      </c>
      <c r="J786" s="2" t="inlineStr">
        <is>
          <t>NPT</t>
        </is>
      </c>
      <c r="K786" s="2" t="inlineStr">
        <is>
          <t>X3</t>
        </is>
      </c>
      <c r="L786" s="2" t="inlineStr">
        <is>
          <t>Coating_Scotchkote134_interior_exterior_IncludeImpeller</t>
        </is>
      </c>
      <c r="M786" s="2" t="inlineStr">
        <is>
          <t>300psig</t>
        </is>
      </c>
      <c r="N786" s="1" t="inlineStr">
        <is>
          <t>RTF</t>
        </is>
      </c>
      <c r="O786" s="2" t="n"/>
      <c r="P786" t="inlineStr">
        <is>
          <t>A100062</t>
        </is>
      </c>
      <c r="Q786" s="56" t="n">
        <v>1510</v>
      </c>
      <c r="R786" s="7" t="inlineStr">
        <is>
          <t>Priced</t>
        </is>
      </c>
      <c r="S786" s="2" t="inlineStr">
        <is>
          <t>LT034</t>
        </is>
      </c>
      <c r="T786" t="n">
        <v>126</v>
      </c>
    </row>
    <row r="787">
      <c r="B787">
        <f>IF(AND(H787="C30",I787="not Bronze, ASTM-B584, C93200",L787="Coating_Standard"),"Y","N")</f>
        <v/>
      </c>
      <c r="C787" t="inlineStr">
        <is>
          <t>Price_BOM_LFE_Case_0782</t>
        </is>
      </c>
      <c r="E787" t="inlineStr">
        <is>
          <t>15705-2P-10HP-LFE</t>
        </is>
      </c>
      <c r="F787" s="2" t="inlineStr">
        <is>
          <t>Ductile Iron, ASTM-A536-80</t>
        </is>
      </c>
      <c r="G787" t="inlineStr">
        <is>
          <t>CaseMatl_Ductile_Iron_ASTM-A536-80</t>
        </is>
      </c>
      <c r="H787" s="2" t="inlineStr">
        <is>
          <t>J</t>
        </is>
      </c>
      <c r="I787" t="inlineStr">
        <is>
          <t>all</t>
        </is>
      </c>
      <c r="J787" s="2" t="inlineStr">
        <is>
          <t>NPT</t>
        </is>
      </c>
      <c r="K787" s="2" t="inlineStr">
        <is>
          <t>X3</t>
        </is>
      </c>
      <c r="L787" s="2" t="inlineStr">
        <is>
          <t>Coating_Scotchkote134_interior_exterior_IncludeImpeller</t>
        </is>
      </c>
      <c r="M787" s="2" t="inlineStr">
        <is>
          <t>300psig</t>
        </is>
      </c>
      <c r="N787" s="1" t="inlineStr">
        <is>
          <t>RTF</t>
        </is>
      </c>
      <c r="O787" s="2" t="n"/>
      <c r="P787" t="inlineStr">
        <is>
          <t>A100062</t>
        </is>
      </c>
      <c r="Q787" s="56" t="n">
        <v>1510</v>
      </c>
      <c r="R787" s="7" t="inlineStr">
        <is>
          <t>Priced</t>
        </is>
      </c>
      <c r="S787" s="2" t="inlineStr">
        <is>
          <t>LT034</t>
        </is>
      </c>
      <c r="T787" t="n">
        <v>126</v>
      </c>
    </row>
    <row r="788">
      <c r="B788">
        <f>IF(AND(H788="C30",I788="not Bronze, ASTM-B584, C93200",L788="Coating_Standard"),"Y","N")</f>
        <v/>
      </c>
      <c r="C788" t="inlineStr">
        <is>
          <t>Price_BOM_LFE_Case_0783</t>
        </is>
      </c>
      <c r="E788" t="inlineStr">
        <is>
          <t>15705-2P-15HP-LFE</t>
        </is>
      </c>
      <c r="F788" s="2" t="inlineStr">
        <is>
          <t>Ductile Iron, ASTM-A536-80</t>
        </is>
      </c>
      <c r="G788" t="inlineStr">
        <is>
          <t>CaseMatl_Ductile_Iron_ASTM-A536-80</t>
        </is>
      </c>
      <c r="H788" s="2" t="inlineStr">
        <is>
          <t>J</t>
        </is>
      </c>
      <c r="I788" t="inlineStr">
        <is>
          <t>all</t>
        </is>
      </c>
      <c r="J788" s="2" t="inlineStr">
        <is>
          <t>NPT</t>
        </is>
      </c>
      <c r="K788" s="2" t="inlineStr">
        <is>
          <t>X3</t>
        </is>
      </c>
      <c r="L788" s="2" t="inlineStr">
        <is>
          <t>Coating_Scotchkote134_interior_exterior_IncludeImpeller</t>
        </is>
      </c>
      <c r="M788" s="2" t="inlineStr">
        <is>
          <t>300psig</t>
        </is>
      </c>
      <c r="N788" s="1" t="inlineStr">
        <is>
          <t>RTF</t>
        </is>
      </c>
      <c r="O788" s="2" t="n"/>
      <c r="P788" t="inlineStr">
        <is>
          <t>A100062</t>
        </is>
      </c>
      <c r="Q788" s="56" t="n">
        <v>1510</v>
      </c>
      <c r="R788" s="7" t="inlineStr">
        <is>
          <t>Priced</t>
        </is>
      </c>
      <c r="S788" s="2" t="inlineStr">
        <is>
          <t>LT034</t>
        </is>
      </c>
      <c r="T788" t="n">
        <v>126</v>
      </c>
    </row>
    <row r="789">
      <c r="B789">
        <f>IF(AND(H789="C30",I789="not Bronze, ASTM-B584, C93200",L789="Coating_Standard"),"Y","N")</f>
        <v/>
      </c>
      <c r="C789" t="inlineStr">
        <is>
          <t>Price_BOM_LFE_Case_0784</t>
        </is>
      </c>
      <c r="E789" t="inlineStr">
        <is>
          <t>15705-2P-20HP-LFE</t>
        </is>
      </c>
      <c r="F789" s="2" t="inlineStr">
        <is>
          <t>Ductile Iron, ASTM-A536-80</t>
        </is>
      </c>
      <c r="G789" t="inlineStr">
        <is>
          <t>CaseMatl_Ductile_Iron_ASTM-A536-80</t>
        </is>
      </c>
      <c r="H789" s="2" t="inlineStr">
        <is>
          <t>J</t>
        </is>
      </c>
      <c r="I789" t="inlineStr">
        <is>
          <t>all</t>
        </is>
      </c>
      <c r="J789" s="2" t="inlineStr">
        <is>
          <t>NPT</t>
        </is>
      </c>
      <c r="K789" s="2" t="inlineStr">
        <is>
          <t>X3</t>
        </is>
      </c>
      <c r="L789" s="2" t="inlineStr">
        <is>
          <t>Coating_Scotchkote134_interior_exterior_IncludeImpeller</t>
        </is>
      </c>
      <c r="M789" s="2" t="inlineStr">
        <is>
          <t>300psig</t>
        </is>
      </c>
      <c r="N789" s="1" t="inlineStr">
        <is>
          <t>RTF</t>
        </is>
      </c>
      <c r="O789" s="2" t="n"/>
      <c r="P789" t="inlineStr">
        <is>
          <t>A100062</t>
        </is>
      </c>
      <c r="Q789" s="56" t="n">
        <v>1510</v>
      </c>
      <c r="R789" s="7" t="inlineStr">
        <is>
          <t>Priced</t>
        </is>
      </c>
      <c r="S789" s="2" t="inlineStr">
        <is>
          <t>LT034</t>
        </is>
      </c>
      <c r="T789" t="n">
        <v>126</v>
      </c>
    </row>
    <row r="790">
      <c r="B790">
        <f>IF(AND(H790="C30",I790="not Bronze, ASTM-B584, C93200",L790="Coating_Standard"),"Y","N")</f>
        <v/>
      </c>
      <c r="C790" t="inlineStr">
        <is>
          <t>Price_BOM_LFE_Case_0785</t>
        </is>
      </c>
      <c r="E790" t="inlineStr">
        <is>
          <t>15951-2P-10HP-LFE</t>
        </is>
      </c>
      <c r="F790" s="2" t="inlineStr">
        <is>
          <t>Ductile Iron, ASTM-A536-80</t>
        </is>
      </c>
      <c r="G790" t="inlineStr">
        <is>
          <t>CaseMatl_Ductile_Iron_ASTM-A536-80</t>
        </is>
      </c>
      <c r="H790" s="2" t="inlineStr">
        <is>
          <t>J</t>
        </is>
      </c>
      <c r="I790" t="inlineStr">
        <is>
          <t>all</t>
        </is>
      </c>
      <c r="J790" s="2" t="inlineStr">
        <is>
          <t>NPT</t>
        </is>
      </c>
      <c r="K790" s="2" t="inlineStr">
        <is>
          <t>X3</t>
        </is>
      </c>
      <c r="L790" s="2" t="inlineStr">
        <is>
          <t>Coating_Scotchkote134_interior_exterior_IncludeImpeller</t>
        </is>
      </c>
      <c r="M790" s="2" t="inlineStr">
        <is>
          <t>300psig</t>
        </is>
      </c>
      <c r="N790" s="1" t="inlineStr">
        <is>
          <t>RTF</t>
        </is>
      </c>
      <c r="O790" s="2" t="n"/>
      <c r="P790" t="inlineStr">
        <is>
          <t>A100063</t>
        </is>
      </c>
      <c r="Q790" s="56" t="n">
        <v>1790</v>
      </c>
      <c r="R790" s="7" t="inlineStr">
        <is>
          <t>Priced</t>
        </is>
      </c>
      <c r="S790" s="2" t="inlineStr">
        <is>
          <t>LT034</t>
        </is>
      </c>
      <c r="T790" t="n">
        <v>126</v>
      </c>
    </row>
    <row r="791">
      <c r="B791">
        <f>IF(AND(H791="C30",I791="not Bronze, ASTM-B584, C93200",L791="Coating_Standard"),"Y","N")</f>
        <v/>
      </c>
      <c r="C791" t="inlineStr">
        <is>
          <t>Price_BOM_LFE_Case_0786</t>
        </is>
      </c>
      <c r="E791" t="inlineStr">
        <is>
          <t>15951-2P-15HP-LFE</t>
        </is>
      </c>
      <c r="F791" s="2" t="inlineStr">
        <is>
          <t>Ductile Iron, ASTM-A536-80</t>
        </is>
      </c>
      <c r="G791" t="inlineStr">
        <is>
          <t>CaseMatl_Ductile_Iron_ASTM-A536-80</t>
        </is>
      </c>
      <c r="H791" s="2" t="inlineStr">
        <is>
          <t>J</t>
        </is>
      </c>
      <c r="I791" t="inlineStr">
        <is>
          <t>all</t>
        </is>
      </c>
      <c r="J791" s="2" t="inlineStr">
        <is>
          <t>NPT</t>
        </is>
      </c>
      <c r="K791" s="2" t="inlineStr">
        <is>
          <t>X3</t>
        </is>
      </c>
      <c r="L791" s="2" t="inlineStr">
        <is>
          <t>Coating_Scotchkote134_interior_exterior_IncludeImpeller</t>
        </is>
      </c>
      <c r="M791" s="2" t="inlineStr">
        <is>
          <t>300psig</t>
        </is>
      </c>
      <c r="N791" s="1" t="inlineStr">
        <is>
          <t>RTF</t>
        </is>
      </c>
      <c r="O791" s="2" t="n"/>
      <c r="P791" t="inlineStr">
        <is>
          <t>A100063</t>
        </is>
      </c>
      <c r="Q791" s="56" t="n">
        <v>1790</v>
      </c>
      <c r="R791" s="7" t="inlineStr">
        <is>
          <t>Priced</t>
        </is>
      </c>
      <c r="S791" s="2" t="inlineStr">
        <is>
          <t>LT034</t>
        </is>
      </c>
      <c r="T791" t="n">
        <v>126</v>
      </c>
    </row>
    <row r="792">
      <c r="B792">
        <f>IF(AND(H792="C30",I792="not Bronze, ASTM-B584, C93200",L792="Coating_Standard"),"Y","N")</f>
        <v/>
      </c>
      <c r="C792" t="inlineStr">
        <is>
          <t>Price_BOM_LFE_Case_0787</t>
        </is>
      </c>
      <c r="E792" t="inlineStr">
        <is>
          <t>15951-2P-20HP-LFE</t>
        </is>
      </c>
      <c r="F792" s="2" t="inlineStr">
        <is>
          <t>Ductile Iron, ASTM-A536-80</t>
        </is>
      </c>
      <c r="G792" t="inlineStr">
        <is>
          <t>CaseMatl_Ductile_Iron_ASTM-A536-80</t>
        </is>
      </c>
      <c r="H792" s="2" t="inlineStr">
        <is>
          <t>J</t>
        </is>
      </c>
      <c r="I792" t="inlineStr">
        <is>
          <t>all</t>
        </is>
      </c>
      <c r="J792" s="2" t="inlineStr">
        <is>
          <t>NPT</t>
        </is>
      </c>
      <c r="K792" s="2" t="inlineStr">
        <is>
          <t>X3</t>
        </is>
      </c>
      <c r="L792" s="2" t="inlineStr">
        <is>
          <t>Coating_Scotchkote134_interior_exterior_IncludeImpeller</t>
        </is>
      </c>
      <c r="M792" s="2" t="inlineStr">
        <is>
          <t>300psig</t>
        </is>
      </c>
      <c r="N792" s="1" t="inlineStr">
        <is>
          <t>RTF</t>
        </is>
      </c>
      <c r="O792" s="2" t="n"/>
      <c r="P792" t="inlineStr">
        <is>
          <t>A100063</t>
        </is>
      </c>
      <c r="Q792" s="56" t="n">
        <v>1790</v>
      </c>
      <c r="R792" s="7" t="inlineStr">
        <is>
          <t>Priced</t>
        </is>
      </c>
      <c r="S792" s="2" t="inlineStr">
        <is>
          <t>LT034</t>
        </is>
      </c>
      <c r="T792" t="n">
        <v>126</v>
      </c>
    </row>
    <row r="793">
      <c r="B793">
        <f>IF(AND(H793="C30",I793="not Bronze, ASTM-B584, C93200",L793="Coating_Standard"),"Y","N")</f>
        <v/>
      </c>
      <c r="C793" t="inlineStr">
        <is>
          <t>Price_BOM_LFE_Case_0788</t>
        </is>
      </c>
      <c r="E793" t="inlineStr">
        <is>
          <t>15951-2P-25HP-LFE</t>
        </is>
      </c>
      <c r="F793" s="2" t="inlineStr">
        <is>
          <t>Ductile Iron, ASTM-A536-80</t>
        </is>
      </c>
      <c r="G793" t="inlineStr">
        <is>
          <t>CaseMatl_Ductile_Iron_ASTM-A536-80</t>
        </is>
      </c>
      <c r="H793" s="2" t="inlineStr">
        <is>
          <t>J</t>
        </is>
      </c>
      <c r="I793" t="inlineStr">
        <is>
          <t>all</t>
        </is>
      </c>
      <c r="J793" s="2" t="inlineStr">
        <is>
          <t>NPT</t>
        </is>
      </c>
      <c r="K793" s="2" t="inlineStr">
        <is>
          <t>X3</t>
        </is>
      </c>
      <c r="L793" s="2" t="inlineStr">
        <is>
          <t>Coating_Scotchkote134_interior_exterior_IncludeImpeller</t>
        </is>
      </c>
      <c r="M793" s="2" t="inlineStr">
        <is>
          <t>300psig</t>
        </is>
      </c>
      <c r="N793" s="1" t="inlineStr">
        <is>
          <t>RTF</t>
        </is>
      </c>
      <c r="O793" s="2" t="n"/>
      <c r="P793" t="inlineStr">
        <is>
          <t>A100063</t>
        </is>
      </c>
      <c r="Q793" s="56" t="n">
        <v>1790</v>
      </c>
      <c r="R793" s="7" t="inlineStr">
        <is>
          <t>Priced</t>
        </is>
      </c>
      <c r="S793" s="2" t="inlineStr">
        <is>
          <t>LT034</t>
        </is>
      </c>
      <c r="T793" t="n">
        <v>126</v>
      </c>
    </row>
    <row r="794">
      <c r="B794">
        <f>IF(AND(H794="C30",I794="not Bronze, ASTM-B584, C93200",L794="Coating_Standard"),"Y","N")</f>
        <v/>
      </c>
      <c r="C794" t="inlineStr">
        <is>
          <t>Price_BOM_LFE_Case_0789</t>
        </is>
      </c>
      <c r="E794" t="inlineStr">
        <is>
          <t>15955-2P-15HP-LFE</t>
        </is>
      </c>
      <c r="F794" s="2" t="inlineStr">
        <is>
          <t>Ductile Iron, ASTM-A536-80</t>
        </is>
      </c>
      <c r="G794" t="inlineStr">
        <is>
          <t>CaseMatl_Ductile_Iron_ASTM-A536-80</t>
        </is>
      </c>
      <c r="H794" s="2" t="inlineStr">
        <is>
          <t>J</t>
        </is>
      </c>
      <c r="I794" t="inlineStr">
        <is>
          <t>all</t>
        </is>
      </c>
      <c r="J794" s="2" t="inlineStr">
        <is>
          <t>NPT</t>
        </is>
      </c>
      <c r="K794" s="2" t="inlineStr">
        <is>
          <t>X3</t>
        </is>
      </c>
      <c r="L794" s="2" t="inlineStr">
        <is>
          <t>Coating_Scotchkote134_interior_exterior_IncludeImpeller</t>
        </is>
      </c>
      <c r="M794" s="2" t="inlineStr">
        <is>
          <t>300psig</t>
        </is>
      </c>
      <c r="N794" s="1" t="inlineStr">
        <is>
          <t>RTF</t>
        </is>
      </c>
      <c r="O794" s="2" t="n"/>
      <c r="P794" t="inlineStr">
        <is>
          <t>A100063</t>
        </is>
      </c>
      <c r="Q794" s="56" t="n">
        <v>1790</v>
      </c>
      <c r="R794" s="7" t="inlineStr">
        <is>
          <t>Priced</t>
        </is>
      </c>
      <c r="S794" s="2" t="inlineStr">
        <is>
          <t>LT034</t>
        </is>
      </c>
      <c r="T794" t="n">
        <v>126</v>
      </c>
    </row>
    <row r="795">
      <c r="B795">
        <f>IF(AND(H795="C30",I795="not Bronze, ASTM-B584, C93200",L795="Coating_Standard"),"Y","N")</f>
        <v/>
      </c>
      <c r="C795" t="inlineStr">
        <is>
          <t>Price_BOM_LFE_Case_0790</t>
        </is>
      </c>
      <c r="E795" t="inlineStr">
        <is>
          <t>15955-2P-20HP-LFE</t>
        </is>
      </c>
      <c r="F795" s="2" t="inlineStr">
        <is>
          <t>Ductile Iron, ASTM-A536-80</t>
        </is>
      </c>
      <c r="G795" t="inlineStr">
        <is>
          <t>CaseMatl_Ductile_Iron_ASTM-A536-80</t>
        </is>
      </c>
      <c r="H795" s="2" t="inlineStr">
        <is>
          <t>J</t>
        </is>
      </c>
      <c r="I795" t="inlineStr">
        <is>
          <t>all</t>
        </is>
      </c>
      <c r="J795" s="2" t="inlineStr">
        <is>
          <t>NPT</t>
        </is>
      </c>
      <c r="K795" s="2" t="inlineStr">
        <is>
          <t>X3</t>
        </is>
      </c>
      <c r="L795" s="2" t="inlineStr">
        <is>
          <t>Coating_Scotchkote134_interior_exterior_IncludeImpeller</t>
        </is>
      </c>
      <c r="M795" s="2" t="inlineStr">
        <is>
          <t>300psig</t>
        </is>
      </c>
      <c r="N795" s="1" t="inlineStr">
        <is>
          <t>RTF</t>
        </is>
      </c>
      <c r="O795" s="2" t="n"/>
      <c r="P795" t="inlineStr">
        <is>
          <t>A100063</t>
        </is>
      </c>
      <c r="Q795" s="56" t="n">
        <v>1790</v>
      </c>
      <c r="R795" s="7" t="inlineStr">
        <is>
          <t>Priced</t>
        </is>
      </c>
      <c r="S795" s="2" t="inlineStr">
        <is>
          <t>LT034</t>
        </is>
      </c>
      <c r="T795" t="n">
        <v>126</v>
      </c>
    </row>
    <row r="796">
      <c r="B796">
        <f>IF(AND(H796="C30",I796="not Bronze, ASTM-B584, C93200",L796="Coating_Standard"),"Y","N")</f>
        <v/>
      </c>
      <c r="C796" t="inlineStr">
        <is>
          <t>Price_BOM_LFE_Case_0791</t>
        </is>
      </c>
      <c r="E796" t="inlineStr">
        <is>
          <t>15955-2P-25HP-LFE</t>
        </is>
      </c>
      <c r="F796" s="2" t="inlineStr">
        <is>
          <t>Ductile Iron, ASTM-A536-80</t>
        </is>
      </c>
      <c r="G796" t="inlineStr">
        <is>
          <t>CaseMatl_Ductile_Iron_ASTM-A536-80</t>
        </is>
      </c>
      <c r="H796" s="2" t="inlineStr">
        <is>
          <t>J</t>
        </is>
      </c>
      <c r="I796" t="inlineStr">
        <is>
          <t>all</t>
        </is>
      </c>
      <c r="J796" s="2" t="inlineStr">
        <is>
          <t>NPT</t>
        </is>
      </c>
      <c r="K796" s="2" t="inlineStr">
        <is>
          <t>X3</t>
        </is>
      </c>
      <c r="L796" s="2" t="inlineStr">
        <is>
          <t>Coating_Scotchkote134_interior_exterior_IncludeImpeller</t>
        </is>
      </c>
      <c r="M796" s="2" t="inlineStr">
        <is>
          <t>300psig</t>
        </is>
      </c>
      <c r="N796" s="1" t="inlineStr">
        <is>
          <t>RTF</t>
        </is>
      </c>
      <c r="O796" s="2" t="n"/>
      <c r="P796" t="inlineStr">
        <is>
          <t>A100063</t>
        </is>
      </c>
      <c r="Q796" s="56" t="n">
        <v>1790</v>
      </c>
      <c r="R796" s="7" t="inlineStr">
        <is>
          <t>Priced</t>
        </is>
      </c>
      <c r="S796" s="2" t="inlineStr">
        <is>
          <t>LT034</t>
        </is>
      </c>
      <c r="T796" t="n">
        <v>126</v>
      </c>
    </row>
    <row r="797">
      <c r="B797">
        <f>IF(AND(H797="C30",I797="not Bronze, ASTM-B584, C93200",L797="Coating_Standard"),"Y","N")</f>
        <v/>
      </c>
      <c r="C797" t="inlineStr">
        <is>
          <t>Price_BOM_LFE_Case_0792</t>
        </is>
      </c>
      <c r="E797" t="inlineStr">
        <is>
          <t>15955-2P-30HP-LFE</t>
        </is>
      </c>
      <c r="F797" s="2" t="inlineStr">
        <is>
          <t>Ductile Iron, ASTM-A536-80</t>
        </is>
      </c>
      <c r="G797" t="inlineStr">
        <is>
          <t>CaseMatl_Ductile_Iron_ASTM-A536-80</t>
        </is>
      </c>
      <c r="H797" s="2" t="inlineStr">
        <is>
          <t>J</t>
        </is>
      </c>
      <c r="I797" t="inlineStr">
        <is>
          <t>all</t>
        </is>
      </c>
      <c r="J797" s="2" t="inlineStr">
        <is>
          <t>NPT</t>
        </is>
      </c>
      <c r="K797" s="2" t="inlineStr">
        <is>
          <t>X3</t>
        </is>
      </c>
      <c r="L797" s="2" t="inlineStr">
        <is>
          <t>Coating_Scotchkote134_interior_exterior_IncludeImpeller</t>
        </is>
      </c>
      <c r="M797" s="2" t="inlineStr">
        <is>
          <t>300psig</t>
        </is>
      </c>
      <c r="N797" s="1" t="inlineStr">
        <is>
          <t>RTF</t>
        </is>
      </c>
      <c r="O797" s="2" t="n"/>
      <c r="P797" t="inlineStr">
        <is>
          <t>A100063</t>
        </is>
      </c>
      <c r="Q797" s="56" t="n">
        <v>1790</v>
      </c>
      <c r="R797" s="7" t="inlineStr">
        <is>
          <t>Priced</t>
        </is>
      </c>
      <c r="S797" s="2" t="inlineStr">
        <is>
          <t>LT034</t>
        </is>
      </c>
      <c r="T797" t="n">
        <v>126</v>
      </c>
    </row>
    <row r="798">
      <c r="B798">
        <f>IF(AND(H798="C30",I798="not Bronze, ASTM-B584, C93200",L798="Coating_Standard"),"Y","N")</f>
        <v/>
      </c>
      <c r="C798" t="inlineStr">
        <is>
          <t>Price_BOM_LFE_Case_0793</t>
        </is>
      </c>
      <c r="E798" t="inlineStr">
        <is>
          <t>15959-2P-20HP-LFE</t>
        </is>
      </c>
      <c r="F798" s="2" t="inlineStr">
        <is>
          <t>Ductile Iron, ASTM-A536-80</t>
        </is>
      </c>
      <c r="G798" t="inlineStr">
        <is>
          <t>CaseMatl_Ductile_Iron_ASTM-A536-80</t>
        </is>
      </c>
      <c r="H798" s="2" t="inlineStr">
        <is>
          <t>J</t>
        </is>
      </c>
      <c r="I798" t="inlineStr">
        <is>
          <t>all</t>
        </is>
      </c>
      <c r="J798" s="2" t="inlineStr">
        <is>
          <t>NPT</t>
        </is>
      </c>
      <c r="K798" s="2" t="inlineStr">
        <is>
          <t>X3</t>
        </is>
      </c>
      <c r="L798" s="2" t="inlineStr">
        <is>
          <t>Coating_Scotchkote134_interior_exterior_IncludeImpeller</t>
        </is>
      </c>
      <c r="M798" s="2" t="inlineStr">
        <is>
          <t>300psig</t>
        </is>
      </c>
      <c r="N798" s="1" t="inlineStr">
        <is>
          <t>RTF</t>
        </is>
      </c>
      <c r="O798" s="2" t="n"/>
      <c r="P798" t="inlineStr">
        <is>
          <t>A100063</t>
        </is>
      </c>
      <c r="Q798" s="56" t="n">
        <v>1790</v>
      </c>
      <c r="R798" s="7" t="inlineStr">
        <is>
          <t>Priced</t>
        </is>
      </c>
      <c r="S798" s="2" t="inlineStr">
        <is>
          <t>LT034</t>
        </is>
      </c>
      <c r="T798" t="n">
        <v>126</v>
      </c>
    </row>
    <row r="799">
      <c r="B799">
        <f>IF(AND(H799="C30",I799="not Bronze, ASTM-B584, C93200",L799="Coating_Standard"),"Y","N")</f>
        <v/>
      </c>
      <c r="C799" t="inlineStr">
        <is>
          <t>Price_BOM_LFE_Case_0794</t>
        </is>
      </c>
      <c r="E799" t="inlineStr">
        <is>
          <t>15959-2P-25HP-LFE</t>
        </is>
      </c>
      <c r="F799" s="2" t="inlineStr">
        <is>
          <t>Ductile Iron, ASTM-A536-80</t>
        </is>
      </c>
      <c r="G799" t="inlineStr">
        <is>
          <t>CaseMatl_Ductile_Iron_ASTM-A536-80</t>
        </is>
      </c>
      <c r="H799" s="2" t="inlineStr">
        <is>
          <t>J</t>
        </is>
      </c>
      <c r="I799" t="inlineStr">
        <is>
          <t>all</t>
        </is>
      </c>
      <c r="J799" s="2" t="inlineStr">
        <is>
          <t>NPT</t>
        </is>
      </c>
      <c r="K799" s="2" t="inlineStr">
        <is>
          <t>X3</t>
        </is>
      </c>
      <c r="L799" s="2" t="inlineStr">
        <is>
          <t>Coating_Scotchkote134_interior_exterior_IncludeImpeller</t>
        </is>
      </c>
      <c r="M799" s="2" t="inlineStr">
        <is>
          <t>300psig</t>
        </is>
      </c>
      <c r="N799" s="1" t="inlineStr">
        <is>
          <t>RTF</t>
        </is>
      </c>
      <c r="O799" s="2" t="n"/>
      <c r="P799" t="inlineStr">
        <is>
          <t>A100063</t>
        </is>
      </c>
      <c r="Q799" s="56" t="n">
        <v>1790</v>
      </c>
      <c r="R799" s="7" t="inlineStr">
        <is>
          <t>Priced</t>
        </is>
      </c>
      <c r="S799" s="2" t="inlineStr">
        <is>
          <t>LT034</t>
        </is>
      </c>
      <c r="T799" t="n">
        <v>126</v>
      </c>
    </row>
    <row r="800">
      <c r="B800">
        <f>IF(AND(H800="C30",I800="not Bronze, ASTM-B584, C93200",L800="Coating_Standard"),"Y","N")</f>
        <v/>
      </c>
      <c r="C800" t="inlineStr">
        <is>
          <t>Price_BOM_LFE_Case_0795</t>
        </is>
      </c>
      <c r="E800" t="inlineStr">
        <is>
          <t>15959-2P-30HP-LFE</t>
        </is>
      </c>
      <c r="F800" s="2" t="inlineStr">
        <is>
          <t>Ductile Iron, ASTM-A536-80</t>
        </is>
      </c>
      <c r="G800" t="inlineStr">
        <is>
          <t>CaseMatl_Ductile_Iron_ASTM-A536-80</t>
        </is>
      </c>
      <c r="H800" s="2" t="inlineStr">
        <is>
          <t>J</t>
        </is>
      </c>
      <c r="I800" t="inlineStr">
        <is>
          <t>all</t>
        </is>
      </c>
      <c r="J800" s="2" t="inlineStr">
        <is>
          <t>NPT</t>
        </is>
      </c>
      <c r="K800" s="2" t="inlineStr">
        <is>
          <t>X3</t>
        </is>
      </c>
      <c r="L800" s="2" t="inlineStr">
        <is>
          <t>Coating_Scotchkote134_interior_exterior_IncludeImpeller</t>
        </is>
      </c>
      <c r="M800" s="2" t="inlineStr">
        <is>
          <t>300psig</t>
        </is>
      </c>
      <c r="N800" s="1" t="inlineStr">
        <is>
          <t>RTF</t>
        </is>
      </c>
      <c r="O800" s="2" t="n"/>
      <c r="P800" t="inlineStr">
        <is>
          <t>A100063</t>
        </is>
      </c>
      <c r="Q800" s="56" t="n">
        <v>1790</v>
      </c>
      <c r="R800" s="7" t="inlineStr">
        <is>
          <t>Priced</t>
        </is>
      </c>
      <c r="S800" s="2" t="inlineStr">
        <is>
          <t>LT034</t>
        </is>
      </c>
      <c r="T800" t="n">
        <v>126</v>
      </c>
    </row>
    <row r="801">
      <c r="B801">
        <f>IF(AND(H801="C30",I801="not Bronze, ASTM-B584, C93200",L801="Coating_Standard"),"Y","N")</f>
        <v/>
      </c>
      <c r="C801" t="inlineStr">
        <is>
          <t>Price_BOM_LFE_Case_0796</t>
        </is>
      </c>
      <c r="E801" t="inlineStr">
        <is>
          <t>20709-2P-7.5HP-LFE</t>
        </is>
      </c>
      <c r="F801" s="2" t="inlineStr">
        <is>
          <t>Ductile Iron, ASTM-A536-80</t>
        </is>
      </c>
      <c r="G801" t="inlineStr">
        <is>
          <t>CaseMatl_Ductile_Iron_ASTM-A536-80</t>
        </is>
      </c>
      <c r="H801" s="2" t="inlineStr">
        <is>
          <t>J</t>
        </is>
      </c>
      <c r="I801" t="inlineStr">
        <is>
          <t>all</t>
        </is>
      </c>
      <c r="J801" s="2" t="inlineStr">
        <is>
          <t>NPT</t>
        </is>
      </c>
      <c r="K801" s="2" t="inlineStr">
        <is>
          <t>X3</t>
        </is>
      </c>
      <c r="L801" s="2" t="inlineStr">
        <is>
          <t>Coating_Scotchkote134_interior_exterior_IncludeImpeller</t>
        </is>
      </c>
      <c r="M801" s="2" t="inlineStr">
        <is>
          <t>300psig</t>
        </is>
      </c>
      <c r="N801" s="1" t="inlineStr">
        <is>
          <t>RTF</t>
        </is>
      </c>
      <c r="O801" s="2" t="n"/>
      <c r="P801" t="inlineStr">
        <is>
          <t>A100065</t>
        </is>
      </c>
      <c r="Q801" s="56" t="n">
        <v>2170</v>
      </c>
      <c r="R801" s="7" t="inlineStr">
        <is>
          <t>Priced</t>
        </is>
      </c>
      <c r="S801" s="2" t="inlineStr">
        <is>
          <t>LT034</t>
        </is>
      </c>
      <c r="T801" t="n">
        <v>126</v>
      </c>
    </row>
    <row r="802">
      <c r="B802">
        <f>IF(AND(H802="C30",I802="not Bronze, ASTM-B584, C93200",L802="Coating_Standard"),"Y","N")</f>
        <v/>
      </c>
      <c r="C802" t="inlineStr">
        <is>
          <t>Price_BOM_LFE_Case_0797</t>
        </is>
      </c>
      <c r="E802" t="inlineStr">
        <is>
          <t>20709-2P-10HP-LFE</t>
        </is>
      </c>
      <c r="F802" s="2" t="inlineStr">
        <is>
          <t>Ductile Iron, ASTM-A536-80</t>
        </is>
      </c>
      <c r="G802" t="inlineStr">
        <is>
          <t>CaseMatl_Ductile_Iron_ASTM-A536-80</t>
        </is>
      </c>
      <c r="H802" s="2" t="inlineStr">
        <is>
          <t>J</t>
        </is>
      </c>
      <c r="I802" t="inlineStr">
        <is>
          <t>all</t>
        </is>
      </c>
      <c r="J802" s="2" t="inlineStr">
        <is>
          <t>NPT</t>
        </is>
      </c>
      <c r="K802" s="2" t="inlineStr">
        <is>
          <t>X3</t>
        </is>
      </c>
      <c r="L802" s="2" t="inlineStr">
        <is>
          <t>Coating_Scotchkote134_interior_exterior_IncludeImpeller</t>
        </is>
      </c>
      <c r="M802" s="2" t="inlineStr">
        <is>
          <t>300psig</t>
        </is>
      </c>
      <c r="N802" s="1" t="inlineStr">
        <is>
          <t>RTF</t>
        </is>
      </c>
      <c r="O802" s="2" t="n"/>
      <c r="P802" t="inlineStr">
        <is>
          <t>A100065</t>
        </is>
      </c>
      <c r="Q802" s="56" t="n">
        <v>2170</v>
      </c>
      <c r="R802" s="7" t="inlineStr">
        <is>
          <t>Priced</t>
        </is>
      </c>
      <c r="S802" s="2" t="inlineStr">
        <is>
          <t>LT034</t>
        </is>
      </c>
      <c r="T802" t="n">
        <v>126</v>
      </c>
    </row>
    <row r="803">
      <c r="B803">
        <f>IF(AND(H803="C30",I803="not Bronze, ASTM-B584, C93200",L803="Coating_Standard"),"Y","N")</f>
        <v/>
      </c>
      <c r="C803" t="inlineStr">
        <is>
          <t>Price_BOM_LFE_Case_0798</t>
        </is>
      </c>
      <c r="E803" t="inlineStr">
        <is>
          <t>20709-2P-15HP-LFE</t>
        </is>
      </c>
      <c r="F803" s="2" t="inlineStr">
        <is>
          <t>Ductile Iron, ASTM-A536-80</t>
        </is>
      </c>
      <c r="G803" t="inlineStr">
        <is>
          <t>CaseMatl_Ductile_Iron_ASTM-A536-80</t>
        </is>
      </c>
      <c r="H803" s="2" t="inlineStr">
        <is>
          <t>J</t>
        </is>
      </c>
      <c r="I803" t="inlineStr">
        <is>
          <t>all</t>
        </is>
      </c>
      <c r="J803" s="2" t="inlineStr">
        <is>
          <t>NPT</t>
        </is>
      </c>
      <c r="K803" s="2" t="inlineStr">
        <is>
          <t>X3</t>
        </is>
      </c>
      <c r="L803" s="2" t="inlineStr">
        <is>
          <t>Coating_Scotchkote134_interior_exterior_IncludeImpeller</t>
        </is>
      </c>
      <c r="M803" s="2" t="inlineStr">
        <is>
          <t>300psig</t>
        </is>
      </c>
      <c r="N803" s="1" t="inlineStr">
        <is>
          <t>RTF</t>
        </is>
      </c>
      <c r="O803" s="2" t="n"/>
      <c r="P803" t="inlineStr">
        <is>
          <t>A100065</t>
        </is>
      </c>
      <c r="Q803" s="56" t="n">
        <v>2170</v>
      </c>
      <c r="R803" s="7" t="inlineStr">
        <is>
          <t>Priced</t>
        </is>
      </c>
      <c r="S803" s="2" t="inlineStr">
        <is>
          <t>LT034</t>
        </is>
      </c>
      <c r="T803" t="n">
        <v>126</v>
      </c>
    </row>
    <row r="804">
      <c r="B804">
        <f>IF(AND(H804="C30",I804="not Bronze, ASTM-B584, C93200",L804="Coating_Standard"),"Y","N")</f>
        <v/>
      </c>
      <c r="C804" t="inlineStr">
        <is>
          <t>Price_BOM_LFE_Case_0799</t>
        </is>
      </c>
      <c r="E804" t="inlineStr">
        <is>
          <t>20709-2P-20HP-LFE</t>
        </is>
      </c>
      <c r="F804" s="2" t="inlineStr">
        <is>
          <t>Ductile Iron, ASTM-A536-80</t>
        </is>
      </c>
      <c r="G804" t="inlineStr">
        <is>
          <t>CaseMatl_Ductile_Iron_ASTM-A536-80</t>
        </is>
      </c>
      <c r="H804" s="2" t="inlineStr">
        <is>
          <t>J</t>
        </is>
      </c>
      <c r="I804" t="inlineStr">
        <is>
          <t>all</t>
        </is>
      </c>
      <c r="J804" s="2" t="inlineStr">
        <is>
          <t>NPT</t>
        </is>
      </c>
      <c r="K804" s="2" t="inlineStr">
        <is>
          <t>X3</t>
        </is>
      </c>
      <c r="L804" s="2" t="inlineStr">
        <is>
          <t>Coating_Scotchkote134_interior_exterior_IncludeImpeller</t>
        </is>
      </c>
      <c r="M804" s="2" t="inlineStr">
        <is>
          <t>300psig</t>
        </is>
      </c>
      <c r="N804" s="1" t="inlineStr">
        <is>
          <t>RTF</t>
        </is>
      </c>
      <c r="O804" s="2" t="n"/>
      <c r="P804" t="inlineStr">
        <is>
          <t>A100065</t>
        </is>
      </c>
      <c r="Q804" s="56" t="n">
        <v>2170</v>
      </c>
      <c r="R804" s="7" t="inlineStr">
        <is>
          <t>Priced</t>
        </is>
      </c>
      <c r="S804" s="2" t="inlineStr">
        <is>
          <t>LT034</t>
        </is>
      </c>
      <c r="T804" t="n">
        <v>126</v>
      </c>
    </row>
    <row r="805">
      <c r="B805">
        <f>IF(AND(H805="C30",I805="not Bronze, ASTM-B584, C93200",L805="Coating_Standard"),"Y","N")</f>
        <v/>
      </c>
      <c r="C805" t="inlineStr">
        <is>
          <t>Price_BOM_LFE_Case_0800</t>
        </is>
      </c>
      <c r="E805" t="inlineStr">
        <is>
          <t>20709-2P-25HP-LFE</t>
        </is>
      </c>
      <c r="F805" s="2" t="inlineStr">
        <is>
          <t>Ductile Iron, ASTM-A536-80</t>
        </is>
      </c>
      <c r="G805" t="inlineStr">
        <is>
          <t>CaseMatl_Ductile_Iron_ASTM-A536-80</t>
        </is>
      </c>
      <c r="H805" s="2" t="inlineStr">
        <is>
          <t>J</t>
        </is>
      </c>
      <c r="I805" t="inlineStr">
        <is>
          <t>all</t>
        </is>
      </c>
      <c r="J805" s="2" t="inlineStr">
        <is>
          <t>NPT</t>
        </is>
      </c>
      <c r="K805" s="2" t="inlineStr">
        <is>
          <t>X3</t>
        </is>
      </c>
      <c r="L805" s="2" t="inlineStr">
        <is>
          <t>Coating_Scotchkote134_interior_exterior_IncludeImpeller</t>
        </is>
      </c>
      <c r="M805" s="2" t="inlineStr">
        <is>
          <t>300psig</t>
        </is>
      </c>
      <c r="N805" s="1" t="inlineStr">
        <is>
          <t>RTF</t>
        </is>
      </c>
      <c r="O805" s="2" t="n"/>
      <c r="P805" t="inlineStr">
        <is>
          <t>A100065</t>
        </is>
      </c>
      <c r="Q805" s="56" t="n">
        <v>2170</v>
      </c>
      <c r="R805" s="7" t="inlineStr">
        <is>
          <t>Priced</t>
        </is>
      </c>
      <c r="S805" s="2" t="inlineStr">
        <is>
          <t>LT034</t>
        </is>
      </c>
      <c r="T805" t="n">
        <v>126</v>
      </c>
    </row>
    <row r="806">
      <c r="B806">
        <f>IF(AND(H806="C30",I806="not Bronze, ASTM-B584, C93200",L806="Coating_Standard"),"Y","N")</f>
        <v/>
      </c>
      <c r="C806" t="inlineStr">
        <is>
          <t>Price_BOM_LFE_Case_0801</t>
        </is>
      </c>
      <c r="E806" t="inlineStr">
        <is>
          <t>20953-2P-20HP-LFE</t>
        </is>
      </c>
      <c r="F806" s="2" t="inlineStr">
        <is>
          <t>Ductile Iron, ASTM-A536-80</t>
        </is>
      </c>
      <c r="G806" t="inlineStr">
        <is>
          <t>CaseMatl_Ductile_Iron_ASTM-A536-80</t>
        </is>
      </c>
      <c r="H806" s="2" t="inlineStr">
        <is>
          <t>J</t>
        </is>
      </c>
      <c r="I806" t="inlineStr">
        <is>
          <t>all</t>
        </is>
      </c>
      <c r="J806" s="2" t="inlineStr">
        <is>
          <t>NPT</t>
        </is>
      </c>
      <c r="K806" s="2" t="inlineStr">
        <is>
          <t>X3</t>
        </is>
      </c>
      <c r="L806" s="2" t="inlineStr">
        <is>
          <t>Coating_Scotchkote134_interior_exterior_IncludeImpeller</t>
        </is>
      </c>
      <c r="M806" s="2" t="inlineStr">
        <is>
          <t>300psig</t>
        </is>
      </c>
      <c r="N806" s="1" t="inlineStr">
        <is>
          <t>RTF</t>
        </is>
      </c>
      <c r="O806" s="2" t="n"/>
      <c r="P806" t="inlineStr">
        <is>
          <t>A100066</t>
        </is>
      </c>
      <c r="Q806" s="56" t="n">
        <v>2240</v>
      </c>
      <c r="R806" s="7" t="inlineStr">
        <is>
          <t>Priced</t>
        </is>
      </c>
      <c r="S806" s="2" t="inlineStr">
        <is>
          <t>LT034</t>
        </is>
      </c>
      <c r="T806" t="n">
        <v>126</v>
      </c>
    </row>
    <row r="807">
      <c r="B807">
        <f>IF(AND(H807="C30",I807="not Bronze, ASTM-B584, C93200",L807="Coating_Standard"),"Y","N")</f>
        <v/>
      </c>
      <c r="C807" t="inlineStr">
        <is>
          <t>Price_BOM_LFE_Case_0802</t>
        </is>
      </c>
      <c r="E807" t="inlineStr">
        <is>
          <t>20953-2P-25HP-LFE</t>
        </is>
      </c>
      <c r="F807" s="2" t="inlineStr">
        <is>
          <t>Ductile Iron, ASTM-A536-80</t>
        </is>
      </c>
      <c r="G807" t="inlineStr">
        <is>
          <t>CaseMatl_Ductile_Iron_ASTM-A536-80</t>
        </is>
      </c>
      <c r="H807" s="2" t="inlineStr">
        <is>
          <t>J</t>
        </is>
      </c>
      <c r="I807" t="inlineStr">
        <is>
          <t>all</t>
        </is>
      </c>
      <c r="J807" s="2" t="inlineStr">
        <is>
          <t>NPT</t>
        </is>
      </c>
      <c r="K807" s="2" t="inlineStr">
        <is>
          <t>X3</t>
        </is>
      </c>
      <c r="L807" s="2" t="inlineStr">
        <is>
          <t>Coating_Scotchkote134_interior_exterior_IncludeImpeller</t>
        </is>
      </c>
      <c r="M807" s="2" t="inlineStr">
        <is>
          <t>300psig</t>
        </is>
      </c>
      <c r="N807" s="1" t="inlineStr">
        <is>
          <t>RTF</t>
        </is>
      </c>
      <c r="O807" s="2" t="n"/>
      <c r="P807" t="inlineStr">
        <is>
          <t>A100066</t>
        </is>
      </c>
      <c r="Q807" s="56" t="n">
        <v>2240</v>
      </c>
      <c r="R807" s="7" t="inlineStr">
        <is>
          <t>Priced</t>
        </is>
      </c>
      <c r="S807" s="2" t="inlineStr">
        <is>
          <t>LT034</t>
        </is>
      </c>
      <c r="T807" t="n">
        <v>126</v>
      </c>
    </row>
    <row r="808">
      <c r="B808">
        <f>IF(AND(H808="C30",I808="not Bronze, ASTM-B584, C93200",L808="Coating_Standard"),"Y","N")</f>
        <v/>
      </c>
      <c r="C808" t="inlineStr">
        <is>
          <t>Price_BOM_LFE_Case_0803</t>
        </is>
      </c>
      <c r="E808" t="inlineStr">
        <is>
          <t>20953-2P-30HP-LFE</t>
        </is>
      </c>
      <c r="F808" s="2" t="inlineStr">
        <is>
          <t>Ductile Iron, ASTM-A536-80</t>
        </is>
      </c>
      <c r="G808" t="inlineStr">
        <is>
          <t>CaseMatl_Ductile_Iron_ASTM-A536-80</t>
        </is>
      </c>
      <c r="H808" s="2" t="inlineStr">
        <is>
          <t>J</t>
        </is>
      </c>
      <c r="I808" t="inlineStr">
        <is>
          <t>all</t>
        </is>
      </c>
      <c r="J808" s="2" t="inlineStr">
        <is>
          <t>NPT</t>
        </is>
      </c>
      <c r="K808" s="2" t="inlineStr">
        <is>
          <t>X3</t>
        </is>
      </c>
      <c r="L808" s="2" t="inlineStr">
        <is>
          <t>Coating_Scotchkote134_interior_exterior_IncludeImpeller</t>
        </is>
      </c>
      <c r="M808" s="2" t="inlineStr">
        <is>
          <t>300psig</t>
        </is>
      </c>
      <c r="N808" s="1" t="inlineStr">
        <is>
          <t>RTF</t>
        </is>
      </c>
      <c r="O808" s="2" t="n"/>
      <c r="P808" t="inlineStr">
        <is>
          <t>A100066</t>
        </is>
      </c>
      <c r="Q808" s="56" t="n">
        <v>2240</v>
      </c>
      <c r="R808" s="7" t="inlineStr">
        <is>
          <t>Priced</t>
        </is>
      </c>
      <c r="S808" s="2" t="inlineStr">
        <is>
          <t>LT034</t>
        </is>
      </c>
      <c r="T808" t="n">
        <v>126</v>
      </c>
    </row>
    <row r="809">
      <c r="B809">
        <f>IF(AND(H809="C30",I809="not Bronze, ASTM-B584, C93200",L809="Coating_Standard"),"Y","N")</f>
        <v/>
      </c>
      <c r="C809" t="inlineStr">
        <is>
          <t>Price_BOM_LFE_Case_0804</t>
        </is>
      </c>
      <c r="E809" t="inlineStr">
        <is>
          <t>25707-2P-7.5HP-LFE</t>
        </is>
      </c>
      <c r="F809" s="2" t="inlineStr">
        <is>
          <t>Ductile Iron, ASTM-A536-80</t>
        </is>
      </c>
      <c r="G809" t="inlineStr">
        <is>
          <t>CaseMatl_Ductile_Iron_ASTM-A536-80</t>
        </is>
      </c>
      <c r="H809" s="2" t="inlineStr">
        <is>
          <t>J</t>
        </is>
      </c>
      <c r="I809" t="inlineStr">
        <is>
          <t>all</t>
        </is>
      </c>
      <c r="J809" s="2" t="inlineStr">
        <is>
          <t>250# ANSI Flange</t>
        </is>
      </c>
      <c r="K809" s="2" t="inlineStr">
        <is>
          <t>X3</t>
        </is>
      </c>
      <c r="L809" s="2" t="inlineStr">
        <is>
          <t>Coating_Scotchkote134_interior_exterior_IncludeImpeller</t>
        </is>
      </c>
      <c r="M809" s="2" t="inlineStr">
        <is>
          <t>250psig</t>
        </is>
      </c>
      <c r="N809" s="1" t="inlineStr">
        <is>
          <t>RTF</t>
        </is>
      </c>
      <c r="O809" s="2" t="n"/>
      <c r="P809" t="inlineStr">
        <is>
          <t>A100068</t>
        </is>
      </c>
      <c r="Q809" s="56" t="n">
        <v>2620</v>
      </c>
      <c r="R809" s="7" t="inlineStr">
        <is>
          <t>Priced</t>
        </is>
      </c>
      <c r="S809" s="2" t="inlineStr">
        <is>
          <t>LT034</t>
        </is>
      </c>
      <c r="T809" t="n">
        <v>126</v>
      </c>
    </row>
    <row r="810">
      <c r="B810">
        <f>IF(AND(H810="C30",I810="not Bronze, ASTM-B584, C93200",L810="Coating_Standard"),"Y","N")</f>
        <v/>
      </c>
      <c r="C810" t="inlineStr">
        <is>
          <t>Price_BOM_LFE_Case_0805</t>
        </is>
      </c>
      <c r="E810" t="inlineStr">
        <is>
          <t>25707-2P-10HP-LFE</t>
        </is>
      </c>
      <c r="F810" s="2" t="inlineStr">
        <is>
          <t>Ductile Iron, ASTM-A536-80</t>
        </is>
      </c>
      <c r="G810" t="inlineStr">
        <is>
          <t>CaseMatl_Ductile_Iron_ASTM-A536-80</t>
        </is>
      </c>
      <c r="H810" s="2" t="inlineStr">
        <is>
          <t>J</t>
        </is>
      </c>
      <c r="I810" t="inlineStr">
        <is>
          <t>all</t>
        </is>
      </c>
      <c r="J810" s="2" t="inlineStr">
        <is>
          <t>250# ANSI Flange</t>
        </is>
      </c>
      <c r="K810" s="2" t="inlineStr">
        <is>
          <t>X3</t>
        </is>
      </c>
      <c r="L810" s="2" t="inlineStr">
        <is>
          <t>Coating_Scotchkote134_interior_exterior_IncludeImpeller</t>
        </is>
      </c>
      <c r="M810" s="2" t="inlineStr">
        <is>
          <t>250psig</t>
        </is>
      </c>
      <c r="N810" s="1" t="inlineStr">
        <is>
          <t>RTF</t>
        </is>
      </c>
      <c r="O810" s="2" t="n"/>
      <c r="P810" t="inlineStr">
        <is>
          <t>A100068</t>
        </is>
      </c>
      <c r="Q810" s="56" t="n">
        <v>2620</v>
      </c>
      <c r="R810" s="7" t="inlineStr">
        <is>
          <t>Priced</t>
        </is>
      </c>
      <c r="S810" s="2" t="inlineStr">
        <is>
          <t>LT034</t>
        </is>
      </c>
      <c r="T810" t="n">
        <v>126</v>
      </c>
    </row>
    <row r="811">
      <c r="B811">
        <f>IF(AND(H811="C30",I811="not Bronze, ASTM-B584, C93200",L811="Coating_Standard"),"Y","N")</f>
        <v/>
      </c>
      <c r="C811" t="inlineStr">
        <is>
          <t>Price_BOM_LFE_Case_0806</t>
        </is>
      </c>
      <c r="E811" t="inlineStr">
        <is>
          <t>25707-2P-15HP-LFE</t>
        </is>
      </c>
      <c r="F811" s="2" t="inlineStr">
        <is>
          <t>Ductile Iron, ASTM-A536-80</t>
        </is>
      </c>
      <c r="G811" t="inlineStr">
        <is>
          <t>CaseMatl_Ductile_Iron_ASTM-A536-80</t>
        </is>
      </c>
      <c r="H811" s="2" t="inlineStr">
        <is>
          <t>J</t>
        </is>
      </c>
      <c r="I811" t="inlineStr">
        <is>
          <t>all</t>
        </is>
      </c>
      <c r="J811" s="2" t="inlineStr">
        <is>
          <t>250# ANSI Flange</t>
        </is>
      </c>
      <c r="K811" s="2" t="inlineStr">
        <is>
          <t>X3</t>
        </is>
      </c>
      <c r="L811" s="2" t="inlineStr">
        <is>
          <t>Coating_Scotchkote134_interior_exterior_IncludeImpeller</t>
        </is>
      </c>
      <c r="M811" s="2" t="inlineStr">
        <is>
          <t>250psig</t>
        </is>
      </c>
      <c r="N811" s="1" t="inlineStr">
        <is>
          <t>RTF</t>
        </is>
      </c>
      <c r="O811" s="2" t="n"/>
      <c r="P811" t="inlineStr">
        <is>
          <t>A100068</t>
        </is>
      </c>
      <c r="Q811" s="56" t="n">
        <v>2620</v>
      </c>
      <c r="R811" s="7" t="inlineStr">
        <is>
          <t>Priced</t>
        </is>
      </c>
      <c r="S811" s="2" t="inlineStr">
        <is>
          <t>LT034</t>
        </is>
      </c>
      <c r="T811" t="n">
        <v>126</v>
      </c>
    </row>
    <row r="812">
      <c r="B812">
        <f>IF(AND(H812="C30",I812="not Bronze, ASTM-B584, C93200",L812="Coating_Standard"),"Y","N")</f>
        <v/>
      </c>
      <c r="C812" t="inlineStr">
        <is>
          <t>Price_BOM_LFE_Case_0807</t>
        </is>
      </c>
      <c r="E812" t="inlineStr">
        <is>
          <t>25707-2P-20HP-LFE</t>
        </is>
      </c>
      <c r="F812" s="2" t="inlineStr">
        <is>
          <t>Ductile Iron, ASTM-A536-80</t>
        </is>
      </c>
      <c r="G812" t="inlineStr">
        <is>
          <t>CaseMatl_Ductile_Iron_ASTM-A536-80</t>
        </is>
      </c>
      <c r="H812" s="2" t="inlineStr">
        <is>
          <t>J</t>
        </is>
      </c>
      <c r="I812" t="inlineStr">
        <is>
          <t>all</t>
        </is>
      </c>
      <c r="J812" s="2" t="inlineStr">
        <is>
          <t>250# ANSI Flange</t>
        </is>
      </c>
      <c r="K812" s="2" t="inlineStr">
        <is>
          <t>X3</t>
        </is>
      </c>
      <c r="L812" s="2" t="inlineStr">
        <is>
          <t>Coating_Scotchkote134_interior_exterior_IncludeImpeller</t>
        </is>
      </c>
      <c r="M812" s="2" t="inlineStr">
        <is>
          <t>250psig</t>
        </is>
      </c>
      <c r="N812" s="1" t="inlineStr">
        <is>
          <t>RTF</t>
        </is>
      </c>
      <c r="O812" s="2" t="n"/>
      <c r="P812" t="inlineStr">
        <is>
          <t>A100068</t>
        </is>
      </c>
      <c r="Q812" s="56" t="n">
        <v>2620</v>
      </c>
      <c r="R812" s="7" t="inlineStr">
        <is>
          <t>Priced</t>
        </is>
      </c>
      <c r="S812" s="2" t="inlineStr">
        <is>
          <t>LT034</t>
        </is>
      </c>
      <c r="T812" t="n">
        <v>126</v>
      </c>
    </row>
    <row r="813">
      <c r="B813">
        <f>IF(AND(H813="C30",I813="not Bronze, ASTM-B584, C93200",L813="Coating_Standard"),"Y","N")</f>
        <v/>
      </c>
      <c r="C813" t="inlineStr">
        <is>
          <t>Price_BOM_LFE_Case_0808</t>
        </is>
      </c>
      <c r="E813" t="inlineStr">
        <is>
          <t>25707-2P-25HP-LFE</t>
        </is>
      </c>
      <c r="F813" s="2" t="inlineStr">
        <is>
          <t>Ductile Iron, ASTM-A536-80</t>
        </is>
      </c>
      <c r="G813" t="inlineStr">
        <is>
          <t>CaseMatl_Ductile_Iron_ASTM-A536-80</t>
        </is>
      </c>
      <c r="H813" s="2" t="inlineStr">
        <is>
          <t>J</t>
        </is>
      </c>
      <c r="I813" t="inlineStr">
        <is>
          <t>all</t>
        </is>
      </c>
      <c r="J813" s="2" t="inlineStr">
        <is>
          <t>250# ANSI Flange</t>
        </is>
      </c>
      <c r="K813" s="2" t="inlineStr">
        <is>
          <t>X3</t>
        </is>
      </c>
      <c r="L813" s="2" t="inlineStr">
        <is>
          <t>Coating_Scotchkote134_interior_exterior_IncludeImpeller</t>
        </is>
      </c>
      <c r="M813" s="2" t="inlineStr">
        <is>
          <t>250psig</t>
        </is>
      </c>
      <c r="N813" s="1" t="inlineStr">
        <is>
          <t>RTF</t>
        </is>
      </c>
      <c r="O813" s="2" t="n"/>
      <c r="P813" t="inlineStr">
        <is>
          <t>A100068</t>
        </is>
      </c>
      <c r="Q813" s="56" t="n">
        <v>2620</v>
      </c>
      <c r="R813" s="7" t="inlineStr">
        <is>
          <t>Priced</t>
        </is>
      </c>
      <c r="S813" s="2" t="inlineStr">
        <is>
          <t>LT034</t>
        </is>
      </c>
      <c r="T813" t="n">
        <v>126</v>
      </c>
    </row>
    <row r="814">
      <c r="B814">
        <f>IF(AND(H814="C30",I814="not Bronze, ASTM-B584, C93200",L814="Coating_Standard"),"Y","N")</f>
        <v/>
      </c>
      <c r="C814" t="inlineStr">
        <is>
          <t>Price_BOM_LFE_Case_0809</t>
        </is>
      </c>
      <c r="E814" t="inlineStr">
        <is>
          <t>25707-2P-30HP-LFE</t>
        </is>
      </c>
      <c r="F814" s="2" t="inlineStr">
        <is>
          <t>Ductile Iron, ASTM-A536-80</t>
        </is>
      </c>
      <c r="G814" t="inlineStr">
        <is>
          <t>CaseMatl_Ductile_Iron_ASTM-A536-80</t>
        </is>
      </c>
      <c r="H814" s="2" t="inlineStr">
        <is>
          <t>J</t>
        </is>
      </c>
      <c r="I814" t="inlineStr">
        <is>
          <t>all</t>
        </is>
      </c>
      <c r="J814" s="2" t="inlineStr">
        <is>
          <t>250# ANSI Flange</t>
        </is>
      </c>
      <c r="K814" s="2" t="inlineStr">
        <is>
          <t>X3</t>
        </is>
      </c>
      <c r="L814" s="2" t="inlineStr">
        <is>
          <t>Coating_Scotchkote134_interior_exterior_IncludeImpeller</t>
        </is>
      </c>
      <c r="M814" s="2" t="inlineStr">
        <is>
          <t>250psig</t>
        </is>
      </c>
      <c r="N814" s="1" t="inlineStr">
        <is>
          <t>RTF</t>
        </is>
      </c>
      <c r="O814" s="2" t="n"/>
      <c r="P814" t="inlineStr">
        <is>
          <t>A100068</t>
        </is>
      </c>
      <c r="Q814" s="56" t="n">
        <v>2620</v>
      </c>
      <c r="R814" s="7" t="inlineStr">
        <is>
          <t>Priced</t>
        </is>
      </c>
      <c r="S814" s="2" t="inlineStr">
        <is>
          <t>LT034</t>
        </is>
      </c>
      <c r="T814" t="n">
        <v>126</v>
      </c>
    </row>
    <row r="815">
      <c r="B815">
        <f>IF(AND(H815="C30",I815="not Bronze, ASTM-B584, C93200",L815="Coating_Standard"),"Y","N")</f>
        <v/>
      </c>
      <c r="C815" t="inlineStr">
        <is>
          <t>Price_BOM_LFE_Case_0810</t>
        </is>
      </c>
      <c r="E815" t="inlineStr">
        <is>
          <t>25957-2P-25HP-LFE</t>
        </is>
      </c>
      <c r="F815" s="2" t="inlineStr">
        <is>
          <t>Ductile Iron, ASTM-A536-80</t>
        </is>
      </c>
      <c r="G815" t="inlineStr">
        <is>
          <t>CaseMatl_Ductile_Iron_ASTM-A536-80</t>
        </is>
      </c>
      <c r="H815" s="2" t="inlineStr">
        <is>
          <t>J</t>
        </is>
      </c>
      <c r="I815" t="inlineStr">
        <is>
          <t>all</t>
        </is>
      </c>
      <c r="J815" s="2" t="inlineStr">
        <is>
          <t>250# ANSI Flange</t>
        </is>
      </c>
      <c r="K815" s="2" t="inlineStr">
        <is>
          <t>X3</t>
        </is>
      </c>
      <c r="L815" s="2" t="inlineStr">
        <is>
          <t>Coating_Scotchkote134_interior_exterior_IncludeImpeller</t>
        </is>
      </c>
      <c r="M815" s="2" t="inlineStr">
        <is>
          <t>250psig</t>
        </is>
      </c>
      <c r="N815" s="1" t="inlineStr">
        <is>
          <t>RTF</t>
        </is>
      </c>
      <c r="O815" s="2" t="n"/>
      <c r="P815" t="inlineStr">
        <is>
          <t>A100069</t>
        </is>
      </c>
      <c r="Q815" s="56" t="n">
        <v>3790</v>
      </c>
      <c r="R815" s="7" t="inlineStr">
        <is>
          <t>Priced</t>
        </is>
      </c>
      <c r="S815" s="2" t="inlineStr">
        <is>
          <t>LT034</t>
        </is>
      </c>
      <c r="T815" t="n">
        <v>126</v>
      </c>
    </row>
    <row r="816">
      <c r="B816">
        <f>IF(AND(H816="C30",I816="not Bronze, ASTM-B584, C93200",L816="Coating_Standard"),"Y","N")</f>
        <v/>
      </c>
      <c r="C816" t="inlineStr">
        <is>
          <t>Price_BOM_LFE_Case_0811</t>
        </is>
      </c>
      <c r="E816" t="inlineStr">
        <is>
          <t>25957-2P-30HP-LFE</t>
        </is>
      </c>
      <c r="F816" s="2" t="inlineStr">
        <is>
          <t>Ductile Iron, ASTM-A536-80</t>
        </is>
      </c>
      <c r="G816" t="inlineStr">
        <is>
          <t>CaseMatl_Ductile_Iron_ASTM-A536-80</t>
        </is>
      </c>
      <c r="H816" s="2" t="inlineStr">
        <is>
          <t>J</t>
        </is>
      </c>
      <c r="I816" t="inlineStr">
        <is>
          <t>all</t>
        </is>
      </c>
      <c r="J816" s="2" t="inlineStr">
        <is>
          <t>250# ANSI Flange</t>
        </is>
      </c>
      <c r="K816" s="2" t="inlineStr">
        <is>
          <t>X3</t>
        </is>
      </c>
      <c r="L816" s="2" t="inlineStr">
        <is>
          <t>Coating_Scotchkote134_interior_exterior_IncludeImpeller</t>
        </is>
      </c>
      <c r="M816" s="2" t="inlineStr">
        <is>
          <t>250psig</t>
        </is>
      </c>
      <c r="N816" s="1" t="inlineStr">
        <is>
          <t>RTF</t>
        </is>
      </c>
      <c r="O816" s="2" t="n"/>
      <c r="P816" t="inlineStr">
        <is>
          <t>A100069</t>
        </is>
      </c>
      <c r="Q816" s="56" t="n">
        <v>3790</v>
      </c>
      <c r="R816" s="7" t="inlineStr">
        <is>
          <t>Priced</t>
        </is>
      </c>
      <c r="S816" s="2" t="inlineStr">
        <is>
          <t>LT034</t>
        </is>
      </c>
      <c r="T816" t="n">
        <v>126</v>
      </c>
    </row>
    <row r="817">
      <c r="B817">
        <f>IF(AND(H817="C30",I817="not Bronze, ASTM-B584, C93200",L817="Coating_Standard"),"Y","N")</f>
        <v/>
      </c>
      <c r="C817" t="inlineStr">
        <is>
          <t>Price_BOM_LFE_Case_0812</t>
        </is>
      </c>
      <c r="E817" t="inlineStr">
        <is>
          <t>30707-2P-10HP-LFE</t>
        </is>
      </c>
      <c r="F817" s="2" t="inlineStr">
        <is>
          <t>Ductile Iron, ASTM-A536-80</t>
        </is>
      </c>
      <c r="G817" t="inlineStr">
        <is>
          <t>CaseMatl_Ductile_Iron_ASTM-A536-80</t>
        </is>
      </c>
      <c r="H817" s="2" t="inlineStr">
        <is>
          <t>J</t>
        </is>
      </c>
      <c r="I817" t="inlineStr">
        <is>
          <t>all</t>
        </is>
      </c>
      <c r="J817" s="2" t="inlineStr">
        <is>
          <t>250# ANSI Flange</t>
        </is>
      </c>
      <c r="K817" s="2" t="inlineStr">
        <is>
          <t>X3</t>
        </is>
      </c>
      <c r="L817" s="2" t="inlineStr">
        <is>
          <t>Coating_Scotchkote134_interior_exterior_IncludeImpeller</t>
        </is>
      </c>
      <c r="M817" s="2" t="inlineStr">
        <is>
          <t>250psig</t>
        </is>
      </c>
      <c r="N817" s="1" t="inlineStr">
        <is>
          <t>RTF</t>
        </is>
      </c>
      <c r="O817" s="2" t="n"/>
      <c r="P817" t="inlineStr">
        <is>
          <t>A100072</t>
        </is>
      </c>
      <c r="Q817" s="56" t="n">
        <v>2230</v>
      </c>
      <c r="R817" s="7" t="inlineStr">
        <is>
          <t>Priced</t>
        </is>
      </c>
      <c r="S817" s="2" t="inlineStr">
        <is>
          <t>LT034</t>
        </is>
      </c>
      <c r="T817" t="n">
        <v>126</v>
      </c>
    </row>
    <row r="818">
      <c r="B818">
        <f>IF(AND(H818="C30",I818="not Bronze, ASTM-B584, C93200",L818="Coating_Standard"),"Y","N")</f>
        <v/>
      </c>
      <c r="C818" t="inlineStr">
        <is>
          <t>Price_BOM_LFE_Case_0813</t>
        </is>
      </c>
      <c r="E818" t="inlineStr">
        <is>
          <t>30707-2P-15HP-LFE</t>
        </is>
      </c>
      <c r="F818" s="2" t="inlineStr">
        <is>
          <t>Ductile Iron, ASTM-A536-80</t>
        </is>
      </c>
      <c r="G818" t="inlineStr">
        <is>
          <t>CaseMatl_Ductile_Iron_ASTM-A536-80</t>
        </is>
      </c>
      <c r="H818" s="2" t="inlineStr">
        <is>
          <t>J</t>
        </is>
      </c>
      <c r="I818" t="inlineStr">
        <is>
          <t>all</t>
        </is>
      </c>
      <c r="J818" s="2" t="inlineStr">
        <is>
          <t>250# ANSI Flange</t>
        </is>
      </c>
      <c r="K818" s="2" t="inlineStr">
        <is>
          <t>X3</t>
        </is>
      </c>
      <c r="L818" s="2" t="inlineStr">
        <is>
          <t>Coating_Scotchkote134_interior_exterior_IncludeImpeller</t>
        </is>
      </c>
      <c r="M818" s="2" t="inlineStr">
        <is>
          <t>250psig</t>
        </is>
      </c>
      <c r="N818" s="1" t="inlineStr">
        <is>
          <t>RTF</t>
        </is>
      </c>
      <c r="O818" s="2" t="n"/>
      <c r="P818" t="inlineStr">
        <is>
          <t>A100072</t>
        </is>
      </c>
      <c r="Q818" s="56" t="n">
        <v>2230</v>
      </c>
      <c r="R818" s="7" t="inlineStr">
        <is>
          <t>Priced</t>
        </is>
      </c>
      <c r="S818" s="2" t="inlineStr">
        <is>
          <t>LT034</t>
        </is>
      </c>
      <c r="T818" t="n">
        <v>126</v>
      </c>
    </row>
    <row r="819">
      <c r="B819">
        <f>IF(AND(H819="C30",I819="not Bronze, ASTM-B584, C93200",L819="Coating_Standard"),"Y","N")</f>
        <v/>
      </c>
      <c r="C819" t="inlineStr">
        <is>
          <t>Price_BOM_LFE_Case_0814</t>
        </is>
      </c>
      <c r="E819" t="inlineStr">
        <is>
          <t>30707-2P-20HP-LFE</t>
        </is>
      </c>
      <c r="F819" s="2" t="inlineStr">
        <is>
          <t>Ductile Iron, ASTM-A536-80</t>
        </is>
      </c>
      <c r="G819" t="inlineStr">
        <is>
          <t>CaseMatl_Ductile_Iron_ASTM-A536-80</t>
        </is>
      </c>
      <c r="H819" s="2" t="inlineStr">
        <is>
          <t>J</t>
        </is>
      </c>
      <c r="I819" t="inlineStr">
        <is>
          <t>all</t>
        </is>
      </c>
      <c r="J819" s="2" t="inlineStr">
        <is>
          <t>250# ANSI Flange</t>
        </is>
      </c>
      <c r="K819" s="2" t="inlineStr">
        <is>
          <t>X3</t>
        </is>
      </c>
      <c r="L819" s="2" t="inlineStr">
        <is>
          <t>Coating_Scotchkote134_interior_exterior_IncludeImpeller</t>
        </is>
      </c>
      <c r="M819" s="2" t="inlineStr">
        <is>
          <t>250psig</t>
        </is>
      </c>
      <c r="N819" s="1" t="inlineStr">
        <is>
          <t>RTF</t>
        </is>
      </c>
      <c r="O819" s="2" t="n"/>
      <c r="P819" t="inlineStr">
        <is>
          <t>A100072</t>
        </is>
      </c>
      <c r="Q819" s="56" t="n">
        <v>2230</v>
      </c>
      <c r="R819" s="7" t="inlineStr">
        <is>
          <t>Priced</t>
        </is>
      </c>
      <c r="S819" s="2" t="inlineStr">
        <is>
          <t>LT034</t>
        </is>
      </c>
      <c r="T819" t="n">
        <v>126</v>
      </c>
    </row>
    <row r="820">
      <c r="B820">
        <f>IF(AND(H820="C30",I820="not Bronze, ASTM-B584, C93200",L820="Coating_Standard"),"Y","N")</f>
        <v/>
      </c>
      <c r="C820" t="inlineStr">
        <is>
          <t>Price_BOM_LFE_Case_0815</t>
        </is>
      </c>
      <c r="E820" t="inlineStr">
        <is>
          <t>30707-2P-25HP-LFE</t>
        </is>
      </c>
      <c r="F820" s="2" t="inlineStr">
        <is>
          <t>Ductile Iron, ASTM-A536-80</t>
        </is>
      </c>
      <c r="G820" t="inlineStr">
        <is>
          <t>CaseMatl_Ductile_Iron_ASTM-A536-80</t>
        </is>
      </c>
      <c r="H820" s="2" t="inlineStr">
        <is>
          <t>J</t>
        </is>
      </c>
      <c r="I820" t="inlineStr">
        <is>
          <t>all</t>
        </is>
      </c>
      <c r="J820" s="2" t="inlineStr">
        <is>
          <t>250# ANSI Flange</t>
        </is>
      </c>
      <c r="K820" s="2" t="inlineStr">
        <is>
          <t>X3</t>
        </is>
      </c>
      <c r="L820" s="2" t="inlineStr">
        <is>
          <t>Coating_Scotchkote134_interior_exterior_IncludeImpeller</t>
        </is>
      </c>
      <c r="M820" s="2" t="inlineStr">
        <is>
          <t>250psig</t>
        </is>
      </c>
      <c r="N820" s="1" t="inlineStr">
        <is>
          <t>RTF</t>
        </is>
      </c>
      <c r="O820" s="2" t="n"/>
      <c r="P820" t="inlineStr">
        <is>
          <t>A100072</t>
        </is>
      </c>
      <c r="Q820" s="56" t="n">
        <v>2230</v>
      </c>
      <c r="R820" s="7" t="inlineStr">
        <is>
          <t>Priced</t>
        </is>
      </c>
      <c r="S820" s="2" t="inlineStr">
        <is>
          <t>LT034</t>
        </is>
      </c>
      <c r="T820" t="n">
        <v>126</v>
      </c>
    </row>
    <row r="821">
      <c r="B821">
        <f>IF(AND(H821="C30",I821="not Bronze, ASTM-B584, C93200",L821="Coating_Standard"),"Y","N")</f>
        <v/>
      </c>
      <c r="C821" t="inlineStr">
        <is>
          <t>Price_BOM_LFE_Case_0816</t>
        </is>
      </c>
      <c r="E821" t="inlineStr">
        <is>
          <t>30707-2P-30HP-LFE</t>
        </is>
      </c>
      <c r="F821" s="2" t="inlineStr">
        <is>
          <t>Ductile Iron, ASTM-A536-80</t>
        </is>
      </c>
      <c r="G821" t="inlineStr">
        <is>
          <t>CaseMatl_Ductile_Iron_ASTM-A536-80</t>
        </is>
      </c>
      <c r="H821" s="2" t="inlineStr">
        <is>
          <t>J</t>
        </is>
      </c>
      <c r="I821" t="inlineStr">
        <is>
          <t>all</t>
        </is>
      </c>
      <c r="J821" s="2" t="inlineStr">
        <is>
          <t>250# ANSI Flange</t>
        </is>
      </c>
      <c r="K821" s="2" t="inlineStr">
        <is>
          <t>X3</t>
        </is>
      </c>
      <c r="L821" s="2" t="inlineStr">
        <is>
          <t>Coating_Scotchkote134_interior_exterior_IncludeImpeller</t>
        </is>
      </c>
      <c r="M821" s="2" t="inlineStr">
        <is>
          <t>250psig</t>
        </is>
      </c>
      <c r="N821" s="1" t="inlineStr">
        <is>
          <t>RTF</t>
        </is>
      </c>
      <c r="O821" s="2" t="n"/>
      <c r="P821" t="inlineStr">
        <is>
          <t>A100072</t>
        </is>
      </c>
      <c r="Q821" s="56" t="n">
        <v>2230</v>
      </c>
      <c r="R821" s="7" t="inlineStr">
        <is>
          <t>Priced</t>
        </is>
      </c>
      <c r="S821" s="2" t="inlineStr">
        <is>
          <t>LT034</t>
        </is>
      </c>
      <c r="T821" t="n">
        <v>126</v>
      </c>
    </row>
    <row r="822">
      <c r="B822">
        <f>IF(AND(H822="C30",I822="not Bronze, ASTM-B584, C93200",L822="Coating_Standard"),"Y","N")</f>
        <v/>
      </c>
      <c r="C822" t="inlineStr">
        <is>
          <t>Price_BOM_LFE_Case_0817</t>
        </is>
      </c>
      <c r="E822" t="inlineStr">
        <is>
          <t>40707-2P-25HP-LFE</t>
        </is>
      </c>
      <c r="F822" s="2" t="inlineStr">
        <is>
          <t>Ductile Iron, ASTM-A536-80</t>
        </is>
      </c>
      <c r="G822" t="inlineStr">
        <is>
          <t>CaseMatl_Ductile_Iron_ASTM-A536-80</t>
        </is>
      </c>
      <c r="H822" s="2" t="inlineStr">
        <is>
          <t>J</t>
        </is>
      </c>
      <c r="I822" t="inlineStr">
        <is>
          <t>all</t>
        </is>
      </c>
      <c r="J822" s="2" t="inlineStr">
        <is>
          <t>250# ANSI Flange</t>
        </is>
      </c>
      <c r="K822" s="2" t="inlineStr">
        <is>
          <t>X3</t>
        </is>
      </c>
      <c r="L822" s="2" t="inlineStr">
        <is>
          <t>Coating_Scotchkote134_interior_exterior_IncludeImpeller</t>
        </is>
      </c>
      <c r="M822" s="2" t="inlineStr">
        <is>
          <t>250psig</t>
        </is>
      </c>
      <c r="N822" s="1" t="inlineStr">
        <is>
          <t>RTF</t>
        </is>
      </c>
      <c r="O822" s="2" t="n"/>
      <c r="P822" t="inlineStr">
        <is>
          <t>A100076</t>
        </is>
      </c>
      <c r="Q822" s="56" t="n">
        <v>2350</v>
      </c>
      <c r="R822" s="7" t="inlineStr">
        <is>
          <t>Priced</t>
        </is>
      </c>
      <c r="S822" s="2" t="inlineStr">
        <is>
          <t>LT034</t>
        </is>
      </c>
      <c r="T822" t="n">
        <v>126</v>
      </c>
    </row>
    <row r="823">
      <c r="B823">
        <f>IF(AND(H823="C30",I823="not Bronze, ASTM-B584, C93200",L823="Coating_Standard"),"Y","N")</f>
        <v/>
      </c>
      <c r="C823" t="inlineStr">
        <is>
          <t>Price_BOM_LFE_Case_0818</t>
        </is>
      </c>
      <c r="E823" t="inlineStr">
        <is>
          <t>40707-2P-30HP-LFE</t>
        </is>
      </c>
      <c r="F823" s="2" t="inlineStr">
        <is>
          <t>Ductile Iron, ASTM-A536-80</t>
        </is>
      </c>
      <c r="G823" t="inlineStr">
        <is>
          <t>CaseMatl_Ductile_Iron_ASTM-A536-80</t>
        </is>
      </c>
      <c r="H823" s="2" t="inlineStr">
        <is>
          <t>J</t>
        </is>
      </c>
      <c r="I823" t="inlineStr">
        <is>
          <t>all</t>
        </is>
      </c>
      <c r="J823" s="2" t="inlineStr">
        <is>
          <t>250# ANSI Flange</t>
        </is>
      </c>
      <c r="K823" s="2" t="inlineStr">
        <is>
          <t>X3</t>
        </is>
      </c>
      <c r="L823" s="2" t="inlineStr">
        <is>
          <t>Coating_Scotchkote134_interior_exterior_IncludeImpeller</t>
        </is>
      </c>
      <c r="M823" s="2" t="inlineStr">
        <is>
          <t>250psig</t>
        </is>
      </c>
      <c r="N823" s="1" t="inlineStr">
        <is>
          <t>RTF</t>
        </is>
      </c>
      <c r="O823" s="2" t="n"/>
      <c r="P823" t="inlineStr">
        <is>
          <t>A100076</t>
        </is>
      </c>
      <c r="Q823" s="56" t="n">
        <v>2350</v>
      </c>
      <c r="R823" s="7" t="inlineStr">
        <is>
          <t>Priced</t>
        </is>
      </c>
      <c r="S823" s="2" t="inlineStr">
        <is>
          <t>LT034</t>
        </is>
      </c>
      <c r="T823" t="n">
        <v>126</v>
      </c>
    </row>
    <row r="824">
      <c r="B824">
        <f>IF(AND(H824="C30",I824="not Bronze, ASTM-B584, C93200",L824="Coating_Standard"),"Y","N")</f>
        <v/>
      </c>
      <c r="C824" t="inlineStr">
        <is>
          <t>Price_BOM_LFE_Case_0819</t>
        </is>
      </c>
      <c r="E824" t="inlineStr">
        <is>
          <t>15955-2P-30HP-LFE</t>
        </is>
      </c>
      <c r="F824" s="2" t="inlineStr">
        <is>
          <t>Ductile Iron, ASTM-A536-80</t>
        </is>
      </c>
      <c r="G824" t="inlineStr">
        <is>
          <t>CaseMatl_Ductile_Iron_ASTM-A536-80</t>
        </is>
      </c>
      <c r="H824" s="2" t="inlineStr">
        <is>
          <t>J</t>
        </is>
      </c>
      <c r="I824" t="inlineStr">
        <is>
          <t>all</t>
        </is>
      </c>
      <c r="J824" s="2" t="inlineStr">
        <is>
          <t>NPT</t>
        </is>
      </c>
      <c r="K824" s="2" t="inlineStr">
        <is>
          <t>X4</t>
        </is>
      </c>
      <c r="L824" s="2" t="inlineStr">
        <is>
          <t>Coating_Scotchkote134_interior_exterior_IncludeImpeller</t>
        </is>
      </c>
      <c r="M824" s="2" t="inlineStr">
        <is>
          <t>300psig</t>
        </is>
      </c>
      <c r="N824" s="1" t="inlineStr">
        <is>
          <t>RTF</t>
        </is>
      </c>
      <c r="O824" s="2" t="n"/>
      <c r="P824" t="inlineStr">
        <is>
          <t>A100063</t>
        </is>
      </c>
      <c r="Q824" s="56" t="n">
        <v>1790</v>
      </c>
      <c r="R824" s="7" t="inlineStr">
        <is>
          <t>Priced</t>
        </is>
      </c>
      <c r="S824" s="2" t="inlineStr">
        <is>
          <t>LT034</t>
        </is>
      </c>
      <c r="T824" t="n">
        <v>126</v>
      </c>
    </row>
    <row r="825">
      <c r="B825">
        <f>IF(AND(H825="C30",I825="not Bronze, ASTM-B584, C93200",L825="Coating_Standard"),"Y","N")</f>
        <v/>
      </c>
      <c r="C825" t="inlineStr">
        <is>
          <t>Price_BOM_LFE_Case_0820</t>
        </is>
      </c>
      <c r="E825" t="inlineStr">
        <is>
          <t>15959-2P-30HP-LFE</t>
        </is>
      </c>
      <c r="F825" s="2" t="inlineStr">
        <is>
          <t>Ductile Iron, ASTM-A536-80</t>
        </is>
      </c>
      <c r="G825" t="inlineStr">
        <is>
          <t>CaseMatl_Ductile_Iron_ASTM-A536-80</t>
        </is>
      </c>
      <c r="H825" s="2" t="inlineStr">
        <is>
          <t>J</t>
        </is>
      </c>
      <c r="I825" t="inlineStr">
        <is>
          <t>all</t>
        </is>
      </c>
      <c r="J825" s="2" t="inlineStr">
        <is>
          <t>NPT</t>
        </is>
      </c>
      <c r="K825" s="2" t="inlineStr">
        <is>
          <t>X4</t>
        </is>
      </c>
      <c r="L825" s="2" t="inlineStr">
        <is>
          <t>Coating_Scotchkote134_interior_exterior_IncludeImpeller</t>
        </is>
      </c>
      <c r="M825" s="2" t="inlineStr">
        <is>
          <t>300psig</t>
        </is>
      </c>
      <c r="N825" s="1" t="inlineStr">
        <is>
          <t>RTF</t>
        </is>
      </c>
      <c r="O825" s="2" t="n"/>
      <c r="P825" t="inlineStr">
        <is>
          <t>A100063</t>
        </is>
      </c>
      <c r="Q825" s="56" t="n">
        <v>1790</v>
      </c>
      <c r="R825" s="7" t="inlineStr">
        <is>
          <t>Priced</t>
        </is>
      </c>
      <c r="S825" s="2" t="inlineStr">
        <is>
          <t>LT034</t>
        </is>
      </c>
      <c r="T825" t="n">
        <v>126</v>
      </c>
    </row>
    <row r="826">
      <c r="B826">
        <f>IF(AND(H826="C30",I826="not Bronze, ASTM-B584, C93200",L826="Coating_Standard"),"Y","N")</f>
        <v/>
      </c>
      <c r="C826" t="inlineStr">
        <is>
          <t>Price_BOM_LFE_Case_0821</t>
        </is>
      </c>
      <c r="E826" t="inlineStr">
        <is>
          <t>20953-2P-30HP-LFE</t>
        </is>
      </c>
      <c r="F826" s="2" t="inlineStr">
        <is>
          <t>Ductile Iron, ASTM-A536-80</t>
        </is>
      </c>
      <c r="G826" t="inlineStr">
        <is>
          <t>CaseMatl_Ductile_Iron_ASTM-A536-80</t>
        </is>
      </c>
      <c r="H826" s="2" t="inlineStr">
        <is>
          <t>J</t>
        </is>
      </c>
      <c r="I826" t="inlineStr">
        <is>
          <t>all</t>
        </is>
      </c>
      <c r="J826" s="2" t="inlineStr">
        <is>
          <t>NPT</t>
        </is>
      </c>
      <c r="K826" s="2" t="inlineStr">
        <is>
          <t>X4</t>
        </is>
      </c>
      <c r="L826" s="2" t="inlineStr">
        <is>
          <t>Coating_Scotchkote134_interior_exterior_IncludeImpeller</t>
        </is>
      </c>
      <c r="M826" s="2" t="inlineStr">
        <is>
          <t>300psig</t>
        </is>
      </c>
      <c r="N826" s="1" t="inlineStr">
        <is>
          <t>RTF</t>
        </is>
      </c>
      <c r="O826" s="2" t="n"/>
      <c r="P826" t="inlineStr">
        <is>
          <t>A100066</t>
        </is>
      </c>
      <c r="Q826" s="56" t="n">
        <v>2240</v>
      </c>
      <c r="R826" s="7" t="inlineStr">
        <is>
          <t>Priced</t>
        </is>
      </c>
      <c r="S826" s="2" t="inlineStr">
        <is>
          <t>LT034</t>
        </is>
      </c>
      <c r="T826" t="n">
        <v>126</v>
      </c>
    </row>
    <row r="827">
      <c r="B827">
        <f>IF(AND(H827="C30",I827="not Bronze, ASTM-B584, C93200",L827="Coating_Standard"),"Y","N")</f>
        <v/>
      </c>
      <c r="C827" t="inlineStr">
        <is>
          <t>Price_BOM_LFE_Case_0822</t>
        </is>
      </c>
      <c r="E827" t="inlineStr">
        <is>
          <t>25707-2P-30HP-LFE</t>
        </is>
      </c>
      <c r="F827" s="2" t="inlineStr">
        <is>
          <t>Ductile Iron, ASTM-A536-80</t>
        </is>
      </c>
      <c r="G827" t="inlineStr">
        <is>
          <t>CaseMatl_Ductile_Iron_ASTM-A536-80</t>
        </is>
      </c>
      <c r="H827" s="2" t="inlineStr">
        <is>
          <t>J</t>
        </is>
      </c>
      <c r="I827" t="inlineStr">
        <is>
          <t>all</t>
        </is>
      </c>
      <c r="J827" s="2" t="inlineStr">
        <is>
          <t>250# ANSI Flange</t>
        </is>
      </c>
      <c r="K827" s="2" t="inlineStr">
        <is>
          <t>X4</t>
        </is>
      </c>
      <c r="L827" s="2" t="inlineStr">
        <is>
          <t>Coating_Scotchkote134_interior_exterior_IncludeImpeller</t>
        </is>
      </c>
      <c r="M827" s="2" t="inlineStr">
        <is>
          <t>250psig</t>
        </is>
      </c>
      <c r="N827" s="1" t="inlineStr">
        <is>
          <t>RTF</t>
        </is>
      </c>
      <c r="O827" s="2" t="n"/>
      <c r="P827" t="inlineStr">
        <is>
          <t>A100068</t>
        </is>
      </c>
      <c r="Q827" s="56" t="n">
        <v>2620</v>
      </c>
      <c r="R827" s="7" t="inlineStr">
        <is>
          <t>Priced</t>
        </is>
      </c>
      <c r="S827" s="2" t="inlineStr">
        <is>
          <t>LT034</t>
        </is>
      </c>
      <c r="T827" t="n">
        <v>126</v>
      </c>
    </row>
    <row r="828">
      <c r="B828">
        <f>IF(AND(H828="C30",I828="not Bronze, ASTM-B584, C93200",L828="Coating_Standard"),"Y","N")</f>
        <v/>
      </c>
      <c r="C828" t="inlineStr">
        <is>
          <t>Price_BOM_LFE_Case_0823</t>
        </is>
      </c>
      <c r="E828" t="inlineStr">
        <is>
          <t>25957-2P-30HP-LFE</t>
        </is>
      </c>
      <c r="F828" s="2" t="inlineStr">
        <is>
          <t>Ductile Iron, ASTM-A536-80</t>
        </is>
      </c>
      <c r="G828" t="inlineStr">
        <is>
          <t>CaseMatl_Ductile_Iron_ASTM-A536-80</t>
        </is>
      </c>
      <c r="H828" s="2" t="inlineStr">
        <is>
          <t>J</t>
        </is>
      </c>
      <c r="I828" t="inlineStr">
        <is>
          <t>all</t>
        </is>
      </c>
      <c r="J828" s="2" t="inlineStr">
        <is>
          <t>250# ANSI Flange</t>
        </is>
      </c>
      <c r="K828" s="2" t="inlineStr">
        <is>
          <t>X4</t>
        </is>
      </c>
      <c r="L828" s="2" t="inlineStr">
        <is>
          <t>Coating_Scotchkote134_interior_exterior_IncludeImpeller</t>
        </is>
      </c>
      <c r="M828" s="2" t="inlineStr">
        <is>
          <t>250psig</t>
        </is>
      </c>
      <c r="N828" s="1" t="inlineStr">
        <is>
          <t>RTF</t>
        </is>
      </c>
      <c r="O828" s="2" t="n"/>
      <c r="P828" t="inlineStr">
        <is>
          <t>A100069</t>
        </is>
      </c>
      <c r="Q828" s="56" t="n">
        <v>3790</v>
      </c>
      <c r="R828" s="7" t="inlineStr">
        <is>
          <t>Priced</t>
        </is>
      </c>
      <c r="S828" s="2" t="inlineStr">
        <is>
          <t>LT034</t>
        </is>
      </c>
      <c r="T828" t="n">
        <v>126</v>
      </c>
    </row>
    <row r="829">
      <c r="B829">
        <f>IF(AND(H829="C30",I829="not Bronze, ASTM-B584, C93200",L829="Coating_Standard"),"Y","N")</f>
        <v/>
      </c>
      <c r="C829" t="inlineStr">
        <is>
          <t>Price_BOM_LFE_Case_0824</t>
        </is>
      </c>
      <c r="E829" t="inlineStr">
        <is>
          <t>30707-2P-30HP-LFE</t>
        </is>
      </c>
      <c r="F829" s="2" t="inlineStr">
        <is>
          <t>Ductile Iron, ASTM-A536-80</t>
        </is>
      </c>
      <c r="G829" t="inlineStr">
        <is>
          <t>CaseMatl_Ductile_Iron_ASTM-A536-80</t>
        </is>
      </c>
      <c r="H829" s="2" t="inlineStr">
        <is>
          <t>J</t>
        </is>
      </c>
      <c r="I829" t="inlineStr">
        <is>
          <t>all</t>
        </is>
      </c>
      <c r="J829" s="2" t="inlineStr">
        <is>
          <t>250# ANSI Flange</t>
        </is>
      </c>
      <c r="K829" s="2" t="inlineStr">
        <is>
          <t>X4</t>
        </is>
      </c>
      <c r="L829" s="2" t="inlineStr">
        <is>
          <t>Coating_Scotchkote134_interior_exterior_IncludeImpeller</t>
        </is>
      </c>
      <c r="M829" s="2" t="inlineStr">
        <is>
          <t>250psig</t>
        </is>
      </c>
      <c r="N829" s="1" t="inlineStr">
        <is>
          <t>RTF</t>
        </is>
      </c>
      <c r="O829" s="2" t="n"/>
      <c r="P829" t="inlineStr">
        <is>
          <t>A100072</t>
        </is>
      </c>
      <c r="Q829" s="56" t="n">
        <v>2230</v>
      </c>
      <c r="R829" s="7" t="inlineStr">
        <is>
          <t>Priced</t>
        </is>
      </c>
      <c r="S829" s="2" t="inlineStr">
        <is>
          <t>LT034</t>
        </is>
      </c>
      <c r="T829" t="n">
        <v>126</v>
      </c>
    </row>
    <row r="830">
      <c r="B830">
        <f>IF(AND(H830="C30",I830="not Bronze, ASTM-B584, C93200",L830="Coating_Standard"),"Y","N")</f>
        <v/>
      </c>
      <c r="C830" t="inlineStr">
        <is>
          <t>Price_BOM_LFE_Case_0825</t>
        </is>
      </c>
      <c r="E830" t="inlineStr">
        <is>
          <t>40707-2P-30HP-LFE</t>
        </is>
      </c>
      <c r="F830" s="2" t="inlineStr">
        <is>
          <t>Ductile Iron, ASTM-A536-80</t>
        </is>
      </c>
      <c r="G830" t="inlineStr">
        <is>
          <t>CaseMatl_Ductile_Iron_ASTM-A536-80</t>
        </is>
      </c>
      <c r="H830" s="2" t="inlineStr">
        <is>
          <t>J</t>
        </is>
      </c>
      <c r="I830" t="inlineStr">
        <is>
          <t>all</t>
        </is>
      </c>
      <c r="J830" s="2" t="inlineStr">
        <is>
          <t>250# ANSI Flange</t>
        </is>
      </c>
      <c r="K830" s="2" t="inlineStr">
        <is>
          <t>X4</t>
        </is>
      </c>
      <c r="L830" s="2" t="inlineStr">
        <is>
          <t>Coating_Scotchkote134_interior_exterior_IncludeImpeller</t>
        </is>
      </c>
      <c r="M830" s="2" t="inlineStr">
        <is>
          <t>250psig</t>
        </is>
      </c>
      <c r="N830" s="1" t="inlineStr">
        <is>
          <t>RTF</t>
        </is>
      </c>
      <c r="O830" s="2" t="n"/>
      <c r="P830" t="inlineStr">
        <is>
          <t>A100076</t>
        </is>
      </c>
      <c r="Q830" s="56" t="n">
        <v>2350</v>
      </c>
      <c r="R830" s="7" t="inlineStr">
        <is>
          <t>Priced</t>
        </is>
      </c>
      <c r="S830" s="2" t="inlineStr">
        <is>
          <t>LT034</t>
        </is>
      </c>
      <c r="T830" t="n">
        <v>126</v>
      </c>
    </row>
    <row r="831">
      <c r="B831">
        <f>IF(AND(H831="C30",I831="not Bronze, ASTM-B584, C93200",L831="Coating_Standard"),"Y","N")</f>
        <v/>
      </c>
      <c r="C831" t="inlineStr">
        <is>
          <t>Price_BOM_LFE_Case_0826</t>
        </is>
      </c>
      <c r="E831" t="inlineStr">
        <is>
          <t>10707-2P-3HP-LFE</t>
        </is>
      </c>
      <c r="F831" s="2" t="inlineStr">
        <is>
          <t>Cast Iron, ASTM-A48, CL 30</t>
        </is>
      </c>
      <c r="G831" t="inlineStr">
        <is>
          <t>CaseMatl_Cast_Iron_ASTM-A48_CL30</t>
        </is>
      </c>
      <c r="H831" s="2" t="inlineStr">
        <is>
          <t>C30</t>
        </is>
      </c>
      <c r="I831" t="inlineStr">
        <is>
          <t>all</t>
        </is>
      </c>
      <c r="J831" s="2" t="inlineStr">
        <is>
          <t>NPT</t>
        </is>
      </c>
      <c r="K831" s="2" t="inlineStr">
        <is>
          <t>X3</t>
        </is>
      </c>
      <c r="L831" s="2" t="inlineStr">
        <is>
          <t>Coating_Scotchkote134_interior_exterior_IncludeImpeller</t>
        </is>
      </c>
      <c r="M831" s="2" t="inlineStr">
        <is>
          <t>250psig</t>
        </is>
      </c>
      <c r="N831" s="1" t="inlineStr">
        <is>
          <t>RTF</t>
        </is>
      </c>
      <c r="O831" s="2" t="n"/>
      <c r="P831" s="2" t="inlineStr">
        <is>
          <t>A102128</t>
        </is>
      </c>
      <c r="R831" t="inlineStr">
        <is>
          <t>Priced</t>
        </is>
      </c>
      <c r="S831" s="2" t="inlineStr">
        <is>
          <t>LT034</t>
        </is>
      </c>
      <c r="T831" t="n">
        <v>126</v>
      </c>
    </row>
    <row r="832">
      <c r="B832">
        <f>IF(AND(H832="C30",I832="not Bronze, ASTM-B584, C93200",L832="Coating_Standard"),"Y","N")</f>
        <v/>
      </c>
      <c r="C832" t="inlineStr">
        <is>
          <t>Price_BOM_LFE_Case_0827</t>
        </is>
      </c>
      <c r="E832" t="inlineStr">
        <is>
          <t>10707-2P-5HP-LFE</t>
        </is>
      </c>
      <c r="F832" s="2" t="inlineStr">
        <is>
          <t>Cast Iron, ASTM-A48, CL 30</t>
        </is>
      </c>
      <c r="G832" t="inlineStr">
        <is>
          <t>CaseMatl_Cast_Iron_ASTM-A48_CL30</t>
        </is>
      </c>
      <c r="H832" s="2" t="inlineStr">
        <is>
          <t>C30</t>
        </is>
      </c>
      <c r="I832" t="inlineStr">
        <is>
          <t>all</t>
        </is>
      </c>
      <c r="J832" s="2" t="inlineStr">
        <is>
          <t>NPT</t>
        </is>
      </c>
      <c r="K832" s="2" t="inlineStr">
        <is>
          <t>X3</t>
        </is>
      </c>
      <c r="L832" s="2" t="inlineStr">
        <is>
          <t>Coating_Scotchkote134_interior_exterior_IncludeImpeller</t>
        </is>
      </c>
      <c r="M832" s="2" t="inlineStr">
        <is>
          <t>250psig</t>
        </is>
      </c>
      <c r="N832" s="1" t="inlineStr">
        <is>
          <t>RTF</t>
        </is>
      </c>
      <c r="O832" s="2" t="n"/>
      <c r="P832" s="2" t="inlineStr">
        <is>
          <t>A102128</t>
        </is>
      </c>
      <c r="R832" t="inlineStr">
        <is>
          <t>Priced</t>
        </is>
      </c>
      <c r="S832" s="2" t="inlineStr">
        <is>
          <t>LT034</t>
        </is>
      </c>
      <c r="T832" t="n">
        <v>126</v>
      </c>
    </row>
    <row r="833">
      <c r="B833">
        <f>IF(AND(H833="C30",I833="not Bronze, ASTM-B584, C93200",L833="Coating_Standard"),"Y","N")</f>
        <v/>
      </c>
      <c r="C833" t="inlineStr">
        <is>
          <t>Price_BOM_LFE_Case_0828</t>
        </is>
      </c>
      <c r="E833" t="inlineStr">
        <is>
          <t>10707-2P-7.5HP-LFE</t>
        </is>
      </c>
      <c r="F833" s="2" t="inlineStr">
        <is>
          <t>Cast Iron, ASTM-A48, CL 30</t>
        </is>
      </c>
      <c r="G833" t="inlineStr">
        <is>
          <t>CaseMatl_Cast_Iron_ASTM-A48_CL30</t>
        </is>
      </c>
      <c r="H833" s="2" t="inlineStr">
        <is>
          <t>C30</t>
        </is>
      </c>
      <c r="I833" t="inlineStr">
        <is>
          <t>all</t>
        </is>
      </c>
      <c r="J833" s="2" t="inlineStr">
        <is>
          <t>NPT</t>
        </is>
      </c>
      <c r="K833" s="2" t="inlineStr">
        <is>
          <t>X3</t>
        </is>
      </c>
      <c r="L833" s="2" t="inlineStr">
        <is>
          <t>Coating_Scotchkote134_interior_exterior_IncludeImpeller</t>
        </is>
      </c>
      <c r="M833" s="2" t="inlineStr">
        <is>
          <t>250psig</t>
        </is>
      </c>
      <c r="N833" s="1" t="inlineStr">
        <is>
          <t>RTF</t>
        </is>
      </c>
      <c r="O833" s="2" t="n"/>
      <c r="P833" s="2" t="inlineStr">
        <is>
          <t>A102128</t>
        </is>
      </c>
      <c r="R833" t="inlineStr">
        <is>
          <t>Priced</t>
        </is>
      </c>
      <c r="S833" s="2" t="inlineStr">
        <is>
          <t>LT034</t>
        </is>
      </c>
      <c r="T833" t="n">
        <v>126</v>
      </c>
    </row>
    <row r="834">
      <c r="B834">
        <f>IF(AND(H834="C30",I834="not Bronze, ASTM-B584, C93200",L834="Coating_Standard"),"Y","N")</f>
        <v/>
      </c>
      <c r="C834" t="inlineStr">
        <is>
          <t>Price_BOM_LFE_Case_0829</t>
        </is>
      </c>
      <c r="E834" t="inlineStr">
        <is>
          <t>10707-2P--10HP-LFE</t>
        </is>
      </c>
      <c r="F834" s="2" t="inlineStr">
        <is>
          <t>Cast Iron, ASTM-A48, CL 30</t>
        </is>
      </c>
      <c r="G834" t="inlineStr">
        <is>
          <t>CaseMatl_Cast_Iron_ASTM-A48_CL30</t>
        </is>
      </c>
      <c r="H834" s="2" t="inlineStr">
        <is>
          <t>C30</t>
        </is>
      </c>
      <c r="I834" t="inlineStr">
        <is>
          <t>all</t>
        </is>
      </c>
      <c r="J834" s="2" t="inlineStr">
        <is>
          <t>NPT</t>
        </is>
      </c>
      <c r="K834" s="2" t="inlineStr">
        <is>
          <t>X3</t>
        </is>
      </c>
      <c r="L834" s="2" t="inlineStr">
        <is>
          <t>Coating_Scotchkote134_interior_exterior_IncludeImpeller</t>
        </is>
      </c>
      <c r="M834" s="2" t="inlineStr">
        <is>
          <t>250psig</t>
        </is>
      </c>
      <c r="N834" s="1" t="inlineStr">
        <is>
          <t>RTF</t>
        </is>
      </c>
      <c r="O834" s="2" t="n"/>
      <c r="P834" s="2" t="inlineStr">
        <is>
          <t>A102128</t>
        </is>
      </c>
      <c r="R834" t="inlineStr">
        <is>
          <t>Priced</t>
        </is>
      </c>
      <c r="S834" s="2" t="inlineStr">
        <is>
          <t>LT034</t>
        </is>
      </c>
      <c r="T834" t="n">
        <v>126</v>
      </c>
    </row>
    <row r="835">
      <c r="B835">
        <f>IF(AND(H835="C30",I835="not Bronze, ASTM-B584, C93200",L835="Coating_Standard"),"Y","N")</f>
        <v/>
      </c>
      <c r="C835" t="inlineStr">
        <is>
          <t>Price_BOM_LFE_Case_0830</t>
        </is>
      </c>
      <c r="E835" t="inlineStr">
        <is>
          <t>10707-2P--15HP-LFE</t>
        </is>
      </c>
      <c r="F835" s="2" t="inlineStr">
        <is>
          <t>Cast Iron, ASTM-A48, CL 30</t>
        </is>
      </c>
      <c r="G835" t="inlineStr">
        <is>
          <t>CaseMatl_Cast_Iron_ASTM-A48_CL30</t>
        </is>
      </c>
      <c r="H835" s="2" t="inlineStr">
        <is>
          <t>C30</t>
        </is>
      </c>
      <c r="I835" t="inlineStr">
        <is>
          <t>all</t>
        </is>
      </c>
      <c r="J835" s="2" t="inlineStr">
        <is>
          <t>NPT</t>
        </is>
      </c>
      <c r="K835" s="2" t="inlineStr">
        <is>
          <t>X3</t>
        </is>
      </c>
      <c r="L835" s="2" t="inlineStr">
        <is>
          <t>Coating_Scotchkote134_interior_exterior_IncludeImpeller</t>
        </is>
      </c>
      <c r="M835" s="2" t="inlineStr">
        <is>
          <t>250psig</t>
        </is>
      </c>
      <c r="N835" s="1" t="inlineStr">
        <is>
          <t>RTF</t>
        </is>
      </c>
      <c r="O835" s="2" t="n"/>
      <c r="P835" s="2" t="inlineStr">
        <is>
          <t>A102128</t>
        </is>
      </c>
      <c r="R835" t="inlineStr">
        <is>
          <t>Priced</t>
        </is>
      </c>
      <c r="S835" s="2" t="inlineStr">
        <is>
          <t>LT034</t>
        </is>
      </c>
      <c r="T835" t="n">
        <v>126</v>
      </c>
    </row>
    <row r="836">
      <c r="B836">
        <f>IF(AND(H836="C30",I836="not Bronze, ASTM-B584, C93200",L836="Coating_Standard"),"Y","N")</f>
        <v/>
      </c>
      <c r="C836" t="inlineStr">
        <is>
          <t>Price_BOM_LFE_Case_0831</t>
        </is>
      </c>
      <c r="E836" t="inlineStr">
        <is>
          <t>12709-2P-5HP-LFE</t>
        </is>
      </c>
      <c r="F836" s="2" t="inlineStr">
        <is>
          <t>Cast Iron, ASTM-A48, CL 30</t>
        </is>
      </c>
      <c r="G836" t="inlineStr">
        <is>
          <t>CaseMatl_Cast_Iron_ASTM-A48_CL30</t>
        </is>
      </c>
      <c r="H836" s="2" t="inlineStr">
        <is>
          <t>C30</t>
        </is>
      </c>
      <c r="I836" t="inlineStr">
        <is>
          <t>all</t>
        </is>
      </c>
      <c r="J836" s="2" t="inlineStr">
        <is>
          <t>NPT</t>
        </is>
      </c>
      <c r="K836" s="2" t="inlineStr">
        <is>
          <t>X3</t>
        </is>
      </c>
      <c r="L836" s="2" t="inlineStr">
        <is>
          <t>Coating_Scotchkote134_interior_exterior_IncludeImpeller</t>
        </is>
      </c>
      <c r="M836" s="2" t="inlineStr">
        <is>
          <t>250psig</t>
        </is>
      </c>
      <c r="N836" s="1" t="inlineStr">
        <is>
          <t>RTF</t>
        </is>
      </c>
      <c r="O836" s="2" t="n"/>
      <c r="P836" s="2" t="inlineStr">
        <is>
          <t>A102129</t>
        </is>
      </c>
      <c r="R836" t="inlineStr">
        <is>
          <t>Priced</t>
        </is>
      </c>
      <c r="S836" s="2" t="inlineStr">
        <is>
          <t>LT034</t>
        </is>
      </c>
      <c r="T836" t="n">
        <v>126</v>
      </c>
    </row>
    <row r="837">
      <c r="B837">
        <f>IF(AND(H837="C30",I837="not Bronze, ASTM-B584, C93200",L837="Coating_Standard"),"Y","N")</f>
        <v/>
      </c>
      <c r="C837" t="inlineStr">
        <is>
          <t>Price_BOM_LFE_Case_0832</t>
        </is>
      </c>
      <c r="E837" t="inlineStr">
        <is>
          <t>12709-2P-7.5HP-LFE</t>
        </is>
      </c>
      <c r="F837" s="2" t="inlineStr">
        <is>
          <t>Cast Iron, ASTM-A48, CL 30</t>
        </is>
      </c>
      <c r="G837" t="inlineStr">
        <is>
          <t>CaseMatl_Cast_Iron_ASTM-A48_CL30</t>
        </is>
      </c>
      <c r="H837" s="2" t="inlineStr">
        <is>
          <t>C30</t>
        </is>
      </c>
      <c r="I837" t="inlineStr">
        <is>
          <t>all</t>
        </is>
      </c>
      <c r="J837" s="2" t="inlineStr">
        <is>
          <t>NPT</t>
        </is>
      </c>
      <c r="K837" s="2" t="inlineStr">
        <is>
          <t>X3</t>
        </is>
      </c>
      <c r="L837" s="2" t="inlineStr">
        <is>
          <t>Coating_Scotchkote134_interior_exterior_IncludeImpeller</t>
        </is>
      </c>
      <c r="M837" s="2" t="inlineStr">
        <is>
          <t>250psig</t>
        </is>
      </c>
      <c r="N837" s="1" t="inlineStr">
        <is>
          <t>RTF</t>
        </is>
      </c>
      <c r="O837" s="2" t="n"/>
      <c r="P837" s="2" t="inlineStr">
        <is>
          <t>A102129</t>
        </is>
      </c>
      <c r="R837" t="inlineStr">
        <is>
          <t>Priced</t>
        </is>
      </c>
      <c r="S837" s="2" t="inlineStr">
        <is>
          <t>LT034</t>
        </is>
      </c>
      <c r="T837" t="n">
        <v>126</v>
      </c>
    </row>
    <row r="838">
      <c r="B838">
        <f>IF(AND(H838="C30",I838="not Bronze, ASTM-B584, C93200",L838="Coating_Standard"),"Y","N")</f>
        <v/>
      </c>
      <c r="C838" t="inlineStr">
        <is>
          <t>Price_BOM_LFE_Case_0833</t>
        </is>
      </c>
      <c r="E838" t="inlineStr">
        <is>
          <t>12709-2P-10HP-LFE</t>
        </is>
      </c>
      <c r="F838" s="2" t="inlineStr">
        <is>
          <t>Cast Iron, ASTM-A48, CL 30</t>
        </is>
      </c>
      <c r="G838" t="inlineStr">
        <is>
          <t>CaseMatl_Cast_Iron_ASTM-A48_CL30</t>
        </is>
      </c>
      <c r="H838" s="2" t="inlineStr">
        <is>
          <t>C30</t>
        </is>
      </c>
      <c r="I838" t="inlineStr">
        <is>
          <t>all</t>
        </is>
      </c>
      <c r="J838" s="2" t="inlineStr">
        <is>
          <t>NPT</t>
        </is>
      </c>
      <c r="K838" s="2" t="inlineStr">
        <is>
          <t>X3</t>
        </is>
      </c>
      <c r="L838" s="2" t="inlineStr">
        <is>
          <t>Coating_Scotchkote134_interior_exterior_IncludeImpeller</t>
        </is>
      </c>
      <c r="M838" s="2" t="inlineStr">
        <is>
          <t>250psig</t>
        </is>
      </c>
      <c r="N838" s="1" t="inlineStr">
        <is>
          <t>RTF</t>
        </is>
      </c>
      <c r="O838" s="2" t="n"/>
      <c r="P838" s="2" t="inlineStr">
        <is>
          <t>A102129</t>
        </is>
      </c>
      <c r="R838" t="inlineStr">
        <is>
          <t>Priced</t>
        </is>
      </c>
      <c r="S838" s="2" t="inlineStr">
        <is>
          <t>LT034</t>
        </is>
      </c>
      <c r="T838" t="n">
        <v>126</v>
      </c>
    </row>
    <row r="839">
      <c r="B839">
        <f>IF(AND(H839="C30",I839="not Bronze, ASTM-B584, C93200",L839="Coating_Standard"),"Y","N")</f>
        <v/>
      </c>
      <c r="C839" t="inlineStr">
        <is>
          <t>Price_BOM_LFE_Case_0834</t>
        </is>
      </c>
      <c r="E839" t="inlineStr">
        <is>
          <t>12709-2P-15HP-LFE</t>
        </is>
      </c>
      <c r="F839" s="2" t="inlineStr">
        <is>
          <t>Cast Iron, ASTM-A48, CL 30</t>
        </is>
      </c>
      <c r="G839" t="inlineStr">
        <is>
          <t>CaseMatl_Cast_Iron_ASTM-A48_CL30</t>
        </is>
      </c>
      <c r="H839" s="2" t="inlineStr">
        <is>
          <t>C30</t>
        </is>
      </c>
      <c r="I839" t="inlineStr">
        <is>
          <t>all</t>
        </is>
      </c>
      <c r="J839" s="2" t="inlineStr">
        <is>
          <t>NPT</t>
        </is>
      </c>
      <c r="K839" s="2" t="inlineStr">
        <is>
          <t>X3</t>
        </is>
      </c>
      <c r="L839" s="2" t="inlineStr">
        <is>
          <t>Coating_Scotchkote134_interior_exterior_IncludeImpeller</t>
        </is>
      </c>
      <c r="M839" s="2" t="inlineStr">
        <is>
          <t>250psig</t>
        </is>
      </c>
      <c r="N839" s="1" t="inlineStr">
        <is>
          <t>RTF</t>
        </is>
      </c>
      <c r="O839" s="2" t="n"/>
      <c r="P839" s="2" t="inlineStr">
        <is>
          <t>A102129</t>
        </is>
      </c>
      <c r="R839" t="inlineStr">
        <is>
          <t>Priced</t>
        </is>
      </c>
      <c r="S839" s="2" t="inlineStr">
        <is>
          <t>LT034</t>
        </is>
      </c>
      <c r="T839" t="n">
        <v>126</v>
      </c>
    </row>
    <row r="840">
      <c r="B840">
        <f>IF(AND(H840="C30",I840="not Bronze, ASTM-B584, C93200",L840="Coating_Standard"),"Y","N")</f>
        <v/>
      </c>
      <c r="C840" t="inlineStr">
        <is>
          <t>Price_BOM_LFE_Case_0835</t>
        </is>
      </c>
      <c r="E840" t="inlineStr">
        <is>
          <t>15705-2P-5HP-LFE</t>
        </is>
      </c>
      <c r="F840" s="2" t="inlineStr">
        <is>
          <t>Cast Iron, ASTM-A48, CL 30</t>
        </is>
      </c>
      <c r="G840" t="inlineStr">
        <is>
          <t>CaseMatl_Cast_Iron_ASTM-A48_CL30</t>
        </is>
      </c>
      <c r="H840" s="2" t="inlineStr">
        <is>
          <t>C30</t>
        </is>
      </c>
      <c r="I840" t="inlineStr">
        <is>
          <t>all</t>
        </is>
      </c>
      <c r="J840" s="2" t="inlineStr">
        <is>
          <t>NPT</t>
        </is>
      </c>
      <c r="K840" s="2" t="inlineStr">
        <is>
          <t>X3</t>
        </is>
      </c>
      <c r="L840" s="2" t="inlineStr">
        <is>
          <t>Coating_Scotchkote134_interior_exterior_IncludeImpeller</t>
        </is>
      </c>
      <c r="M840" s="2" t="inlineStr">
        <is>
          <t>250psig</t>
        </is>
      </c>
      <c r="N840" s="1" t="inlineStr">
        <is>
          <t>RTF</t>
        </is>
      </c>
      <c r="O840" s="2" t="n"/>
      <c r="P840" s="2" t="inlineStr">
        <is>
          <t>A102130</t>
        </is>
      </c>
      <c r="R840" t="inlineStr">
        <is>
          <t>Priced</t>
        </is>
      </c>
      <c r="S840" s="2" t="inlineStr">
        <is>
          <t>LT034</t>
        </is>
      </c>
      <c r="T840" t="n">
        <v>126</v>
      </c>
    </row>
    <row r="841">
      <c r="B841">
        <f>IF(AND(H841="C30",I841="not Bronze, ASTM-B584, C93200",L841="Coating_Standard"),"Y","N")</f>
        <v/>
      </c>
      <c r="C841" t="inlineStr">
        <is>
          <t>Price_BOM_LFE_Case_0836</t>
        </is>
      </c>
      <c r="E841" t="inlineStr">
        <is>
          <t>15705-2P-7.5HP-LFE</t>
        </is>
      </c>
      <c r="F841" s="2" t="inlineStr">
        <is>
          <t>Cast Iron, ASTM-A48, CL 30</t>
        </is>
      </c>
      <c r="G841" t="inlineStr">
        <is>
          <t>CaseMatl_Cast_Iron_ASTM-A48_CL30</t>
        </is>
      </c>
      <c r="H841" s="2" t="inlineStr">
        <is>
          <t>C30</t>
        </is>
      </c>
      <c r="I841" t="inlineStr">
        <is>
          <t>all</t>
        </is>
      </c>
      <c r="J841" s="2" t="inlineStr">
        <is>
          <t>NPT</t>
        </is>
      </c>
      <c r="K841" s="2" t="inlineStr">
        <is>
          <t>X3</t>
        </is>
      </c>
      <c r="L841" s="2" t="inlineStr">
        <is>
          <t>Coating_Scotchkote134_interior_exterior_IncludeImpeller</t>
        </is>
      </c>
      <c r="M841" s="2" t="inlineStr">
        <is>
          <t>250psig</t>
        </is>
      </c>
      <c r="N841" s="1" t="inlineStr">
        <is>
          <t>RTF</t>
        </is>
      </c>
      <c r="O841" s="2" t="n"/>
      <c r="P841" s="2" t="inlineStr">
        <is>
          <t>A102130</t>
        </is>
      </c>
      <c r="R841" t="inlineStr">
        <is>
          <t>Priced</t>
        </is>
      </c>
      <c r="S841" s="2" t="inlineStr">
        <is>
          <t>LT034</t>
        </is>
      </c>
      <c r="T841" t="n">
        <v>126</v>
      </c>
    </row>
    <row r="842">
      <c r="B842">
        <f>IF(AND(H842="C30",I842="not Bronze, ASTM-B584, C93200",L842="Coating_Standard"),"Y","N")</f>
        <v/>
      </c>
      <c r="C842" t="inlineStr">
        <is>
          <t>Price_BOM_LFE_Case_0837</t>
        </is>
      </c>
      <c r="E842" t="inlineStr">
        <is>
          <t>15705-2P-10HP-LFE</t>
        </is>
      </c>
      <c r="F842" s="2" t="inlineStr">
        <is>
          <t>Cast Iron, ASTM-A48, CL 30</t>
        </is>
      </c>
      <c r="G842" t="inlineStr">
        <is>
          <t>CaseMatl_Cast_Iron_ASTM-A48_CL30</t>
        </is>
      </c>
      <c r="H842" s="2" t="inlineStr">
        <is>
          <t>C30</t>
        </is>
      </c>
      <c r="I842" t="inlineStr">
        <is>
          <t>all</t>
        </is>
      </c>
      <c r="J842" s="2" t="inlineStr">
        <is>
          <t>NPT</t>
        </is>
      </c>
      <c r="K842" s="2" t="inlineStr">
        <is>
          <t>X3</t>
        </is>
      </c>
      <c r="L842" s="2" t="inlineStr">
        <is>
          <t>Coating_Scotchkote134_interior_exterior_IncludeImpeller</t>
        </is>
      </c>
      <c r="M842" s="2" t="inlineStr">
        <is>
          <t>250psig</t>
        </is>
      </c>
      <c r="N842" s="1" t="inlineStr">
        <is>
          <t>RTF</t>
        </is>
      </c>
      <c r="O842" s="2" t="n"/>
      <c r="P842" s="2" t="inlineStr">
        <is>
          <t>A102130</t>
        </is>
      </c>
      <c r="R842" t="inlineStr">
        <is>
          <t>Priced</t>
        </is>
      </c>
      <c r="S842" s="2" t="inlineStr">
        <is>
          <t>LT034</t>
        </is>
      </c>
      <c r="T842" t="n">
        <v>126</v>
      </c>
    </row>
    <row r="843">
      <c r="B843">
        <f>IF(AND(H843="C30",I843="not Bronze, ASTM-B584, C93200",L843="Coating_Standard"),"Y","N")</f>
        <v/>
      </c>
      <c r="C843" t="inlineStr">
        <is>
          <t>Price_BOM_LFE_Case_0838</t>
        </is>
      </c>
      <c r="E843" t="inlineStr">
        <is>
          <t>15705-2P-15HP-LFE</t>
        </is>
      </c>
      <c r="F843" s="2" t="inlineStr">
        <is>
          <t>Cast Iron, ASTM-A48, CL 30</t>
        </is>
      </c>
      <c r="G843" t="inlineStr">
        <is>
          <t>CaseMatl_Cast_Iron_ASTM-A48_CL30</t>
        </is>
      </c>
      <c r="H843" s="2" t="inlineStr">
        <is>
          <t>C30</t>
        </is>
      </c>
      <c r="I843" t="inlineStr">
        <is>
          <t>all</t>
        </is>
      </c>
      <c r="J843" s="2" t="inlineStr">
        <is>
          <t>NPT</t>
        </is>
      </c>
      <c r="K843" s="2" t="inlineStr">
        <is>
          <t>X3</t>
        </is>
      </c>
      <c r="L843" s="2" t="inlineStr">
        <is>
          <t>Coating_Scotchkote134_interior_exterior_IncludeImpeller</t>
        </is>
      </c>
      <c r="M843" s="2" t="inlineStr">
        <is>
          <t>250psig</t>
        </is>
      </c>
      <c r="N843" s="1" t="inlineStr">
        <is>
          <t>RTF</t>
        </is>
      </c>
      <c r="O843" s="2" t="n"/>
      <c r="P843" s="2" t="inlineStr">
        <is>
          <t>A102130</t>
        </is>
      </c>
      <c r="R843" t="inlineStr">
        <is>
          <t>Priced</t>
        </is>
      </c>
      <c r="S843" s="2" t="inlineStr">
        <is>
          <t>LT034</t>
        </is>
      </c>
      <c r="T843" t="n">
        <v>126</v>
      </c>
    </row>
    <row r="844">
      <c r="B844">
        <f>IF(AND(H844="C30",I844="not Bronze, ASTM-B584, C93200",L844="Coating_Standard"),"Y","N")</f>
        <v/>
      </c>
      <c r="C844" t="inlineStr">
        <is>
          <t>Price_BOM_LFE_Case_0839</t>
        </is>
      </c>
      <c r="E844" t="inlineStr">
        <is>
          <t>15705-2P-20HP-LFE</t>
        </is>
      </c>
      <c r="F844" s="2" t="inlineStr">
        <is>
          <t>Cast Iron, ASTM-A48, CL 30</t>
        </is>
      </c>
      <c r="G844" t="inlineStr">
        <is>
          <t>CaseMatl_Cast_Iron_ASTM-A48_CL30</t>
        </is>
      </c>
      <c r="H844" s="2" t="inlineStr">
        <is>
          <t>C30</t>
        </is>
      </c>
      <c r="I844" t="inlineStr">
        <is>
          <t>all</t>
        </is>
      </c>
      <c r="J844" s="2" t="inlineStr">
        <is>
          <t>NPT</t>
        </is>
      </c>
      <c r="K844" s="2" t="inlineStr">
        <is>
          <t>X3</t>
        </is>
      </c>
      <c r="L844" s="2" t="inlineStr">
        <is>
          <t>Coating_Scotchkote134_interior_exterior_IncludeImpeller</t>
        </is>
      </c>
      <c r="M844" s="2" t="inlineStr">
        <is>
          <t>250psig</t>
        </is>
      </c>
      <c r="N844" s="1" t="inlineStr">
        <is>
          <t>RTF</t>
        </is>
      </c>
      <c r="O844" s="2" t="n"/>
      <c r="P844" s="2" t="inlineStr">
        <is>
          <t>A102130</t>
        </is>
      </c>
      <c r="R844" t="inlineStr">
        <is>
          <t>Priced</t>
        </is>
      </c>
      <c r="S844" s="2" t="inlineStr">
        <is>
          <t>LT034</t>
        </is>
      </c>
      <c r="T844" t="n">
        <v>126</v>
      </c>
    </row>
    <row r="845">
      <c r="B845">
        <f>IF(AND(H845="C30",I845="not Bronze, ASTM-B584, C93200",L845="Coating_Standard"),"Y","N")</f>
        <v/>
      </c>
      <c r="C845" t="inlineStr">
        <is>
          <t>Price_BOM_LFE_Case_0840</t>
        </is>
      </c>
      <c r="E845" t="inlineStr">
        <is>
          <t>20709-2P-7.5HP-LFE</t>
        </is>
      </c>
      <c r="F845" s="2" t="inlineStr">
        <is>
          <t>Cast Iron, ASTM-A48, CL 30</t>
        </is>
      </c>
      <c r="G845" t="inlineStr">
        <is>
          <t>CaseMatl_Cast_Iron_ASTM-A48_CL30</t>
        </is>
      </c>
      <c r="H845" s="2" t="inlineStr">
        <is>
          <t>C30</t>
        </is>
      </c>
      <c r="I845" t="inlineStr">
        <is>
          <t>all</t>
        </is>
      </c>
      <c r="J845" s="2" t="inlineStr">
        <is>
          <t>NPT</t>
        </is>
      </c>
      <c r="K845" s="2" t="inlineStr">
        <is>
          <t>X3</t>
        </is>
      </c>
      <c r="L845" s="2" t="inlineStr">
        <is>
          <t>Coating_Scotchkote134_interior_exterior_IncludeImpeller</t>
        </is>
      </c>
      <c r="M845" s="2" t="inlineStr">
        <is>
          <t>250psig</t>
        </is>
      </c>
      <c r="N845" s="1" t="inlineStr">
        <is>
          <t>RTF</t>
        </is>
      </c>
      <c r="O845" s="2" t="n"/>
      <c r="P845" s="2" t="inlineStr">
        <is>
          <t>A102131</t>
        </is>
      </c>
      <c r="R845" t="inlineStr">
        <is>
          <t>Priced</t>
        </is>
      </c>
      <c r="S845" s="2" t="inlineStr">
        <is>
          <t>LT034</t>
        </is>
      </c>
      <c r="T845" t="n">
        <v>126</v>
      </c>
    </row>
    <row r="846">
      <c r="B846">
        <f>IF(AND(H846="C30",I846="not Bronze, ASTM-B584, C93200",L846="Coating_Standard"),"Y","N")</f>
        <v/>
      </c>
      <c r="C846" t="inlineStr">
        <is>
          <t>Price_BOM_LFE_Case_0841</t>
        </is>
      </c>
      <c r="E846" t="inlineStr">
        <is>
          <t>20709-2P-10HP-LFE</t>
        </is>
      </c>
      <c r="F846" s="2" t="inlineStr">
        <is>
          <t>Cast Iron, ASTM-A48, CL 30</t>
        </is>
      </c>
      <c r="G846" t="inlineStr">
        <is>
          <t>CaseMatl_Cast_Iron_ASTM-A48_CL30</t>
        </is>
      </c>
      <c r="H846" s="2" t="inlineStr">
        <is>
          <t>C30</t>
        </is>
      </c>
      <c r="I846" t="inlineStr">
        <is>
          <t>all</t>
        </is>
      </c>
      <c r="J846" s="2" t="inlineStr">
        <is>
          <t>NPT</t>
        </is>
      </c>
      <c r="K846" s="2" t="inlineStr">
        <is>
          <t>X3</t>
        </is>
      </c>
      <c r="L846" s="2" t="inlineStr">
        <is>
          <t>Coating_Scotchkote134_interior_exterior_IncludeImpeller</t>
        </is>
      </c>
      <c r="M846" s="2" t="inlineStr">
        <is>
          <t>250psig</t>
        </is>
      </c>
      <c r="N846" s="1" t="inlineStr">
        <is>
          <t>RTF</t>
        </is>
      </c>
      <c r="O846" s="2" t="n"/>
      <c r="P846" s="2" t="inlineStr">
        <is>
          <t>A102131</t>
        </is>
      </c>
      <c r="R846" t="inlineStr">
        <is>
          <t>Priced</t>
        </is>
      </c>
      <c r="S846" s="2" t="inlineStr">
        <is>
          <t>LT034</t>
        </is>
      </c>
      <c r="T846" t="n">
        <v>126</v>
      </c>
    </row>
    <row r="847">
      <c r="B847">
        <f>IF(AND(H847="C30",I847="not Bronze, ASTM-B584, C93200",L847="Coating_Standard"),"Y","N")</f>
        <v/>
      </c>
      <c r="C847" t="inlineStr">
        <is>
          <t>Price_BOM_LFE_Case_0842</t>
        </is>
      </c>
      <c r="E847" t="inlineStr">
        <is>
          <t>20709-2P-15HP-LFE</t>
        </is>
      </c>
      <c r="F847" s="2" t="inlineStr">
        <is>
          <t>Cast Iron, ASTM-A48, CL 30</t>
        </is>
      </c>
      <c r="G847" t="inlineStr">
        <is>
          <t>CaseMatl_Cast_Iron_ASTM-A48_CL30</t>
        </is>
      </c>
      <c r="H847" s="2" t="inlineStr">
        <is>
          <t>C30</t>
        </is>
      </c>
      <c r="I847" t="inlineStr">
        <is>
          <t>all</t>
        </is>
      </c>
      <c r="J847" s="2" t="inlineStr">
        <is>
          <t>NPT</t>
        </is>
      </c>
      <c r="K847" s="2" t="inlineStr">
        <is>
          <t>X3</t>
        </is>
      </c>
      <c r="L847" s="2" t="inlineStr">
        <is>
          <t>Coating_Scotchkote134_interior_exterior_IncludeImpeller</t>
        </is>
      </c>
      <c r="M847" s="2" t="inlineStr">
        <is>
          <t>250psig</t>
        </is>
      </c>
      <c r="N847" s="1" t="inlineStr">
        <is>
          <t>RTF</t>
        </is>
      </c>
      <c r="O847" s="2" t="n"/>
      <c r="P847" s="2" t="inlineStr">
        <is>
          <t>A102131</t>
        </is>
      </c>
      <c r="R847" t="inlineStr">
        <is>
          <t>Priced</t>
        </is>
      </c>
      <c r="S847" s="2" t="inlineStr">
        <is>
          <t>LT034</t>
        </is>
      </c>
      <c r="T847" t="n">
        <v>126</v>
      </c>
    </row>
    <row r="848">
      <c r="B848">
        <f>IF(AND(H848="C30",I848="not Bronze, ASTM-B584, C93200",L848="Coating_Standard"),"Y","N")</f>
        <v/>
      </c>
      <c r="C848" t="inlineStr">
        <is>
          <t>Price_BOM_LFE_Case_0843</t>
        </is>
      </c>
      <c r="E848" t="inlineStr">
        <is>
          <t>20709-2P-20HP-LFE</t>
        </is>
      </c>
      <c r="F848" s="2" t="inlineStr">
        <is>
          <t>Cast Iron, ASTM-A48, CL 30</t>
        </is>
      </c>
      <c r="G848" t="inlineStr">
        <is>
          <t>CaseMatl_Cast_Iron_ASTM-A48_CL30</t>
        </is>
      </c>
      <c r="H848" s="2" t="inlineStr">
        <is>
          <t>C30</t>
        </is>
      </c>
      <c r="I848" t="inlineStr">
        <is>
          <t>all</t>
        </is>
      </c>
      <c r="J848" s="2" t="inlineStr">
        <is>
          <t>NPT</t>
        </is>
      </c>
      <c r="K848" s="2" t="inlineStr">
        <is>
          <t>X3</t>
        </is>
      </c>
      <c r="L848" s="2" t="inlineStr">
        <is>
          <t>Coating_Scotchkote134_interior_exterior_IncludeImpeller</t>
        </is>
      </c>
      <c r="M848" s="2" t="inlineStr">
        <is>
          <t>250psig</t>
        </is>
      </c>
      <c r="N848" s="1" t="inlineStr">
        <is>
          <t>RTF</t>
        </is>
      </c>
      <c r="O848" s="2" t="n"/>
      <c r="P848" s="2" t="inlineStr">
        <is>
          <t>A102131</t>
        </is>
      </c>
      <c r="R848" t="inlineStr">
        <is>
          <t>Priced</t>
        </is>
      </c>
      <c r="S848" s="2" t="inlineStr">
        <is>
          <t>LT034</t>
        </is>
      </c>
      <c r="T848" t="n">
        <v>126</v>
      </c>
    </row>
    <row r="849">
      <c r="B849">
        <f>IF(AND(H849="C30",I849="not Bronze, ASTM-B584, C93200",L849="Coating_Standard"),"Y","N")</f>
        <v/>
      </c>
      <c r="C849" t="inlineStr">
        <is>
          <t>Price_BOM_LFE_Case_0844</t>
        </is>
      </c>
      <c r="E849" t="inlineStr">
        <is>
          <t>20709-2P-25HP-LFE</t>
        </is>
      </c>
      <c r="F849" s="2" t="inlineStr">
        <is>
          <t>Cast Iron, ASTM-A48, CL 30</t>
        </is>
      </c>
      <c r="G849" t="inlineStr">
        <is>
          <t>CaseMatl_Cast_Iron_ASTM-A48_CL30</t>
        </is>
      </c>
      <c r="H849" s="2" t="inlineStr">
        <is>
          <t>C30</t>
        </is>
      </c>
      <c r="I849" t="inlineStr">
        <is>
          <t>all</t>
        </is>
      </c>
      <c r="J849" s="2" t="inlineStr">
        <is>
          <t>NPT</t>
        </is>
      </c>
      <c r="K849" s="2" t="inlineStr">
        <is>
          <t>X3</t>
        </is>
      </c>
      <c r="L849" s="2" t="inlineStr">
        <is>
          <t>Coating_Scotchkote134_interior_exterior_IncludeImpeller</t>
        </is>
      </c>
      <c r="M849" s="2" t="inlineStr">
        <is>
          <t>250psig</t>
        </is>
      </c>
      <c r="N849" s="1" t="inlineStr">
        <is>
          <t>RTF</t>
        </is>
      </c>
      <c r="O849" s="2" t="n"/>
      <c r="P849" s="2" t="inlineStr">
        <is>
          <t>A102131</t>
        </is>
      </c>
      <c r="R849" t="inlineStr">
        <is>
          <t>Priced</t>
        </is>
      </c>
      <c r="S849" s="2" t="inlineStr">
        <is>
          <t>LT034</t>
        </is>
      </c>
      <c r="T849" t="n">
        <v>126</v>
      </c>
    </row>
    <row r="850">
      <c r="B850">
        <f>IF(AND(H850="C30",I850="not Bronze, ASTM-B584, C93200",L850="Coating_Standard"),"Y","N")</f>
        <v/>
      </c>
      <c r="C850" t="inlineStr">
        <is>
          <t>Price_BOM_LFE_Case_0845</t>
        </is>
      </c>
      <c r="E850" t="inlineStr">
        <is>
          <t>15951-4P-3HP-LFE</t>
        </is>
      </c>
      <c r="F850" s="2" t="inlineStr">
        <is>
          <t>Cast Iron, ASTM-A48, CL 30</t>
        </is>
      </c>
      <c r="G850" t="inlineStr">
        <is>
          <t>CaseMatl_Cast_Iron_ASTM-A48_CL30</t>
        </is>
      </c>
      <c r="H850" s="2" t="inlineStr">
        <is>
          <t>C30</t>
        </is>
      </c>
      <c r="I850" t="inlineStr">
        <is>
          <t>all</t>
        </is>
      </c>
      <c r="J850" s="2" t="inlineStr">
        <is>
          <t>NPS</t>
        </is>
      </c>
      <c r="K850" t="inlineStr">
        <is>
          <t>X3</t>
        </is>
      </c>
      <c r="L850" s="2" t="inlineStr">
        <is>
          <t>Coating_Scotchkote134_interior_exterior_IncludeImpeller</t>
        </is>
      </c>
      <c r="M850" s="2" t="inlineStr">
        <is>
          <t>175psig</t>
        </is>
      </c>
      <c r="N850" s="1" t="inlineStr">
        <is>
          <t>RTF</t>
        </is>
      </c>
      <c r="O850" s="2" t="n"/>
      <c r="P850" t="inlineStr">
        <is>
          <t>A100057</t>
        </is>
      </c>
      <c r="Q850" s="58" t="n">
        <v>0</v>
      </c>
      <c r="R850" s="7" t="inlineStr">
        <is>
          <t>Display Blank</t>
        </is>
      </c>
      <c r="S850" s="2" t="inlineStr">
        <is>
          <t>LT250</t>
        </is>
      </c>
      <c r="T850" t="n">
        <v>0</v>
      </c>
    </row>
    <row r="851">
      <c r="B851">
        <f>IF(AND(H851="C30",I851="not Bronze, ASTM-B584, C93200",L851="Coating_Standard"),"Y","N")</f>
        <v/>
      </c>
      <c r="C851" t="inlineStr">
        <is>
          <t>Price_BOM_LFE_Case_0846</t>
        </is>
      </c>
      <c r="E851" t="inlineStr">
        <is>
          <t>15955-4P-3HP-LFE</t>
        </is>
      </c>
      <c r="F851" s="2" t="inlineStr">
        <is>
          <t>Cast Iron, ASTM-A48, CL 30</t>
        </is>
      </c>
      <c r="G851" t="inlineStr">
        <is>
          <t>CaseMatl_Cast_Iron_ASTM-A48_CL30</t>
        </is>
      </c>
      <c r="H851" s="2" t="inlineStr">
        <is>
          <t>C30</t>
        </is>
      </c>
      <c r="I851" t="inlineStr">
        <is>
          <t>all</t>
        </is>
      </c>
      <c r="J851" s="2" t="inlineStr">
        <is>
          <t>NPS</t>
        </is>
      </c>
      <c r="K851" t="inlineStr">
        <is>
          <t>X3</t>
        </is>
      </c>
      <c r="L851" s="2" t="inlineStr">
        <is>
          <t>Coating_Scotchkote134_interior_exterior_IncludeImpeller</t>
        </is>
      </c>
      <c r="M851" s="2" t="inlineStr">
        <is>
          <t>175psig</t>
        </is>
      </c>
      <c r="N851" s="1" t="inlineStr">
        <is>
          <t>RTF</t>
        </is>
      </c>
      <c r="O851" s="2" t="n"/>
      <c r="P851" t="inlineStr">
        <is>
          <t>A100057</t>
        </is>
      </c>
      <c r="Q851" s="58" t="n">
        <v>0</v>
      </c>
      <c r="R851" s="7" t="inlineStr">
        <is>
          <t>Display Blank</t>
        </is>
      </c>
      <c r="S851" s="2" t="inlineStr">
        <is>
          <t>LT250</t>
        </is>
      </c>
      <c r="T851" t="n">
        <v>0</v>
      </c>
    </row>
    <row r="852">
      <c r="B852">
        <f>IF(AND(H852="C30",I852="not Bronze, ASTM-B584, C93200",L852="Coating_Standard"),"Y","N")</f>
        <v/>
      </c>
      <c r="C852" t="inlineStr">
        <is>
          <t>Price_BOM_LFE_Case_0847</t>
        </is>
      </c>
      <c r="E852" t="inlineStr">
        <is>
          <t>15955-4P-5HP-LFE</t>
        </is>
      </c>
      <c r="F852" s="2" t="inlineStr">
        <is>
          <t>Cast Iron, ASTM-A48, CL 30</t>
        </is>
      </c>
      <c r="G852" t="inlineStr">
        <is>
          <t>CaseMatl_Cast_Iron_ASTM-A48_CL30</t>
        </is>
      </c>
      <c r="H852" s="2" t="inlineStr">
        <is>
          <t>C30</t>
        </is>
      </c>
      <c r="I852" t="inlineStr">
        <is>
          <t>all</t>
        </is>
      </c>
      <c r="J852" s="2" t="inlineStr">
        <is>
          <t>NPS</t>
        </is>
      </c>
      <c r="K852" t="inlineStr">
        <is>
          <t>X3</t>
        </is>
      </c>
      <c r="L852" s="2" t="inlineStr">
        <is>
          <t>Coating_Scotchkote134_interior_exterior_IncludeImpeller</t>
        </is>
      </c>
      <c r="M852" s="2" t="inlineStr">
        <is>
          <t>175psig</t>
        </is>
      </c>
      <c r="N852" s="1" t="inlineStr">
        <is>
          <t>RTF</t>
        </is>
      </c>
      <c r="O852" s="2" t="n"/>
      <c r="P852" t="inlineStr">
        <is>
          <t>A100057</t>
        </is>
      </c>
      <c r="Q852" s="58" t="n">
        <v>0</v>
      </c>
      <c r="R852" s="7" t="inlineStr">
        <is>
          <t>Display Blank</t>
        </is>
      </c>
      <c r="S852" s="2" t="inlineStr">
        <is>
          <t>LT250</t>
        </is>
      </c>
      <c r="T852" t="n">
        <v>0</v>
      </c>
    </row>
    <row r="853">
      <c r="B853">
        <f>IF(AND(H853="C30",I853="not Bronze, ASTM-B584, C93200",L853="Coating_Standard"),"Y","N")</f>
        <v/>
      </c>
      <c r="C853" t="inlineStr">
        <is>
          <t>Price_BOM_LFE_Case_0848</t>
        </is>
      </c>
      <c r="E853" t="inlineStr">
        <is>
          <t>15959-4P-3HP-LFE</t>
        </is>
      </c>
      <c r="F853" s="2" t="inlineStr">
        <is>
          <t>Cast Iron, ASTM-A48, CL 30</t>
        </is>
      </c>
      <c r="G853" t="inlineStr">
        <is>
          <t>CaseMatl_Cast_Iron_ASTM-A48_CL30</t>
        </is>
      </c>
      <c r="H853" s="2" t="inlineStr">
        <is>
          <t>C30</t>
        </is>
      </c>
      <c r="I853" t="inlineStr">
        <is>
          <t>all</t>
        </is>
      </c>
      <c r="J853" s="2" t="inlineStr">
        <is>
          <t>NPS</t>
        </is>
      </c>
      <c r="K853" t="inlineStr">
        <is>
          <t>X3</t>
        </is>
      </c>
      <c r="L853" s="2" t="inlineStr">
        <is>
          <t>Coating_Scotchkote134_interior_exterior_IncludeImpeller</t>
        </is>
      </c>
      <c r="M853" s="2" t="inlineStr">
        <is>
          <t>175psig</t>
        </is>
      </c>
      <c r="N853" s="1" t="inlineStr">
        <is>
          <t>RTF</t>
        </is>
      </c>
      <c r="O853" s="2" t="n"/>
      <c r="P853" t="inlineStr">
        <is>
          <t>A100057</t>
        </is>
      </c>
      <c r="Q853" s="58" t="n">
        <v>0</v>
      </c>
      <c r="R853" s="7" t="inlineStr">
        <is>
          <t>Display Blank</t>
        </is>
      </c>
      <c r="S853" s="2" t="inlineStr">
        <is>
          <t>LT250</t>
        </is>
      </c>
      <c r="T853" t="n">
        <v>0</v>
      </c>
    </row>
    <row r="854">
      <c r="B854">
        <f>IF(AND(H854="C30",I854="not Bronze, ASTM-B584, C93200",L854="Coating_Standard"),"Y","N")</f>
        <v/>
      </c>
      <c r="C854" t="inlineStr">
        <is>
          <t>Price_BOM_LFE_Case_0849</t>
        </is>
      </c>
      <c r="E854" t="inlineStr">
        <is>
          <t>15959-4P-5HP-LFE</t>
        </is>
      </c>
      <c r="F854" s="2" t="inlineStr">
        <is>
          <t>Cast Iron, ASTM-A48, CL 30</t>
        </is>
      </c>
      <c r="G854" t="inlineStr">
        <is>
          <t>CaseMatl_Cast_Iron_ASTM-A48_CL30</t>
        </is>
      </c>
      <c r="H854" s="2" t="inlineStr">
        <is>
          <t>C30</t>
        </is>
      </c>
      <c r="I854" t="inlineStr">
        <is>
          <t>all</t>
        </is>
      </c>
      <c r="J854" s="2" t="inlineStr">
        <is>
          <t>NPS</t>
        </is>
      </c>
      <c r="K854" t="inlineStr">
        <is>
          <t>X3</t>
        </is>
      </c>
      <c r="L854" s="2" t="inlineStr">
        <is>
          <t>Coating_Scotchkote134_interior_exterior_IncludeImpeller</t>
        </is>
      </c>
      <c r="M854" s="2" t="inlineStr">
        <is>
          <t>175psig</t>
        </is>
      </c>
      <c r="N854" s="1" t="inlineStr">
        <is>
          <t>RTF</t>
        </is>
      </c>
      <c r="O854" s="2" t="n"/>
      <c r="P854" t="inlineStr">
        <is>
          <t>A100057</t>
        </is>
      </c>
      <c r="Q854" s="58" t="n">
        <v>0</v>
      </c>
      <c r="R854" s="7" t="inlineStr">
        <is>
          <t>Display Blank</t>
        </is>
      </c>
      <c r="S854" s="2" t="inlineStr">
        <is>
          <t>LT250</t>
        </is>
      </c>
      <c r="T854" t="n">
        <v>0</v>
      </c>
    </row>
    <row r="855">
      <c r="B855">
        <f>IF(AND(H855="C30",I855="not Bronze, ASTM-B584, C93200",L855="Coating_Standard"),"Y","N")</f>
        <v/>
      </c>
      <c r="C855" t="inlineStr">
        <is>
          <t>Price_BOM_LFE_Case_0850</t>
        </is>
      </c>
      <c r="E855" t="inlineStr">
        <is>
          <t>15959-4P-7.5HP-LFE</t>
        </is>
      </c>
      <c r="F855" s="2" t="inlineStr">
        <is>
          <t>Cast Iron, ASTM-A48, CL 30</t>
        </is>
      </c>
      <c r="G855" t="inlineStr">
        <is>
          <t>CaseMatl_Cast_Iron_ASTM-A48_CL30</t>
        </is>
      </c>
      <c r="H855" s="2" t="inlineStr">
        <is>
          <t>C30</t>
        </is>
      </c>
      <c r="I855" t="inlineStr">
        <is>
          <t>all</t>
        </is>
      </c>
      <c r="J855" s="2" t="inlineStr">
        <is>
          <t>NPS</t>
        </is>
      </c>
      <c r="K855" t="inlineStr">
        <is>
          <t>X3</t>
        </is>
      </c>
      <c r="L855" s="2" t="inlineStr">
        <is>
          <t>Coating_Scotchkote134_interior_exterior_IncludeImpeller</t>
        </is>
      </c>
      <c r="M855" s="2" t="inlineStr">
        <is>
          <t>175psig</t>
        </is>
      </c>
      <c r="N855" s="1" t="inlineStr">
        <is>
          <t>RTF</t>
        </is>
      </c>
      <c r="O855" s="2" t="n"/>
      <c r="P855" t="inlineStr">
        <is>
          <t>A100057</t>
        </is>
      </c>
      <c r="Q855" s="58" t="n">
        <v>0</v>
      </c>
      <c r="R855" s="7" t="inlineStr">
        <is>
          <t>Display Blank</t>
        </is>
      </c>
      <c r="S855" s="2" t="inlineStr">
        <is>
          <t>LT250</t>
        </is>
      </c>
      <c r="T855" t="n">
        <v>0</v>
      </c>
    </row>
    <row r="856">
      <c r="B856">
        <f>IF(AND(H856="C30",I856="not Bronze, ASTM-B584, C93200",L856="Coating_Standard"),"Y","N")</f>
        <v/>
      </c>
      <c r="C856" t="inlineStr">
        <is>
          <t>Price_BOM_LFE_Case_0851</t>
        </is>
      </c>
      <c r="E856" t="inlineStr">
        <is>
          <t>20709-4P-3HP-LFE</t>
        </is>
      </c>
      <c r="F856" s="2" t="inlineStr">
        <is>
          <t>Cast Iron, ASTM-A48, CL 30</t>
        </is>
      </c>
      <c r="G856" t="inlineStr">
        <is>
          <t>CaseMatl_Cast_Iron_ASTM-A48_CL30</t>
        </is>
      </c>
      <c r="H856" s="2" t="inlineStr">
        <is>
          <t>C30</t>
        </is>
      </c>
      <c r="I856" t="inlineStr">
        <is>
          <t>all</t>
        </is>
      </c>
      <c r="J856" s="2" t="inlineStr">
        <is>
          <t>NPS</t>
        </is>
      </c>
      <c r="K856" t="inlineStr">
        <is>
          <t>X3</t>
        </is>
      </c>
      <c r="L856" s="2" t="inlineStr">
        <is>
          <t>Coating_Scotchkote134_interior_exterior_IncludeImpeller</t>
        </is>
      </c>
      <c r="M856" s="2" t="inlineStr">
        <is>
          <t>175psig</t>
        </is>
      </c>
      <c r="N856" s="1" t="inlineStr">
        <is>
          <t>RTF</t>
        </is>
      </c>
      <c r="O856" s="2" t="n"/>
      <c r="P856" t="inlineStr">
        <is>
          <t>A100057</t>
        </is>
      </c>
      <c r="Q856" s="58" t="n">
        <v>0</v>
      </c>
      <c r="R856" s="7" t="inlineStr">
        <is>
          <t>Display Blank</t>
        </is>
      </c>
      <c r="S856" s="2" t="inlineStr">
        <is>
          <t>LT250</t>
        </is>
      </c>
      <c r="T856" t="n">
        <v>0</v>
      </c>
    </row>
    <row r="857">
      <c r="B857">
        <f>IF(AND(H857="C30",I857="not Bronze, ASTM-B584, C93200",L857="Coating_Standard"),"Y","N")</f>
        <v/>
      </c>
      <c r="C857" t="inlineStr">
        <is>
          <t>Price_BOM_LFE_Case_0852</t>
        </is>
      </c>
      <c r="E857" t="inlineStr">
        <is>
          <t>20953-4P-3HP-LFE</t>
        </is>
      </c>
      <c r="F857" s="2" t="inlineStr">
        <is>
          <t>Cast Iron, ASTM-A48, CL 30</t>
        </is>
      </c>
      <c r="G857" t="inlineStr">
        <is>
          <t>CaseMatl_Cast_Iron_ASTM-A48_CL30</t>
        </is>
      </c>
      <c r="H857" s="2" t="inlineStr">
        <is>
          <t>C30</t>
        </is>
      </c>
      <c r="I857" t="inlineStr">
        <is>
          <t>all</t>
        </is>
      </c>
      <c r="J857" s="2" t="inlineStr">
        <is>
          <t>NPS</t>
        </is>
      </c>
      <c r="K857" t="inlineStr">
        <is>
          <t>X3</t>
        </is>
      </c>
      <c r="L857" s="2" t="inlineStr">
        <is>
          <t>Coating_Scotchkote134_interior_exterior_IncludeImpeller</t>
        </is>
      </c>
      <c r="M857" s="2" t="inlineStr">
        <is>
          <t>175psig</t>
        </is>
      </c>
      <c r="N857" s="1" t="inlineStr">
        <is>
          <t>RTF</t>
        </is>
      </c>
      <c r="O857" s="2" t="n"/>
      <c r="P857" t="inlineStr">
        <is>
          <t>A100057</t>
        </is>
      </c>
      <c r="Q857" s="58" t="n">
        <v>0</v>
      </c>
      <c r="R857" s="7" t="inlineStr">
        <is>
          <t>Display Blank</t>
        </is>
      </c>
      <c r="S857" s="2" t="inlineStr">
        <is>
          <t>LT250</t>
        </is>
      </c>
      <c r="T857" t="n">
        <v>0</v>
      </c>
    </row>
    <row r="858">
      <c r="B858">
        <f>IF(AND(H858="C30",I858="not Bronze, ASTM-B584, C93200",L858="Coating_Standard"),"Y","N")</f>
        <v/>
      </c>
      <c r="C858" t="inlineStr">
        <is>
          <t>Price_BOM_LFE_Case_0853</t>
        </is>
      </c>
      <c r="E858" t="inlineStr">
        <is>
          <t>20953-4P-5HP-LFE</t>
        </is>
      </c>
      <c r="F858" s="2" t="inlineStr">
        <is>
          <t>Cast Iron, ASTM-A48, CL 30</t>
        </is>
      </c>
      <c r="G858" t="inlineStr">
        <is>
          <t>CaseMatl_Cast_Iron_ASTM-A48_CL30</t>
        </is>
      </c>
      <c r="H858" s="2" t="inlineStr">
        <is>
          <t>C30</t>
        </is>
      </c>
      <c r="I858" t="inlineStr">
        <is>
          <t>all</t>
        </is>
      </c>
      <c r="J858" s="2" t="inlineStr">
        <is>
          <t>NPS</t>
        </is>
      </c>
      <c r="K858" t="inlineStr">
        <is>
          <t>X3</t>
        </is>
      </c>
      <c r="L858" s="2" t="inlineStr">
        <is>
          <t>Coating_Scotchkote134_interior_exterior_IncludeImpeller</t>
        </is>
      </c>
      <c r="M858" s="2" t="inlineStr">
        <is>
          <t>175psig</t>
        </is>
      </c>
      <c r="N858" s="1" t="inlineStr">
        <is>
          <t>RTF</t>
        </is>
      </c>
      <c r="O858" s="2" t="n"/>
      <c r="P858" t="inlineStr">
        <is>
          <t>A100057</t>
        </is>
      </c>
      <c r="Q858" s="58" t="n">
        <v>0</v>
      </c>
      <c r="R858" s="7" t="inlineStr">
        <is>
          <t>Display Blank</t>
        </is>
      </c>
      <c r="S858" s="2" t="inlineStr">
        <is>
          <t>LT250</t>
        </is>
      </c>
      <c r="T858" t="n">
        <v>0</v>
      </c>
    </row>
    <row r="859">
      <c r="B859">
        <f>IF(AND(H859="C30",I859="not Bronze, ASTM-B584, C93200",L859="Coating_Standard"),"Y","N")</f>
        <v/>
      </c>
      <c r="C859" t="inlineStr">
        <is>
          <t>Price_BOM_LFE_Case_0854</t>
        </is>
      </c>
      <c r="E859" t="inlineStr">
        <is>
          <t>20953-4P-7.5HP-LFE</t>
        </is>
      </c>
      <c r="F859" s="2" t="inlineStr">
        <is>
          <t>Cast Iron, ASTM-A48, CL 30</t>
        </is>
      </c>
      <c r="G859" t="inlineStr">
        <is>
          <t>CaseMatl_Cast_Iron_ASTM-A48_CL30</t>
        </is>
      </c>
      <c r="H859" s="2" t="inlineStr">
        <is>
          <t>C30</t>
        </is>
      </c>
      <c r="I859" t="inlineStr">
        <is>
          <t>all</t>
        </is>
      </c>
      <c r="J859" s="2" t="inlineStr">
        <is>
          <t>NPS</t>
        </is>
      </c>
      <c r="K859" t="inlineStr">
        <is>
          <t>X3</t>
        </is>
      </c>
      <c r="L859" s="2" t="inlineStr">
        <is>
          <t>Coating_Scotchkote134_interior_exterior_IncludeImpeller</t>
        </is>
      </c>
      <c r="M859" s="2" t="inlineStr">
        <is>
          <t>175psig</t>
        </is>
      </c>
      <c r="N859" s="1" t="inlineStr">
        <is>
          <t>RTF</t>
        </is>
      </c>
      <c r="O859" s="2" t="n"/>
      <c r="P859" t="inlineStr">
        <is>
          <t>A100057</t>
        </is>
      </c>
      <c r="Q859" s="58" t="n">
        <v>0</v>
      </c>
      <c r="R859" s="7" t="inlineStr">
        <is>
          <t>Display Blank</t>
        </is>
      </c>
      <c r="S859" s="2" t="inlineStr">
        <is>
          <t>LT250</t>
        </is>
      </c>
      <c r="T859" t="n">
        <v>0</v>
      </c>
    </row>
    <row r="860">
      <c r="B860">
        <f>IF(AND(H860="C30",I860="not Bronze, ASTM-B584, C93200",L860="Coating_Standard"),"Y","N")</f>
        <v/>
      </c>
      <c r="C860" t="inlineStr">
        <is>
          <t>Price_BOM_LFE_Case_0855</t>
        </is>
      </c>
      <c r="E860" t="inlineStr">
        <is>
          <t>20121-4P-7.5HP-LFE</t>
        </is>
      </c>
      <c r="F860" s="2" t="inlineStr">
        <is>
          <t>Cast Iron, ASTM-A48, CL 30</t>
        </is>
      </c>
      <c r="G860" t="inlineStr">
        <is>
          <t>CaseMatl_Cast_Iron_ASTM-A48_CL30</t>
        </is>
      </c>
      <c r="H860" s="2" t="inlineStr">
        <is>
          <t>C30</t>
        </is>
      </c>
      <c r="I860" t="inlineStr">
        <is>
          <t>all</t>
        </is>
      </c>
      <c r="J860" s="2" t="inlineStr">
        <is>
          <t>NPS</t>
        </is>
      </c>
      <c r="K860" s="2" t="inlineStr">
        <is>
          <t>X3</t>
        </is>
      </c>
      <c r="L860" s="2" t="inlineStr">
        <is>
          <t>Coating_Scotchkote134_interior_exterior_IncludeImpeller</t>
        </is>
      </c>
      <c r="M860" s="2" t="inlineStr">
        <is>
          <t>175psig</t>
        </is>
      </c>
      <c r="N860" s="1" t="inlineStr">
        <is>
          <t>RTF</t>
        </is>
      </c>
      <c r="O860" s="2" t="n"/>
      <c r="P860" t="inlineStr">
        <is>
          <t>A100057</t>
        </is>
      </c>
      <c r="Q860" s="58" t="n">
        <v>0</v>
      </c>
      <c r="R860" s="7" t="inlineStr">
        <is>
          <t>Display Blank</t>
        </is>
      </c>
      <c r="S860" s="2" t="inlineStr">
        <is>
          <t>LT250</t>
        </is>
      </c>
      <c r="T860" t="n">
        <v>0</v>
      </c>
    </row>
    <row r="861">
      <c r="B861">
        <f>IF(AND(H861="C30",I861="not Bronze, ASTM-B584, C93200",L861="Coating_Standard"),"Y","N")</f>
        <v/>
      </c>
      <c r="C861" t="inlineStr">
        <is>
          <t>Price_BOM_LFE_Case_0856</t>
        </is>
      </c>
      <c r="E861" t="inlineStr">
        <is>
          <t>20121-4P-10HP-LFE</t>
        </is>
      </c>
      <c r="F861" s="2" t="inlineStr">
        <is>
          <t>Cast Iron, ASTM-A48, CL 30</t>
        </is>
      </c>
      <c r="G861" t="inlineStr">
        <is>
          <t>CaseMatl_Cast_Iron_ASTM-A48_CL30</t>
        </is>
      </c>
      <c r="H861" s="2" t="inlineStr">
        <is>
          <t>C30</t>
        </is>
      </c>
      <c r="I861" t="inlineStr">
        <is>
          <t>all</t>
        </is>
      </c>
      <c r="J861" s="2" t="inlineStr">
        <is>
          <t>NPS</t>
        </is>
      </c>
      <c r="K861" s="2" t="inlineStr">
        <is>
          <t>X3</t>
        </is>
      </c>
      <c r="L861" s="2" t="inlineStr">
        <is>
          <t>Coating_Scotchkote134_interior_exterior_IncludeImpeller</t>
        </is>
      </c>
      <c r="M861" s="2" t="inlineStr">
        <is>
          <t>175psig</t>
        </is>
      </c>
      <c r="N861" s="1" t="inlineStr">
        <is>
          <t>RTF</t>
        </is>
      </c>
      <c r="O861" s="2" t="n"/>
      <c r="P861" t="inlineStr">
        <is>
          <t>A100057</t>
        </is>
      </c>
      <c r="Q861" s="58" t="n">
        <v>0</v>
      </c>
      <c r="R861" s="7" t="inlineStr">
        <is>
          <t>Display Blank</t>
        </is>
      </c>
      <c r="S861" s="2" t="inlineStr">
        <is>
          <t>LT250</t>
        </is>
      </c>
      <c r="T861" t="n">
        <v>0</v>
      </c>
    </row>
    <row r="862">
      <c r="B862">
        <f>IF(AND(H862="C30",I862="not Bronze, ASTM-B584, C93200",L862="Coating_Standard"),"Y","N")</f>
        <v/>
      </c>
      <c r="C862" t="inlineStr">
        <is>
          <t>Price_BOM_LFE_Case_0857</t>
        </is>
      </c>
      <c r="E862" t="inlineStr">
        <is>
          <t>20121-4P-15HP-LFE</t>
        </is>
      </c>
      <c r="F862" s="2" t="inlineStr">
        <is>
          <t>Cast Iron, ASTM-A48, CL 30</t>
        </is>
      </c>
      <c r="G862" t="inlineStr">
        <is>
          <t>CaseMatl_Cast_Iron_ASTM-A48_CL30</t>
        </is>
      </c>
      <c r="H862" s="2" t="inlineStr">
        <is>
          <t>C30</t>
        </is>
      </c>
      <c r="I862" t="inlineStr">
        <is>
          <t>all</t>
        </is>
      </c>
      <c r="J862" s="2" t="inlineStr">
        <is>
          <t>NPS</t>
        </is>
      </c>
      <c r="K862" s="2" t="inlineStr">
        <is>
          <t>X3</t>
        </is>
      </c>
      <c r="L862" s="2" t="inlineStr">
        <is>
          <t>Coating_Scotchkote134_interior_exterior_IncludeImpeller</t>
        </is>
      </c>
      <c r="M862" s="2" t="inlineStr">
        <is>
          <t>175psig</t>
        </is>
      </c>
      <c r="N862" s="1" t="inlineStr">
        <is>
          <t>RTF</t>
        </is>
      </c>
      <c r="O862" s="2" t="n"/>
      <c r="P862" t="inlineStr">
        <is>
          <t>A100057</t>
        </is>
      </c>
      <c r="Q862" s="58" t="n">
        <v>0</v>
      </c>
      <c r="R862" s="7" t="inlineStr">
        <is>
          <t>Display Blank</t>
        </is>
      </c>
      <c r="S862" s="2" t="inlineStr">
        <is>
          <t>LT250</t>
        </is>
      </c>
      <c r="T862" t="n">
        <v>0</v>
      </c>
    </row>
    <row r="863">
      <c r="B863">
        <f>IF(AND(H863="C30",I863="not Bronze, ASTM-B584, C93200",L863="Coating_Standard"),"Y","N")</f>
        <v/>
      </c>
      <c r="C863" t="inlineStr">
        <is>
          <t>Price_BOM_LFE_Case_0858</t>
        </is>
      </c>
      <c r="E863" t="inlineStr">
        <is>
          <t>25707-4P-3HP-LFE</t>
        </is>
      </c>
      <c r="F863" s="2" t="inlineStr">
        <is>
          <t>Cast Iron, ASTM-A48, CL 30</t>
        </is>
      </c>
      <c r="G863" t="inlineStr">
        <is>
          <t>CaseMatl_Cast_Iron_ASTM-A48_CL30</t>
        </is>
      </c>
      <c r="H863" s="2" t="inlineStr">
        <is>
          <t>C30</t>
        </is>
      </c>
      <c r="I863" t="inlineStr">
        <is>
          <t>all</t>
        </is>
      </c>
      <c r="J863" s="2" t="inlineStr">
        <is>
          <t>125# ANSI Flange</t>
        </is>
      </c>
      <c r="K863" t="inlineStr">
        <is>
          <t>X3</t>
        </is>
      </c>
      <c r="L863" s="2" t="inlineStr">
        <is>
          <t>Coating_Scotchkote134_interior_exterior_IncludeImpeller</t>
        </is>
      </c>
      <c r="M863" s="2" t="inlineStr">
        <is>
          <t>175psig</t>
        </is>
      </c>
      <c r="N863" s="1" t="inlineStr">
        <is>
          <t>RTF</t>
        </is>
      </c>
      <c r="O863" s="2" t="n"/>
      <c r="P863" t="inlineStr">
        <is>
          <t>A100057</t>
        </is>
      </c>
      <c r="Q863" s="58" t="n">
        <v>0</v>
      </c>
      <c r="R863" s="7" t="inlineStr">
        <is>
          <t>Display Blank</t>
        </is>
      </c>
      <c r="S863" s="2" t="inlineStr">
        <is>
          <t>LT250</t>
        </is>
      </c>
      <c r="T863" t="n">
        <v>0</v>
      </c>
    </row>
    <row r="864">
      <c r="B864">
        <f>IF(AND(H864="C30",I864="not Bronze, ASTM-B584, C93200",L864="Coating_Standard"),"Y","N")</f>
        <v/>
      </c>
      <c r="C864" t="inlineStr">
        <is>
          <t>Price_BOM_LFE_Case_0859</t>
        </is>
      </c>
      <c r="E864" t="inlineStr">
        <is>
          <t>25707-4P-5HP-LFE</t>
        </is>
      </c>
      <c r="F864" s="2" t="inlineStr">
        <is>
          <t>Cast Iron, ASTM-A48, CL 30</t>
        </is>
      </c>
      <c r="G864" t="inlineStr">
        <is>
          <t>CaseMatl_Cast_Iron_ASTM-A48_CL30</t>
        </is>
      </c>
      <c r="H864" s="2" t="inlineStr">
        <is>
          <t>C30</t>
        </is>
      </c>
      <c r="I864" t="inlineStr">
        <is>
          <t>all</t>
        </is>
      </c>
      <c r="J864" s="2" t="inlineStr">
        <is>
          <t>125# ANSI Flange</t>
        </is>
      </c>
      <c r="K864" t="inlineStr">
        <is>
          <t>X3</t>
        </is>
      </c>
      <c r="L864" s="2" t="inlineStr">
        <is>
          <t>Coating_Scotchkote134_interior_exterior_IncludeImpeller</t>
        </is>
      </c>
      <c r="M864" s="2" t="inlineStr">
        <is>
          <t>175psig</t>
        </is>
      </c>
      <c r="N864" s="1" t="inlineStr">
        <is>
          <t>RTF</t>
        </is>
      </c>
      <c r="O864" s="2" t="n"/>
      <c r="P864" t="inlineStr">
        <is>
          <t>A100057</t>
        </is>
      </c>
      <c r="Q864" s="58" t="n">
        <v>0</v>
      </c>
      <c r="R864" s="7" t="inlineStr">
        <is>
          <t>Display Blank</t>
        </is>
      </c>
      <c r="S864" s="2" t="inlineStr">
        <is>
          <t>LT250</t>
        </is>
      </c>
      <c r="T864" t="n">
        <v>0</v>
      </c>
    </row>
    <row r="865">
      <c r="B865">
        <f>IF(AND(H865="C30",I865="not Bronze, ASTM-B584, C93200",L865="Coating_Standard"),"Y","N")</f>
        <v/>
      </c>
      <c r="C865" t="inlineStr">
        <is>
          <t>Price_BOM_LFE_Case_0860</t>
        </is>
      </c>
      <c r="E865" t="inlineStr">
        <is>
          <t>25957-4P-3HP-LFE</t>
        </is>
      </c>
      <c r="F865" s="2" t="inlineStr">
        <is>
          <t>Cast Iron, ASTM-A48, CL 30</t>
        </is>
      </c>
      <c r="G865" t="inlineStr">
        <is>
          <t>CaseMatl_Cast_Iron_ASTM-A48_CL30</t>
        </is>
      </c>
      <c r="H865" s="2" t="inlineStr">
        <is>
          <t>C30</t>
        </is>
      </c>
      <c r="I865" t="inlineStr">
        <is>
          <t>all</t>
        </is>
      </c>
      <c r="J865" s="2" t="inlineStr">
        <is>
          <t>125# ANSI Flange</t>
        </is>
      </c>
      <c r="K865" t="inlineStr">
        <is>
          <t>X3</t>
        </is>
      </c>
      <c r="L865" s="2" t="inlineStr">
        <is>
          <t>Coating_Scotchkote134_interior_exterior_IncludeImpeller</t>
        </is>
      </c>
      <c r="M865" s="2" t="inlineStr">
        <is>
          <t>175psig</t>
        </is>
      </c>
      <c r="N865" s="1" t="inlineStr">
        <is>
          <t>RTF</t>
        </is>
      </c>
      <c r="O865" s="2" t="n"/>
      <c r="P865" t="inlineStr">
        <is>
          <t>A100057</t>
        </is>
      </c>
      <c r="Q865" s="58" t="n">
        <v>0</v>
      </c>
      <c r="R865" s="7" t="inlineStr">
        <is>
          <t>Display Blank</t>
        </is>
      </c>
      <c r="S865" s="2" t="inlineStr">
        <is>
          <t>LT250</t>
        </is>
      </c>
      <c r="T865" t="n">
        <v>0</v>
      </c>
    </row>
    <row r="866">
      <c r="B866">
        <f>IF(AND(H866="C30",I866="not Bronze, ASTM-B584, C93200",L866="Coating_Standard"),"Y","N")</f>
        <v/>
      </c>
      <c r="C866" t="inlineStr">
        <is>
          <t>Price_BOM_LFE_Case_0861</t>
        </is>
      </c>
      <c r="E866" t="inlineStr">
        <is>
          <t>25957-4P-5HP-LFE</t>
        </is>
      </c>
      <c r="F866" s="2" t="inlineStr">
        <is>
          <t>Cast Iron, ASTM-A48, CL 30</t>
        </is>
      </c>
      <c r="G866" t="inlineStr">
        <is>
          <t>CaseMatl_Cast_Iron_ASTM-A48_CL30</t>
        </is>
      </c>
      <c r="H866" s="2" t="inlineStr">
        <is>
          <t>C30</t>
        </is>
      </c>
      <c r="I866" t="inlineStr">
        <is>
          <t>all</t>
        </is>
      </c>
      <c r="J866" s="2" t="inlineStr">
        <is>
          <t>125# ANSI Flange</t>
        </is>
      </c>
      <c r="K866" t="inlineStr">
        <is>
          <t>X3</t>
        </is>
      </c>
      <c r="L866" s="2" t="inlineStr">
        <is>
          <t>Coating_Scotchkote134_interior_exterior_IncludeImpeller</t>
        </is>
      </c>
      <c r="M866" s="2" t="inlineStr">
        <is>
          <t>175psig</t>
        </is>
      </c>
      <c r="N866" s="1" t="inlineStr">
        <is>
          <t>RTF</t>
        </is>
      </c>
      <c r="O866" s="2" t="n"/>
      <c r="P866" t="inlineStr">
        <is>
          <t>A100057</t>
        </is>
      </c>
      <c r="Q866" s="58" t="n">
        <v>0</v>
      </c>
      <c r="R866" s="7" t="inlineStr">
        <is>
          <t>Display Blank</t>
        </is>
      </c>
      <c r="S866" s="2" t="inlineStr">
        <is>
          <t>LT250</t>
        </is>
      </c>
      <c r="T866" t="n">
        <v>0</v>
      </c>
    </row>
    <row r="867">
      <c r="B867">
        <f>IF(AND(H867="C30",I867="not Bronze, ASTM-B584, C93200",L867="Coating_Standard"),"Y","N")</f>
        <v/>
      </c>
      <c r="C867" t="inlineStr">
        <is>
          <t>Price_BOM_LFE_Case_0862</t>
        </is>
      </c>
      <c r="E867" t="inlineStr">
        <is>
          <t>25957-4P-7.5HP-LFE</t>
        </is>
      </c>
      <c r="F867" s="2" t="inlineStr">
        <is>
          <t>Cast Iron, ASTM-A48, CL 30</t>
        </is>
      </c>
      <c r="G867" t="inlineStr">
        <is>
          <t>CaseMatl_Cast_Iron_ASTM-A48_CL30</t>
        </is>
      </c>
      <c r="H867" s="2" t="inlineStr">
        <is>
          <t>C30</t>
        </is>
      </c>
      <c r="I867" t="inlineStr">
        <is>
          <t>all</t>
        </is>
      </c>
      <c r="J867" s="2" t="inlineStr">
        <is>
          <t>125# ANSI Flange</t>
        </is>
      </c>
      <c r="K867" t="inlineStr">
        <is>
          <t>X3</t>
        </is>
      </c>
      <c r="L867" s="2" t="inlineStr">
        <is>
          <t>Coating_Scotchkote134_interior_exterior_IncludeImpeller</t>
        </is>
      </c>
      <c r="M867" s="2" t="inlineStr">
        <is>
          <t>175psig</t>
        </is>
      </c>
      <c r="N867" s="1" t="inlineStr">
        <is>
          <t>RTF</t>
        </is>
      </c>
      <c r="O867" s="2" t="n"/>
      <c r="P867" t="inlineStr">
        <is>
          <t>A100057</t>
        </is>
      </c>
      <c r="Q867" s="58" t="n">
        <v>0</v>
      </c>
      <c r="R867" s="7" t="inlineStr">
        <is>
          <t>Display Blank</t>
        </is>
      </c>
      <c r="S867" s="2" t="inlineStr">
        <is>
          <t>LT250</t>
        </is>
      </c>
      <c r="T867" t="n">
        <v>0</v>
      </c>
    </row>
    <row r="868">
      <c r="B868">
        <f>IF(AND(H868="C30",I868="not Bronze, ASTM-B584, C93200",L868="Coating_Standard"),"Y","N")</f>
        <v/>
      </c>
      <c r="C868" t="inlineStr">
        <is>
          <t>Price_BOM_LFE_Case_0863</t>
        </is>
      </c>
      <c r="E868" t="inlineStr">
        <is>
          <t>25957-4P-10HP-LFE</t>
        </is>
      </c>
      <c r="F868" s="2" t="inlineStr">
        <is>
          <t>Cast Iron, ASTM-A48, CL 30</t>
        </is>
      </c>
      <c r="G868" t="inlineStr">
        <is>
          <t>CaseMatl_Cast_Iron_ASTM-A48_CL30</t>
        </is>
      </c>
      <c r="H868" s="2" t="inlineStr">
        <is>
          <t>C30</t>
        </is>
      </c>
      <c r="I868" t="inlineStr">
        <is>
          <t>all</t>
        </is>
      </c>
      <c r="J868" s="2" t="inlineStr">
        <is>
          <t>125# ANSI Flange</t>
        </is>
      </c>
      <c r="K868" t="inlineStr">
        <is>
          <t>X3</t>
        </is>
      </c>
      <c r="L868" s="2" t="inlineStr">
        <is>
          <t>Coating_Scotchkote134_interior_exterior_IncludeImpeller</t>
        </is>
      </c>
      <c r="M868" s="2" t="inlineStr">
        <is>
          <t>175psig</t>
        </is>
      </c>
      <c r="N868" s="1" t="inlineStr">
        <is>
          <t>RTF</t>
        </is>
      </c>
      <c r="O868" s="2" t="n"/>
      <c r="P868" t="inlineStr">
        <is>
          <t>A100057</t>
        </is>
      </c>
      <c r="Q868" s="58" t="n">
        <v>0</v>
      </c>
      <c r="R868" s="7" t="inlineStr">
        <is>
          <t>Display Blank</t>
        </is>
      </c>
      <c r="S868" s="2" t="inlineStr">
        <is>
          <t>LT250</t>
        </is>
      </c>
      <c r="T868" t="n">
        <v>0</v>
      </c>
    </row>
    <row r="869">
      <c r="B869">
        <f>IF(AND(H869="C30",I869="not Bronze, ASTM-B584, C93200",L869="Coating_Standard"),"Y","N")</f>
        <v/>
      </c>
      <c r="C869" t="inlineStr">
        <is>
          <t>Price_BOM_LFE_Case_0864</t>
        </is>
      </c>
      <c r="E869" t="inlineStr">
        <is>
          <t>25123-4P-7.5HP-LFE</t>
        </is>
      </c>
      <c r="F869" s="2" t="inlineStr">
        <is>
          <t>Cast Iron, ASTM-A48, CL 30</t>
        </is>
      </c>
      <c r="G869" t="inlineStr">
        <is>
          <t>CaseMatl_Cast_Iron_ASTM-A48_CL30</t>
        </is>
      </c>
      <c r="H869" s="2" t="inlineStr">
        <is>
          <t>C30</t>
        </is>
      </c>
      <c r="I869" t="inlineStr">
        <is>
          <t>all</t>
        </is>
      </c>
      <c r="J869" s="2" t="inlineStr">
        <is>
          <t>125# ANSI Flange</t>
        </is>
      </c>
      <c r="K869" t="inlineStr">
        <is>
          <t>X3</t>
        </is>
      </c>
      <c r="L869" s="2" t="inlineStr">
        <is>
          <t>Coating_Scotchkote134_interior_exterior_IncludeImpeller</t>
        </is>
      </c>
      <c r="M869" s="2" t="inlineStr">
        <is>
          <t>175psig</t>
        </is>
      </c>
      <c r="N869" s="1" t="inlineStr">
        <is>
          <t>RTF</t>
        </is>
      </c>
      <c r="O869" s="2" t="n"/>
      <c r="P869" t="inlineStr">
        <is>
          <t>A100057</t>
        </is>
      </c>
      <c r="Q869" s="58" t="n">
        <v>0</v>
      </c>
      <c r="R869" s="7" t="inlineStr">
        <is>
          <t>Display Blank</t>
        </is>
      </c>
      <c r="S869" s="2" t="inlineStr">
        <is>
          <t>LT250</t>
        </is>
      </c>
      <c r="T869" t="n">
        <v>0</v>
      </c>
    </row>
    <row r="870">
      <c r="B870">
        <f>IF(AND(H870="C30",I870="not Bronze, ASTM-B584, C93200",L870="Coating_Standard"),"Y","N")</f>
        <v/>
      </c>
      <c r="C870" t="inlineStr">
        <is>
          <t>Price_BOM_LFE_Case_0865</t>
        </is>
      </c>
      <c r="E870" t="inlineStr">
        <is>
          <t>25123-4P-10HP-LFE</t>
        </is>
      </c>
      <c r="F870" s="2" t="inlineStr">
        <is>
          <t>Cast Iron, ASTM-A48, CL 30</t>
        </is>
      </c>
      <c r="G870" t="inlineStr">
        <is>
          <t>CaseMatl_Cast_Iron_ASTM-A48_CL30</t>
        </is>
      </c>
      <c r="H870" s="2" t="inlineStr">
        <is>
          <t>C30</t>
        </is>
      </c>
      <c r="I870" t="inlineStr">
        <is>
          <t>all</t>
        </is>
      </c>
      <c r="J870" s="2" t="inlineStr">
        <is>
          <t>125# ANSI Flange</t>
        </is>
      </c>
      <c r="K870" t="inlineStr">
        <is>
          <t>X3</t>
        </is>
      </c>
      <c r="L870" s="2" t="inlineStr">
        <is>
          <t>Coating_Scotchkote134_interior_exterior_IncludeImpeller</t>
        </is>
      </c>
      <c r="M870" s="2" t="inlineStr">
        <is>
          <t>175psig</t>
        </is>
      </c>
      <c r="N870" s="1" t="inlineStr">
        <is>
          <t>RTF</t>
        </is>
      </c>
      <c r="O870" s="2" t="n"/>
      <c r="P870" t="inlineStr">
        <is>
          <t>A100057</t>
        </is>
      </c>
      <c r="Q870" s="58" t="n">
        <v>0</v>
      </c>
      <c r="R870" s="7" t="inlineStr">
        <is>
          <t>Display Blank</t>
        </is>
      </c>
      <c r="S870" s="2" t="inlineStr">
        <is>
          <t>LT250</t>
        </is>
      </c>
      <c r="T870" t="n">
        <v>0</v>
      </c>
    </row>
    <row r="871">
      <c r="B871">
        <f>IF(AND(H871="C30",I871="not Bronze, ASTM-B584, C93200",L871="Coating_Standard"),"Y","N")</f>
        <v/>
      </c>
      <c r="C871" t="inlineStr">
        <is>
          <t>Price_BOM_LFE_Case_0866</t>
        </is>
      </c>
      <c r="E871" t="inlineStr">
        <is>
          <t>25123-4P-15HP-LFE</t>
        </is>
      </c>
      <c r="F871" s="2" t="inlineStr">
        <is>
          <t>Cast Iron, ASTM-A48, CL 30</t>
        </is>
      </c>
      <c r="G871" t="inlineStr">
        <is>
          <t>CaseMatl_Cast_Iron_ASTM-A48_CL30</t>
        </is>
      </c>
      <c r="H871" s="2" t="inlineStr">
        <is>
          <t>C30</t>
        </is>
      </c>
      <c r="I871" t="inlineStr">
        <is>
          <t>all</t>
        </is>
      </c>
      <c r="J871" s="2" t="inlineStr">
        <is>
          <t>125# ANSI Flange</t>
        </is>
      </c>
      <c r="K871" t="inlineStr">
        <is>
          <t>X3</t>
        </is>
      </c>
      <c r="L871" s="2" t="inlineStr">
        <is>
          <t>Coating_Scotchkote134_interior_exterior_IncludeImpeller</t>
        </is>
      </c>
      <c r="M871" s="2" t="inlineStr">
        <is>
          <t>175psig</t>
        </is>
      </c>
      <c r="N871" s="1" t="inlineStr">
        <is>
          <t>RTF</t>
        </is>
      </c>
      <c r="O871" s="2" t="n"/>
      <c r="P871" t="inlineStr">
        <is>
          <t>A100057</t>
        </is>
      </c>
      <c r="Q871" s="58" t="n">
        <v>0</v>
      </c>
      <c r="R871" s="7" t="inlineStr">
        <is>
          <t>Display Blank</t>
        </is>
      </c>
      <c r="S871" s="2" t="inlineStr">
        <is>
          <t>LT250</t>
        </is>
      </c>
      <c r="T871" t="n">
        <v>0</v>
      </c>
    </row>
    <row r="872">
      <c r="B872">
        <f>IF(AND(H872="C30",I872="not Bronze, ASTM-B584, C93200",L872="Coating_Standard"),"Y","N")</f>
        <v/>
      </c>
      <c r="C872" t="inlineStr">
        <is>
          <t>Price_BOM_LFE_Case_0867</t>
        </is>
      </c>
      <c r="E872" t="inlineStr">
        <is>
          <t>25123-4P-20HP-LFE</t>
        </is>
      </c>
      <c r="F872" s="2" t="inlineStr">
        <is>
          <t>Cast Iron, ASTM-A48, CL 30</t>
        </is>
      </c>
      <c r="G872" t="inlineStr">
        <is>
          <t>CaseMatl_Cast_Iron_ASTM-A48_CL30</t>
        </is>
      </c>
      <c r="H872" s="2" t="inlineStr">
        <is>
          <t>C30</t>
        </is>
      </c>
      <c r="I872" t="inlineStr">
        <is>
          <t>all</t>
        </is>
      </c>
      <c r="J872" s="2" t="inlineStr">
        <is>
          <t>125# ANSI Flange</t>
        </is>
      </c>
      <c r="K872" s="2" t="inlineStr">
        <is>
          <t>XA</t>
        </is>
      </c>
      <c r="L872" s="2" t="inlineStr">
        <is>
          <t>Coating_Scotchkote134_interior_exterior_IncludeImpeller</t>
        </is>
      </c>
      <c r="M872" s="2" t="inlineStr">
        <is>
          <t>175psig</t>
        </is>
      </c>
      <c r="N872" s="1" t="inlineStr">
        <is>
          <t>RTF</t>
        </is>
      </c>
      <c r="O872" s="2" t="n"/>
      <c r="P872" t="inlineStr">
        <is>
          <t>A100057</t>
        </is>
      </c>
      <c r="Q872" s="58" t="n">
        <v>0</v>
      </c>
      <c r="R872" s="7" t="inlineStr">
        <is>
          <t>Display Blank</t>
        </is>
      </c>
      <c r="S872" s="2" t="inlineStr">
        <is>
          <t>LT250</t>
        </is>
      </c>
      <c r="T872" t="n">
        <v>0</v>
      </c>
    </row>
    <row r="873">
      <c r="B873">
        <f>IF(AND(H873="C30",I873="not Bronze, ASTM-B584, C93200",L873="Coating_Standard"),"Y","N")</f>
        <v/>
      </c>
      <c r="C873" t="inlineStr">
        <is>
          <t>Price_BOM_LFE_Case_0868</t>
        </is>
      </c>
      <c r="E873" t="inlineStr">
        <is>
          <t>30707-4P-3HP-LFE</t>
        </is>
      </c>
      <c r="F873" s="2" t="inlineStr">
        <is>
          <t>Cast Iron, ASTM-A48, CL 30</t>
        </is>
      </c>
      <c r="G873" t="inlineStr">
        <is>
          <t>CaseMatl_Cast_Iron_ASTM-A48_CL30</t>
        </is>
      </c>
      <c r="H873" s="2" t="inlineStr">
        <is>
          <t>C30</t>
        </is>
      </c>
      <c r="I873" t="inlineStr">
        <is>
          <t>all</t>
        </is>
      </c>
      <c r="J873" s="2" t="inlineStr">
        <is>
          <t>125# ANSI Flange</t>
        </is>
      </c>
      <c r="K873" t="inlineStr">
        <is>
          <t>X3</t>
        </is>
      </c>
      <c r="L873" s="2" t="inlineStr">
        <is>
          <t>Coating_Scotchkote134_interior_exterior_IncludeImpeller</t>
        </is>
      </c>
      <c r="M873" s="2" t="inlineStr">
        <is>
          <t>175psig</t>
        </is>
      </c>
      <c r="N873" s="1" t="inlineStr">
        <is>
          <t>RTF</t>
        </is>
      </c>
      <c r="O873" s="2" t="n"/>
      <c r="P873" t="inlineStr">
        <is>
          <t>A100057</t>
        </is>
      </c>
      <c r="Q873" s="58" t="n">
        <v>0</v>
      </c>
      <c r="R873" s="7" t="inlineStr">
        <is>
          <t>Display Blank</t>
        </is>
      </c>
      <c r="S873" s="2" t="inlineStr">
        <is>
          <t>LT250</t>
        </is>
      </c>
      <c r="T873" t="n">
        <v>0</v>
      </c>
    </row>
    <row r="874">
      <c r="B874">
        <f>IF(AND(H874="C30",I874="not Bronze, ASTM-B584, C93200",L874="Coating_Standard"),"Y","N")</f>
        <v/>
      </c>
      <c r="C874" t="inlineStr">
        <is>
          <t>Price_BOM_LFE_Case_0869</t>
        </is>
      </c>
      <c r="E874" t="inlineStr">
        <is>
          <t>30707-4P-5HP-LFE</t>
        </is>
      </c>
      <c r="F874" s="2" t="inlineStr">
        <is>
          <t>Cast Iron, ASTM-A48, CL 30</t>
        </is>
      </c>
      <c r="G874" t="inlineStr">
        <is>
          <t>CaseMatl_Cast_Iron_ASTM-A48_CL30</t>
        </is>
      </c>
      <c r="H874" s="2" t="inlineStr">
        <is>
          <t>C30</t>
        </is>
      </c>
      <c r="I874" t="inlineStr">
        <is>
          <t>all</t>
        </is>
      </c>
      <c r="J874" s="2" t="inlineStr">
        <is>
          <t>125# ANSI Flange</t>
        </is>
      </c>
      <c r="K874" t="inlineStr">
        <is>
          <t>X3</t>
        </is>
      </c>
      <c r="L874" s="2" t="inlineStr">
        <is>
          <t>Coating_Scotchkote134_interior_exterior_IncludeImpeller</t>
        </is>
      </c>
      <c r="M874" s="2" t="inlineStr">
        <is>
          <t>175psig</t>
        </is>
      </c>
      <c r="N874" s="1" t="inlineStr">
        <is>
          <t>RTF</t>
        </is>
      </c>
      <c r="O874" s="2" t="n"/>
      <c r="P874" t="inlineStr">
        <is>
          <t>A100057</t>
        </is>
      </c>
      <c r="Q874" s="58" t="n">
        <v>0</v>
      </c>
      <c r="R874" s="7" t="inlineStr">
        <is>
          <t>Display Blank</t>
        </is>
      </c>
      <c r="S874" s="2" t="inlineStr">
        <is>
          <t>LT250</t>
        </is>
      </c>
      <c r="T874" t="n">
        <v>0</v>
      </c>
    </row>
    <row r="875">
      <c r="B875">
        <f>IF(AND(H875="C30",I875="not Bronze, ASTM-B584, C93200",L875="Coating_Standard"),"Y","N")</f>
        <v/>
      </c>
      <c r="C875" t="inlineStr">
        <is>
          <t>Price_BOM_LFE_Case_0870</t>
        </is>
      </c>
      <c r="E875" t="inlineStr">
        <is>
          <t>30707-4P-7.5HP-LFE</t>
        </is>
      </c>
      <c r="F875" s="2" t="inlineStr">
        <is>
          <t>Cast Iron, ASTM-A48, CL 30</t>
        </is>
      </c>
      <c r="G875" t="inlineStr">
        <is>
          <t>CaseMatl_Cast_Iron_ASTM-A48_CL30</t>
        </is>
      </c>
      <c r="H875" s="2" t="inlineStr">
        <is>
          <t>C30</t>
        </is>
      </c>
      <c r="I875" t="inlineStr">
        <is>
          <t>all</t>
        </is>
      </c>
      <c r="J875" s="2" t="inlineStr">
        <is>
          <t>125# ANSI Flange</t>
        </is>
      </c>
      <c r="K875" t="inlineStr">
        <is>
          <t>X3</t>
        </is>
      </c>
      <c r="L875" s="2" t="inlineStr">
        <is>
          <t>Coating_Scotchkote134_interior_exterior_IncludeImpeller</t>
        </is>
      </c>
      <c r="M875" s="2" t="inlineStr">
        <is>
          <t>175psig</t>
        </is>
      </c>
      <c r="N875" s="1" t="inlineStr">
        <is>
          <t>RTF</t>
        </is>
      </c>
      <c r="O875" s="2" t="n"/>
      <c r="P875" t="inlineStr">
        <is>
          <t>A100057</t>
        </is>
      </c>
      <c r="Q875" s="58" t="n">
        <v>0</v>
      </c>
      <c r="R875" s="7" t="inlineStr">
        <is>
          <t>Display Blank</t>
        </is>
      </c>
      <c r="S875" s="2" t="inlineStr">
        <is>
          <t>LT250</t>
        </is>
      </c>
      <c r="T875" t="n">
        <v>0</v>
      </c>
    </row>
    <row r="876">
      <c r="B876">
        <f>IF(AND(H876="C30",I876="not Bronze, ASTM-B584, C93200",L876="Coating_Standard"),"Y","N")</f>
        <v/>
      </c>
      <c r="C876" t="inlineStr">
        <is>
          <t>Price_BOM_LFE_Case_0871</t>
        </is>
      </c>
      <c r="E876" t="inlineStr">
        <is>
          <t>30957-4P-5HP-LFE</t>
        </is>
      </c>
      <c r="F876" s="2" t="inlineStr">
        <is>
          <t>Cast Iron, ASTM-A48, CL 30</t>
        </is>
      </c>
      <c r="G876" t="inlineStr">
        <is>
          <t>CaseMatl_Cast_Iron_ASTM-A48_CL30</t>
        </is>
      </c>
      <c r="H876" s="2" t="inlineStr">
        <is>
          <t>C30</t>
        </is>
      </c>
      <c r="I876" t="inlineStr">
        <is>
          <t>all</t>
        </is>
      </c>
      <c r="J876" s="2" t="inlineStr">
        <is>
          <t>125# ANSI Flange</t>
        </is>
      </c>
      <c r="K876" t="inlineStr">
        <is>
          <t>X3</t>
        </is>
      </c>
      <c r="L876" s="2" t="inlineStr">
        <is>
          <t>Coating_Scotchkote134_interior_exterior_IncludeImpeller</t>
        </is>
      </c>
      <c r="M876" s="2" t="inlineStr">
        <is>
          <t>175psig</t>
        </is>
      </c>
      <c r="N876" s="1" t="inlineStr">
        <is>
          <t>RTF</t>
        </is>
      </c>
      <c r="O876" s="2" t="n"/>
      <c r="P876" t="inlineStr">
        <is>
          <t>A100057</t>
        </is>
      </c>
      <c r="Q876" s="58" t="n">
        <v>0</v>
      </c>
      <c r="R876" s="7" t="inlineStr">
        <is>
          <t>Display Blank</t>
        </is>
      </c>
      <c r="S876" s="2" t="inlineStr">
        <is>
          <t>LT250</t>
        </is>
      </c>
      <c r="T876" t="n">
        <v>0</v>
      </c>
    </row>
    <row r="877">
      <c r="B877">
        <f>IF(AND(H877="C30",I877="not Bronze, ASTM-B584, C93200",L877="Coating_Standard"),"Y","N")</f>
        <v/>
      </c>
      <c r="C877" t="inlineStr">
        <is>
          <t>Price_BOM_LFE_Case_0872</t>
        </is>
      </c>
      <c r="E877" t="inlineStr">
        <is>
          <t>30957-4P-7.5HP-LFE</t>
        </is>
      </c>
      <c r="F877" s="2" t="inlineStr">
        <is>
          <t>Cast Iron, ASTM-A48, CL 30</t>
        </is>
      </c>
      <c r="G877" t="inlineStr">
        <is>
          <t>CaseMatl_Cast_Iron_ASTM-A48_CL30</t>
        </is>
      </c>
      <c r="H877" s="2" t="inlineStr">
        <is>
          <t>C30</t>
        </is>
      </c>
      <c r="I877" t="inlineStr">
        <is>
          <t>all</t>
        </is>
      </c>
      <c r="J877" s="2" t="inlineStr">
        <is>
          <t>125# ANSI Flange</t>
        </is>
      </c>
      <c r="K877" t="inlineStr">
        <is>
          <t>X3</t>
        </is>
      </c>
      <c r="L877" s="2" t="inlineStr">
        <is>
          <t>Coating_Scotchkote134_interior_exterior_IncludeImpeller</t>
        </is>
      </c>
      <c r="M877" s="2" t="inlineStr">
        <is>
          <t>175psig</t>
        </is>
      </c>
      <c r="N877" s="1" t="inlineStr">
        <is>
          <t>RTF</t>
        </is>
      </c>
      <c r="O877" s="2" t="n"/>
      <c r="P877" t="inlineStr">
        <is>
          <t>A100057</t>
        </is>
      </c>
      <c r="Q877" s="58" t="n">
        <v>0</v>
      </c>
      <c r="R877" s="7" t="inlineStr">
        <is>
          <t>Display Blank</t>
        </is>
      </c>
      <c r="S877" s="2" t="inlineStr">
        <is>
          <t>LT250</t>
        </is>
      </c>
      <c r="T877" t="n">
        <v>0</v>
      </c>
    </row>
    <row r="878">
      <c r="B878">
        <f>IF(AND(H878="C30",I878="not Bronze, ASTM-B584, C93200",L878="Coating_Standard"),"Y","N")</f>
        <v/>
      </c>
      <c r="C878" t="inlineStr">
        <is>
          <t>Price_BOM_LFE_Case_0873</t>
        </is>
      </c>
      <c r="E878" t="inlineStr">
        <is>
          <t>30957-4P-10HP-LFE</t>
        </is>
      </c>
      <c r="F878" s="2" t="inlineStr">
        <is>
          <t>Cast Iron, ASTM-A48, CL 30</t>
        </is>
      </c>
      <c r="G878" t="inlineStr">
        <is>
          <t>CaseMatl_Cast_Iron_ASTM-A48_CL30</t>
        </is>
      </c>
      <c r="H878" s="2" t="inlineStr">
        <is>
          <t>C30</t>
        </is>
      </c>
      <c r="I878" t="inlineStr">
        <is>
          <t>all</t>
        </is>
      </c>
      <c r="J878" s="2" t="inlineStr">
        <is>
          <t>125# ANSI Flange</t>
        </is>
      </c>
      <c r="K878" t="inlineStr">
        <is>
          <t>X3</t>
        </is>
      </c>
      <c r="L878" s="2" t="inlineStr">
        <is>
          <t>Coating_Scotchkote134_interior_exterior_IncludeImpeller</t>
        </is>
      </c>
      <c r="M878" s="2" t="inlineStr">
        <is>
          <t>175psig</t>
        </is>
      </c>
      <c r="N878" s="1" t="inlineStr">
        <is>
          <t>RTF</t>
        </is>
      </c>
      <c r="O878" s="2" t="n"/>
      <c r="P878" t="inlineStr">
        <is>
          <t>A100057</t>
        </is>
      </c>
      <c r="Q878" s="58" t="n">
        <v>0</v>
      </c>
      <c r="R878" s="7" t="inlineStr">
        <is>
          <t>Display Blank</t>
        </is>
      </c>
      <c r="S878" s="2" t="inlineStr">
        <is>
          <t>LT250</t>
        </is>
      </c>
      <c r="T878" t="n">
        <v>0</v>
      </c>
    </row>
    <row r="879">
      <c r="B879">
        <f>IF(AND(H879="C30",I879="not Bronze, ASTM-B584, C93200",L879="Coating_Standard"),"Y","N")</f>
        <v/>
      </c>
      <c r="C879" t="inlineStr">
        <is>
          <t>Price_BOM_LFE_Case_0874</t>
        </is>
      </c>
      <c r="E879" t="inlineStr">
        <is>
          <t>30957-4P-15HP-LFE</t>
        </is>
      </c>
      <c r="F879" s="2" t="inlineStr">
        <is>
          <t>Cast Iron, ASTM-A48, CL 30</t>
        </is>
      </c>
      <c r="G879" t="inlineStr">
        <is>
          <t>CaseMatl_Cast_Iron_ASTM-A48_CL30</t>
        </is>
      </c>
      <c r="H879" s="2" t="inlineStr">
        <is>
          <t>C30</t>
        </is>
      </c>
      <c r="I879" t="inlineStr">
        <is>
          <t>all</t>
        </is>
      </c>
      <c r="J879" s="2" t="inlineStr">
        <is>
          <t>125# ANSI Flange</t>
        </is>
      </c>
      <c r="K879" t="inlineStr">
        <is>
          <t>X3</t>
        </is>
      </c>
      <c r="L879" s="2" t="inlineStr">
        <is>
          <t>Coating_Scotchkote134_interior_exterior_IncludeImpeller</t>
        </is>
      </c>
      <c r="M879" s="2" t="inlineStr">
        <is>
          <t>175psig</t>
        </is>
      </c>
      <c r="N879" s="1" t="inlineStr">
        <is>
          <t>RTF</t>
        </is>
      </c>
      <c r="O879" s="2" t="n"/>
      <c r="P879" t="inlineStr">
        <is>
          <t>A100057</t>
        </is>
      </c>
      <c r="Q879" s="58" t="n">
        <v>0</v>
      </c>
      <c r="R879" s="7" t="inlineStr">
        <is>
          <t>Display Blank</t>
        </is>
      </c>
      <c r="S879" s="2" t="inlineStr">
        <is>
          <t>LT250</t>
        </is>
      </c>
      <c r="T879" t="n">
        <v>0</v>
      </c>
    </row>
    <row r="880">
      <c r="B880">
        <f>IF(AND(H880="C30",I880="not Bronze, ASTM-B584, C93200",L880="Coating_Standard"),"Y","N")</f>
        <v/>
      </c>
      <c r="C880" t="inlineStr">
        <is>
          <t>Price_BOM_LFE_Case_0875</t>
        </is>
      </c>
      <c r="E880" t="inlineStr">
        <is>
          <t>30121-4P-15HP-LFE</t>
        </is>
      </c>
      <c r="F880" s="2" t="inlineStr">
        <is>
          <t>Cast Iron, ASTM-A48, CL 30</t>
        </is>
      </c>
      <c r="G880" t="inlineStr">
        <is>
          <t>CaseMatl_Cast_Iron_ASTM-A48_CL30</t>
        </is>
      </c>
      <c r="H880" s="2" t="inlineStr">
        <is>
          <t>C30</t>
        </is>
      </c>
      <c r="I880" t="inlineStr">
        <is>
          <t>all</t>
        </is>
      </c>
      <c r="J880" s="2" t="inlineStr">
        <is>
          <t>125# ANSI Flange</t>
        </is>
      </c>
      <c r="K880" t="inlineStr">
        <is>
          <t>XA</t>
        </is>
      </c>
      <c r="L880" s="2" t="inlineStr">
        <is>
          <t>Coating_Scotchkote134_interior_exterior_IncludeImpeller</t>
        </is>
      </c>
      <c r="M880" s="2" t="inlineStr">
        <is>
          <t>175psig</t>
        </is>
      </c>
      <c r="N880" s="1" t="inlineStr">
        <is>
          <t>RTF</t>
        </is>
      </c>
      <c r="O880" s="2" t="n"/>
      <c r="P880" t="inlineStr">
        <is>
          <t>A100057</t>
        </is>
      </c>
      <c r="Q880" s="58" t="n">
        <v>0</v>
      </c>
      <c r="R880" s="7" t="inlineStr">
        <is>
          <t>Display Blank</t>
        </is>
      </c>
      <c r="S880" s="2" t="inlineStr">
        <is>
          <t>LT250</t>
        </is>
      </c>
      <c r="T880" t="n">
        <v>0</v>
      </c>
    </row>
    <row r="881">
      <c r="B881">
        <f>IF(AND(H881="C30",I881="not Bronze, ASTM-B584, C93200",L881="Coating_Standard"),"Y","N")</f>
        <v/>
      </c>
      <c r="C881" t="inlineStr">
        <is>
          <t>Price_BOM_LFE_Case_0876</t>
        </is>
      </c>
      <c r="E881" t="inlineStr">
        <is>
          <t>30121-4P-20HP-LFE</t>
        </is>
      </c>
      <c r="F881" s="2" t="inlineStr">
        <is>
          <t>Cast Iron, ASTM-A48, CL 30</t>
        </is>
      </c>
      <c r="G881" t="inlineStr">
        <is>
          <t>CaseMatl_Cast_Iron_ASTM-A48_CL30</t>
        </is>
      </c>
      <c r="H881" s="2" t="inlineStr">
        <is>
          <t>C30</t>
        </is>
      </c>
      <c r="I881" t="inlineStr">
        <is>
          <t>all</t>
        </is>
      </c>
      <c r="J881" s="2" t="inlineStr">
        <is>
          <t>125# ANSI Flange</t>
        </is>
      </c>
      <c r="K881" t="inlineStr">
        <is>
          <t>XA</t>
        </is>
      </c>
      <c r="L881" s="2" t="inlineStr">
        <is>
          <t>Coating_Scotchkote134_interior_exterior_IncludeImpeller</t>
        </is>
      </c>
      <c r="M881" s="2" t="inlineStr">
        <is>
          <t>175psig</t>
        </is>
      </c>
      <c r="N881" s="1" t="inlineStr">
        <is>
          <t>RTF</t>
        </is>
      </c>
      <c r="O881" s="2" t="n"/>
      <c r="P881" t="inlineStr">
        <is>
          <t>A100057</t>
        </is>
      </c>
      <c r="Q881" s="58" t="n">
        <v>0</v>
      </c>
      <c r="R881" s="7" t="inlineStr">
        <is>
          <t>Display Blank</t>
        </is>
      </c>
      <c r="S881" s="2" t="inlineStr">
        <is>
          <t>LT250</t>
        </is>
      </c>
      <c r="T881" t="n">
        <v>0</v>
      </c>
    </row>
    <row r="882">
      <c r="B882">
        <f>IF(AND(H882="C30",I882="not Bronze, ASTM-B584, C93200",L882="Coating_Standard"),"Y","N")</f>
        <v/>
      </c>
      <c r="C882" t="inlineStr">
        <is>
          <t>Price_BOM_LFE_Case_0877</t>
        </is>
      </c>
      <c r="E882" t="inlineStr">
        <is>
          <t>30121-4P-25HP-LFE</t>
        </is>
      </c>
      <c r="F882" s="2" t="inlineStr">
        <is>
          <t>Cast Iron, ASTM-A48, CL 30</t>
        </is>
      </c>
      <c r="G882" t="inlineStr">
        <is>
          <t>CaseMatl_Cast_Iron_ASTM-A48_CL30</t>
        </is>
      </c>
      <c r="H882" s="2" t="inlineStr">
        <is>
          <t>C30</t>
        </is>
      </c>
      <c r="I882" t="inlineStr">
        <is>
          <t>all</t>
        </is>
      </c>
      <c r="J882" s="2" t="inlineStr">
        <is>
          <t>125# ANSI Flange</t>
        </is>
      </c>
      <c r="K882" t="inlineStr">
        <is>
          <t>XA</t>
        </is>
      </c>
      <c r="L882" s="2" t="inlineStr">
        <is>
          <t>Coating_Scotchkote134_interior_exterior_IncludeImpeller</t>
        </is>
      </c>
      <c r="M882" s="2" t="inlineStr">
        <is>
          <t>175psig</t>
        </is>
      </c>
      <c r="N882" s="1" t="inlineStr">
        <is>
          <t>RTF</t>
        </is>
      </c>
      <c r="O882" s="2" t="n"/>
      <c r="P882" t="inlineStr">
        <is>
          <t>A100057</t>
        </is>
      </c>
      <c r="Q882" s="58" t="n">
        <v>0</v>
      </c>
      <c r="R882" s="7" t="inlineStr">
        <is>
          <t>Display Blank</t>
        </is>
      </c>
      <c r="S882" s="2" t="inlineStr">
        <is>
          <t>LT250</t>
        </is>
      </c>
      <c r="T882" t="n">
        <v>0</v>
      </c>
    </row>
    <row r="883">
      <c r="B883">
        <f>IF(AND(H883="C30",I883="not Bronze, ASTM-B584, C93200",L883="Coating_Standard"),"Y","N")</f>
        <v/>
      </c>
      <c r="C883" t="inlineStr">
        <is>
          <t>Price_BOM_LFE_Case_0878</t>
        </is>
      </c>
      <c r="E883" t="inlineStr">
        <is>
          <t>30127-4P-15HP-LFE</t>
        </is>
      </c>
      <c r="F883" s="2" t="inlineStr">
        <is>
          <t>Cast Iron, ASTM-A48, CL 30</t>
        </is>
      </c>
      <c r="G883" t="inlineStr">
        <is>
          <t>CaseMatl_Cast_Iron_ASTM-A48_CL30</t>
        </is>
      </c>
      <c r="H883" s="2" t="inlineStr">
        <is>
          <t>C30</t>
        </is>
      </c>
      <c r="I883" t="inlineStr">
        <is>
          <t>all</t>
        </is>
      </c>
      <c r="J883" s="2" t="inlineStr">
        <is>
          <t>125# ANSI Flange</t>
        </is>
      </c>
      <c r="K883" t="inlineStr">
        <is>
          <t>XA</t>
        </is>
      </c>
      <c r="L883" s="2" t="inlineStr">
        <is>
          <t>Coating_Scotchkote134_interior_exterior_IncludeImpeller</t>
        </is>
      </c>
      <c r="M883" s="2" t="inlineStr">
        <is>
          <t>175psig</t>
        </is>
      </c>
      <c r="N883" s="1" t="inlineStr">
        <is>
          <t>RTF</t>
        </is>
      </c>
      <c r="O883" s="2" t="n"/>
      <c r="P883" t="inlineStr">
        <is>
          <t>A100057</t>
        </is>
      </c>
      <c r="Q883" s="58" t="n">
        <v>0</v>
      </c>
      <c r="R883" s="7" t="inlineStr">
        <is>
          <t>Display Blank</t>
        </is>
      </c>
      <c r="S883" s="2" t="inlineStr">
        <is>
          <t>LT250</t>
        </is>
      </c>
      <c r="T883" t="n">
        <v>0</v>
      </c>
    </row>
    <row r="884">
      <c r="B884">
        <f>IF(AND(H884="C30",I884="not Bronze, ASTM-B584, C93200",L884="Coating_Standard"),"Y","N")</f>
        <v/>
      </c>
      <c r="C884" t="inlineStr">
        <is>
          <t>Price_BOM_LFE_Case_0879</t>
        </is>
      </c>
      <c r="E884" t="inlineStr">
        <is>
          <t>30127-4P-20HP-LFE</t>
        </is>
      </c>
      <c r="F884" s="2" t="inlineStr">
        <is>
          <t>Cast Iron, ASTM-A48, CL 30</t>
        </is>
      </c>
      <c r="G884" t="inlineStr">
        <is>
          <t>CaseMatl_Cast_Iron_ASTM-A48_CL30</t>
        </is>
      </c>
      <c r="H884" s="2" t="inlineStr">
        <is>
          <t>C30</t>
        </is>
      </c>
      <c r="I884" t="inlineStr">
        <is>
          <t>all</t>
        </is>
      </c>
      <c r="J884" s="2" t="inlineStr">
        <is>
          <t>125# ANSI Flange</t>
        </is>
      </c>
      <c r="K884" t="inlineStr">
        <is>
          <t>XA</t>
        </is>
      </c>
      <c r="L884" s="2" t="inlineStr">
        <is>
          <t>Coating_Scotchkote134_interior_exterior_IncludeImpeller</t>
        </is>
      </c>
      <c r="M884" s="2" t="inlineStr">
        <is>
          <t>175psig</t>
        </is>
      </c>
      <c r="N884" s="1" t="inlineStr">
        <is>
          <t>RTF</t>
        </is>
      </c>
      <c r="O884" s="2" t="n"/>
      <c r="P884" t="inlineStr">
        <is>
          <t>A100057</t>
        </is>
      </c>
      <c r="Q884" s="58" t="n">
        <v>0</v>
      </c>
      <c r="R884" s="7" t="inlineStr">
        <is>
          <t>Display Blank</t>
        </is>
      </c>
      <c r="S884" s="2" t="inlineStr">
        <is>
          <t>LT250</t>
        </is>
      </c>
      <c r="T884" t="n">
        <v>0</v>
      </c>
    </row>
    <row r="885">
      <c r="B885">
        <f>IF(AND(H885="C30",I885="not Bronze, ASTM-B584, C93200",L885="Coating_Standard"),"Y","N")</f>
        <v/>
      </c>
      <c r="C885" t="inlineStr">
        <is>
          <t>Price_BOM_LFE_Case_0880</t>
        </is>
      </c>
      <c r="E885" t="inlineStr">
        <is>
          <t>30127-4P-25HP-LFE</t>
        </is>
      </c>
      <c r="F885" s="2" t="inlineStr">
        <is>
          <t>Cast Iron, ASTM-A48, CL 30</t>
        </is>
      </c>
      <c r="G885" t="inlineStr">
        <is>
          <t>CaseMatl_Cast_Iron_ASTM-A48_CL30</t>
        </is>
      </c>
      <c r="H885" s="2" t="inlineStr">
        <is>
          <t>C30</t>
        </is>
      </c>
      <c r="I885" t="inlineStr">
        <is>
          <t>all</t>
        </is>
      </c>
      <c r="J885" s="2" t="inlineStr">
        <is>
          <t>125# ANSI Flange</t>
        </is>
      </c>
      <c r="K885" t="inlineStr">
        <is>
          <t>XA</t>
        </is>
      </c>
      <c r="L885" s="2" t="inlineStr">
        <is>
          <t>Coating_Scotchkote134_interior_exterior_IncludeImpeller</t>
        </is>
      </c>
      <c r="M885" s="2" t="inlineStr">
        <is>
          <t>175psig</t>
        </is>
      </c>
      <c r="N885" s="1" t="inlineStr">
        <is>
          <t>RTF</t>
        </is>
      </c>
      <c r="O885" s="2" t="n"/>
      <c r="P885" t="inlineStr">
        <is>
          <t>A100057</t>
        </is>
      </c>
      <c r="Q885" s="58" t="n">
        <v>0</v>
      </c>
      <c r="R885" s="7" t="inlineStr">
        <is>
          <t>Display Blank</t>
        </is>
      </c>
      <c r="S885" s="2" t="inlineStr">
        <is>
          <t>LT250</t>
        </is>
      </c>
      <c r="T885" t="n">
        <v>0</v>
      </c>
    </row>
    <row r="886">
      <c r="B886">
        <f>IF(AND(H886="C30",I886="not Bronze, ASTM-B584, C93200",L886="Coating_Standard"),"Y","N")</f>
        <v/>
      </c>
      <c r="C886" t="inlineStr">
        <is>
          <t>Price_BOM_LFE_Case_0881</t>
        </is>
      </c>
      <c r="E886" t="inlineStr">
        <is>
          <t>40707-4P-3HP-LFE</t>
        </is>
      </c>
      <c r="F886" s="2" t="inlineStr">
        <is>
          <t>Cast Iron, ASTM-A48, CL 30</t>
        </is>
      </c>
      <c r="G886" t="inlineStr">
        <is>
          <t>CaseMatl_Cast_Iron_ASTM-A48_CL30</t>
        </is>
      </c>
      <c r="H886" s="2" t="inlineStr">
        <is>
          <t>C30</t>
        </is>
      </c>
      <c r="I886" t="inlineStr">
        <is>
          <t>all</t>
        </is>
      </c>
      <c r="J886" s="2" t="inlineStr">
        <is>
          <t>125# ANSI Flange</t>
        </is>
      </c>
      <c r="K886" t="inlineStr">
        <is>
          <t>X3</t>
        </is>
      </c>
      <c r="L886" s="2" t="inlineStr">
        <is>
          <t>Coating_Scotchkote134_interior_exterior_IncludeImpeller</t>
        </is>
      </c>
      <c r="M886" s="2" t="inlineStr">
        <is>
          <t>175psig</t>
        </is>
      </c>
      <c r="N886" s="1" t="inlineStr">
        <is>
          <t>RTF</t>
        </is>
      </c>
      <c r="O886" s="2" t="n"/>
      <c r="P886" t="inlineStr">
        <is>
          <t>A100057</t>
        </is>
      </c>
      <c r="Q886" s="58" t="n">
        <v>0</v>
      </c>
      <c r="R886" s="7" t="inlineStr">
        <is>
          <t>Display Blank</t>
        </is>
      </c>
      <c r="S886" s="2" t="inlineStr">
        <is>
          <t>LT250</t>
        </is>
      </c>
      <c r="T886" t="n">
        <v>0</v>
      </c>
    </row>
    <row r="887">
      <c r="B887">
        <f>IF(AND(H887="C30",I887="not Bronze, ASTM-B584, C93200",L887="Coating_Standard"),"Y","N")</f>
        <v/>
      </c>
      <c r="C887" t="inlineStr">
        <is>
          <t>Price_BOM_LFE_Case_0882</t>
        </is>
      </c>
      <c r="E887" t="inlineStr">
        <is>
          <t>40707-4P-5HP-LFE</t>
        </is>
      </c>
      <c r="F887" s="2" t="inlineStr">
        <is>
          <t>Cast Iron, ASTM-A48, CL 30</t>
        </is>
      </c>
      <c r="G887" t="inlineStr">
        <is>
          <t>CaseMatl_Cast_Iron_ASTM-A48_CL30</t>
        </is>
      </c>
      <c r="H887" s="2" t="inlineStr">
        <is>
          <t>C30</t>
        </is>
      </c>
      <c r="I887" t="inlineStr">
        <is>
          <t>all</t>
        </is>
      </c>
      <c r="J887" s="2" t="inlineStr">
        <is>
          <t>125# ANSI Flange</t>
        </is>
      </c>
      <c r="K887" t="inlineStr">
        <is>
          <t>X3</t>
        </is>
      </c>
      <c r="L887" s="2" t="inlineStr">
        <is>
          <t>Coating_Scotchkote134_interior_exterior_IncludeImpeller</t>
        </is>
      </c>
      <c r="M887" s="2" t="inlineStr">
        <is>
          <t>175psig</t>
        </is>
      </c>
      <c r="N887" s="1" t="inlineStr">
        <is>
          <t>RTF</t>
        </is>
      </c>
      <c r="O887" s="2" t="n"/>
      <c r="P887" t="inlineStr">
        <is>
          <t>A100057</t>
        </is>
      </c>
      <c r="Q887" s="58" t="n">
        <v>0</v>
      </c>
      <c r="R887" s="7" t="inlineStr">
        <is>
          <t>Display Blank</t>
        </is>
      </c>
      <c r="S887" s="2" t="inlineStr">
        <is>
          <t>LT250</t>
        </is>
      </c>
      <c r="T887" t="n">
        <v>0</v>
      </c>
    </row>
    <row r="888">
      <c r="B888">
        <f>IF(AND(H888="C30",I888="not Bronze, ASTM-B584, C93200",L888="Coating_Standard"),"Y","N")</f>
        <v/>
      </c>
      <c r="C888" t="inlineStr">
        <is>
          <t>Price_BOM_LFE_Case_0883</t>
        </is>
      </c>
      <c r="E888" t="inlineStr">
        <is>
          <t>40707-4P-7.5HP-LFE</t>
        </is>
      </c>
      <c r="F888" s="2" t="inlineStr">
        <is>
          <t>Cast Iron, ASTM-A48, CL 30</t>
        </is>
      </c>
      <c r="G888" t="inlineStr">
        <is>
          <t>CaseMatl_Cast_Iron_ASTM-A48_CL30</t>
        </is>
      </c>
      <c r="H888" s="2" t="inlineStr">
        <is>
          <t>C30</t>
        </is>
      </c>
      <c r="I888" t="inlineStr">
        <is>
          <t>all</t>
        </is>
      </c>
      <c r="J888" s="2" t="inlineStr">
        <is>
          <t>125# ANSI Flange</t>
        </is>
      </c>
      <c r="K888" t="inlineStr">
        <is>
          <t>X3</t>
        </is>
      </c>
      <c r="L888" s="2" t="inlineStr">
        <is>
          <t>Coating_Scotchkote134_interior_exterior_IncludeImpeller</t>
        </is>
      </c>
      <c r="M888" s="2" t="inlineStr">
        <is>
          <t>175psig</t>
        </is>
      </c>
      <c r="N888" s="1" t="inlineStr">
        <is>
          <t>RTF</t>
        </is>
      </c>
      <c r="O888" s="2" t="n"/>
      <c r="P888" t="inlineStr">
        <is>
          <t>A100057</t>
        </is>
      </c>
      <c r="Q888" s="58" t="n">
        <v>0</v>
      </c>
      <c r="R888" s="7" t="inlineStr">
        <is>
          <t>Display Blank</t>
        </is>
      </c>
      <c r="S888" s="2" t="inlineStr">
        <is>
          <t>LT250</t>
        </is>
      </c>
      <c r="T888" t="n">
        <v>0</v>
      </c>
    </row>
    <row r="889">
      <c r="B889">
        <f>IF(AND(H889="C30",I889="not Bronze, ASTM-B584, C93200",L889="Coating_Standard"),"Y","N")</f>
        <v/>
      </c>
      <c r="C889" t="inlineStr">
        <is>
          <t>Price_BOM_LFE_Case_0884</t>
        </is>
      </c>
      <c r="E889" t="inlineStr">
        <is>
          <t>40957-4P-10HP-LFE</t>
        </is>
      </c>
      <c r="F889" s="2" t="inlineStr">
        <is>
          <t>Cast Iron, ASTM-A48, CL 30</t>
        </is>
      </c>
      <c r="G889" t="inlineStr">
        <is>
          <t>CaseMatl_Cast_Iron_ASTM-A48_CL30</t>
        </is>
      </c>
      <c r="H889" s="2" t="inlineStr">
        <is>
          <t>C30</t>
        </is>
      </c>
      <c r="I889" t="inlineStr">
        <is>
          <t>all</t>
        </is>
      </c>
      <c r="J889" s="2" t="inlineStr">
        <is>
          <t>125# ANSI Flange</t>
        </is>
      </c>
      <c r="K889" t="inlineStr">
        <is>
          <t>X3</t>
        </is>
      </c>
      <c r="L889" s="2" t="inlineStr">
        <is>
          <t>Coating_Scotchkote134_interior_exterior_IncludeImpeller</t>
        </is>
      </c>
      <c r="M889" s="2" t="inlineStr">
        <is>
          <t>175psig</t>
        </is>
      </c>
      <c r="N889" s="1" t="inlineStr">
        <is>
          <t>RTF</t>
        </is>
      </c>
      <c r="O889" s="2" t="n"/>
      <c r="P889" t="inlineStr">
        <is>
          <t>A100057</t>
        </is>
      </c>
      <c r="Q889" s="58" t="n">
        <v>0</v>
      </c>
      <c r="R889" s="7" t="inlineStr">
        <is>
          <t>Display Blank</t>
        </is>
      </c>
      <c r="S889" s="2" t="inlineStr">
        <is>
          <t>LT250</t>
        </is>
      </c>
      <c r="T889" t="n">
        <v>0</v>
      </c>
    </row>
    <row r="890">
      <c r="B890">
        <f>IF(AND(H890="C30",I890="not Bronze, ASTM-B584, C93200",L890="Coating_Standard"),"Y","N")</f>
        <v/>
      </c>
      <c r="C890" t="inlineStr">
        <is>
          <t>Price_BOM_LFE_Case_0885</t>
        </is>
      </c>
      <c r="E890" t="inlineStr">
        <is>
          <t>40957-4P-15HP-LFE</t>
        </is>
      </c>
      <c r="F890" s="2" t="inlineStr">
        <is>
          <t>Cast Iron, ASTM-A48, CL 30</t>
        </is>
      </c>
      <c r="G890" t="inlineStr">
        <is>
          <t>CaseMatl_Cast_Iron_ASTM-A48_CL30</t>
        </is>
      </c>
      <c r="H890" s="2" t="inlineStr">
        <is>
          <t>C30</t>
        </is>
      </c>
      <c r="I890" t="inlineStr">
        <is>
          <t>all</t>
        </is>
      </c>
      <c r="J890" s="2" t="inlineStr">
        <is>
          <t>125# ANSI Flange</t>
        </is>
      </c>
      <c r="K890" t="inlineStr">
        <is>
          <t>X3</t>
        </is>
      </c>
      <c r="L890" s="2" t="inlineStr">
        <is>
          <t>Coating_Scotchkote134_interior_exterior_IncludeImpeller</t>
        </is>
      </c>
      <c r="M890" s="2" t="inlineStr">
        <is>
          <t>175psig</t>
        </is>
      </c>
      <c r="N890" s="1" t="inlineStr">
        <is>
          <t>RTF</t>
        </is>
      </c>
      <c r="O890" s="2" t="n"/>
      <c r="P890" t="inlineStr">
        <is>
          <t>A100057</t>
        </is>
      </c>
      <c r="Q890" s="58" t="n">
        <v>0</v>
      </c>
      <c r="R890" s="7" t="inlineStr">
        <is>
          <t>Display Blank</t>
        </is>
      </c>
      <c r="S890" s="2" t="inlineStr">
        <is>
          <t>LT250</t>
        </is>
      </c>
      <c r="T890" t="n">
        <v>0</v>
      </c>
    </row>
    <row r="891">
      <c r="B891">
        <f>IF(AND(H891="C30",I891="not Bronze, ASTM-B584, C93200",L891="Coating_Standard"),"Y","N")</f>
        <v/>
      </c>
      <c r="C891" t="inlineStr">
        <is>
          <t>Price_BOM_LFE_Case_0886</t>
        </is>
      </c>
      <c r="E891" t="inlineStr">
        <is>
          <t>40957-4P-20HP-LFE</t>
        </is>
      </c>
      <c r="F891" s="2" t="inlineStr">
        <is>
          <t>Cast Iron, ASTM-A48, CL 30</t>
        </is>
      </c>
      <c r="G891" t="inlineStr">
        <is>
          <t>CaseMatl_Cast_Iron_ASTM-A48_CL30</t>
        </is>
      </c>
      <c r="H891" s="2" t="inlineStr">
        <is>
          <t>C30</t>
        </is>
      </c>
      <c r="I891" t="inlineStr">
        <is>
          <t>all</t>
        </is>
      </c>
      <c r="J891" s="2" t="inlineStr">
        <is>
          <t>125# ANSI Flange</t>
        </is>
      </c>
      <c r="K891" t="inlineStr">
        <is>
          <t>X4</t>
        </is>
      </c>
      <c r="L891" s="2" t="inlineStr">
        <is>
          <t>Coating_Scotchkote134_interior_exterior_IncludeImpeller</t>
        </is>
      </c>
      <c r="M891" s="2" t="inlineStr">
        <is>
          <t>175psig</t>
        </is>
      </c>
      <c r="N891" s="1" t="inlineStr">
        <is>
          <t>RTF</t>
        </is>
      </c>
      <c r="O891" s="2" t="n"/>
      <c r="P891" t="inlineStr">
        <is>
          <t>A100057</t>
        </is>
      </c>
      <c r="Q891" s="58" t="n">
        <v>0</v>
      </c>
      <c r="R891" s="7" t="inlineStr">
        <is>
          <t>Display Blank</t>
        </is>
      </c>
      <c r="S891" s="2" t="inlineStr">
        <is>
          <t>LT250</t>
        </is>
      </c>
      <c r="T891" t="n">
        <v>0</v>
      </c>
    </row>
    <row r="892">
      <c r="B892">
        <f>IF(AND(H892="C30",I892="not Bronze, ASTM-B584, C93200",L892="Coating_Standard"),"Y","N")</f>
        <v/>
      </c>
      <c r="C892" t="inlineStr">
        <is>
          <t>Price_BOM_LFE_Case_0887</t>
        </is>
      </c>
      <c r="E892" t="inlineStr">
        <is>
          <t>40129-4P-15HP-LFE</t>
        </is>
      </c>
      <c r="F892" s="2" t="inlineStr">
        <is>
          <t>Cast Iron, ASTM-A48, CL 30</t>
        </is>
      </c>
      <c r="G892" t="inlineStr">
        <is>
          <t>CaseMatl_Cast_Iron_ASTM-A48_CL30</t>
        </is>
      </c>
      <c r="H892" s="2" t="inlineStr">
        <is>
          <t>C30</t>
        </is>
      </c>
      <c r="I892" t="inlineStr">
        <is>
          <t>all</t>
        </is>
      </c>
      <c r="J892" s="2" t="inlineStr">
        <is>
          <t>125# ANSI Flange</t>
        </is>
      </c>
      <c r="K892" t="inlineStr">
        <is>
          <t>XA</t>
        </is>
      </c>
      <c r="L892" s="2" t="inlineStr">
        <is>
          <t>Coating_Scotchkote134_interior_exterior_IncludeImpeller</t>
        </is>
      </c>
      <c r="M892" s="2" t="inlineStr">
        <is>
          <t>175psig</t>
        </is>
      </c>
      <c r="N892" s="1" t="inlineStr">
        <is>
          <t>RTF</t>
        </is>
      </c>
      <c r="O892" s="2" t="n"/>
      <c r="P892" t="inlineStr">
        <is>
          <t>A100057</t>
        </is>
      </c>
      <c r="Q892" s="58" t="n">
        <v>0</v>
      </c>
      <c r="R892" s="7" t="inlineStr">
        <is>
          <t>Display Blank</t>
        </is>
      </c>
      <c r="S892" s="2" t="inlineStr">
        <is>
          <t>LT250</t>
        </is>
      </c>
      <c r="T892" t="n">
        <v>0</v>
      </c>
    </row>
    <row r="893">
      <c r="B893">
        <f>IF(AND(H893="C30",I893="not Bronze, ASTM-B584, C93200",L893="Coating_Standard"),"Y","N")</f>
        <v/>
      </c>
      <c r="C893" t="inlineStr">
        <is>
          <t>Price_BOM_LFE_Case_0888</t>
        </is>
      </c>
      <c r="E893" t="inlineStr">
        <is>
          <t>40129-4P-20HP-LFE</t>
        </is>
      </c>
      <c r="F893" s="2" t="inlineStr">
        <is>
          <t>Cast Iron, ASTM-A48, CL 30</t>
        </is>
      </c>
      <c r="G893" t="inlineStr">
        <is>
          <t>CaseMatl_Cast_Iron_ASTM-A48_CL30</t>
        </is>
      </c>
      <c r="H893" s="2" t="inlineStr">
        <is>
          <t>C30</t>
        </is>
      </c>
      <c r="I893" t="inlineStr">
        <is>
          <t>all</t>
        </is>
      </c>
      <c r="J893" s="2" t="inlineStr">
        <is>
          <t>125# ANSI Flange</t>
        </is>
      </c>
      <c r="K893" t="inlineStr">
        <is>
          <t>XA</t>
        </is>
      </c>
      <c r="L893" s="2" t="inlineStr">
        <is>
          <t>Coating_Scotchkote134_interior_exterior_IncludeImpeller</t>
        </is>
      </c>
      <c r="M893" s="2" t="inlineStr">
        <is>
          <t>175psig</t>
        </is>
      </c>
      <c r="N893" s="1" t="inlineStr">
        <is>
          <t>RTF</t>
        </is>
      </c>
      <c r="O893" s="2" t="n"/>
      <c r="P893" t="inlineStr">
        <is>
          <t>A100057</t>
        </is>
      </c>
      <c r="Q893" s="58" t="n">
        <v>0</v>
      </c>
      <c r="R893" s="7" t="inlineStr">
        <is>
          <t>Display Blank</t>
        </is>
      </c>
      <c r="S893" s="2" t="inlineStr">
        <is>
          <t>LT250</t>
        </is>
      </c>
      <c r="T893" t="n">
        <v>0</v>
      </c>
    </row>
    <row r="894">
      <c r="B894">
        <f>IF(AND(H894="C30",I894="not Bronze, ASTM-B584, C93200",L894="Coating_Standard"),"Y","N")</f>
        <v/>
      </c>
      <c r="C894" t="inlineStr">
        <is>
          <t>Price_BOM_LFE_Case_0889</t>
        </is>
      </c>
      <c r="E894" t="inlineStr">
        <is>
          <t>40129-4P-25HP-LFE</t>
        </is>
      </c>
      <c r="F894" s="2" t="inlineStr">
        <is>
          <t>Cast Iron, ASTM-A48, CL 30</t>
        </is>
      </c>
      <c r="G894" t="inlineStr">
        <is>
          <t>CaseMatl_Cast_Iron_ASTM-A48_CL30</t>
        </is>
      </c>
      <c r="H894" s="2" t="inlineStr">
        <is>
          <t>C30</t>
        </is>
      </c>
      <c r="I894" t="inlineStr">
        <is>
          <t>all</t>
        </is>
      </c>
      <c r="J894" s="2" t="inlineStr">
        <is>
          <t>125# ANSI Flange</t>
        </is>
      </c>
      <c r="K894" t="inlineStr">
        <is>
          <t>XA</t>
        </is>
      </c>
      <c r="L894" s="2" t="inlineStr">
        <is>
          <t>Coating_Scotchkote134_interior_exterior_IncludeImpeller</t>
        </is>
      </c>
      <c r="M894" s="2" t="inlineStr">
        <is>
          <t>175psig</t>
        </is>
      </c>
      <c r="N894" s="1" t="inlineStr">
        <is>
          <t>RTF</t>
        </is>
      </c>
      <c r="O894" s="2" t="n"/>
      <c r="P894" t="inlineStr">
        <is>
          <t>A100057</t>
        </is>
      </c>
      <c r="Q894" s="58" t="n">
        <v>0</v>
      </c>
      <c r="R894" s="7" t="inlineStr">
        <is>
          <t>Display Blank</t>
        </is>
      </c>
      <c r="S894" s="2" t="inlineStr">
        <is>
          <t>LT250</t>
        </is>
      </c>
      <c r="T894" t="n">
        <v>0</v>
      </c>
    </row>
    <row r="895">
      <c r="B895">
        <f>IF(AND(H895="C30",I895="not Bronze, ASTM-B584, C93200",L895="Coating_Standard"),"Y","N")</f>
        <v/>
      </c>
      <c r="C895" t="inlineStr">
        <is>
          <t>Price_BOM_LFE_Case_0890</t>
        </is>
      </c>
      <c r="E895" t="inlineStr">
        <is>
          <t>4012A-4P-15HP-LFE</t>
        </is>
      </c>
      <c r="F895" s="2" t="inlineStr">
        <is>
          <t>Cast Iron, ASTM-A48, CL 30</t>
        </is>
      </c>
      <c r="G895" t="inlineStr">
        <is>
          <t>CaseMatl_Cast_Iron_ASTM-A48_CL30</t>
        </is>
      </c>
      <c r="H895" s="2" t="inlineStr">
        <is>
          <t>C30</t>
        </is>
      </c>
      <c r="I895" t="inlineStr">
        <is>
          <t>all</t>
        </is>
      </c>
      <c r="J895" s="2" t="inlineStr">
        <is>
          <t>125# ANSI Flange</t>
        </is>
      </c>
      <c r="K895" t="inlineStr">
        <is>
          <t>XA</t>
        </is>
      </c>
      <c r="L895" s="2" t="inlineStr">
        <is>
          <t>Coating_Scotchkote134_interior_exterior_IncludeImpeller</t>
        </is>
      </c>
      <c r="M895" s="2" t="inlineStr">
        <is>
          <t>175psig</t>
        </is>
      </c>
      <c r="N895" s="1" t="inlineStr">
        <is>
          <t>RTF</t>
        </is>
      </c>
      <c r="O895" s="2" t="n"/>
      <c r="P895" t="inlineStr">
        <is>
          <t>A100057</t>
        </is>
      </c>
      <c r="Q895" s="58" t="n">
        <v>0</v>
      </c>
      <c r="R895" s="7" t="inlineStr">
        <is>
          <t>Display Blank</t>
        </is>
      </c>
      <c r="S895" s="2" t="inlineStr">
        <is>
          <t>LT250</t>
        </is>
      </c>
      <c r="T895" t="n">
        <v>0</v>
      </c>
    </row>
    <row r="896">
      <c r="B896">
        <f>IF(AND(H896="C30",I896="not Bronze, ASTM-B584, C93200",L896="Coating_Standard"),"Y","N")</f>
        <v/>
      </c>
      <c r="C896" t="inlineStr">
        <is>
          <t>Price_BOM_LFE_Case_0891</t>
        </is>
      </c>
      <c r="E896" t="inlineStr">
        <is>
          <t>4012A-4P-20HP-LFE</t>
        </is>
      </c>
      <c r="F896" s="2" t="inlineStr">
        <is>
          <t>Cast Iron, ASTM-A48, CL 30</t>
        </is>
      </c>
      <c r="G896" t="inlineStr">
        <is>
          <t>CaseMatl_Cast_Iron_ASTM-A48_CL30</t>
        </is>
      </c>
      <c r="H896" s="2" t="inlineStr">
        <is>
          <t>C30</t>
        </is>
      </c>
      <c r="I896" t="inlineStr">
        <is>
          <t>all</t>
        </is>
      </c>
      <c r="J896" s="2" t="inlineStr">
        <is>
          <t>125# ANSI Flange</t>
        </is>
      </c>
      <c r="K896" t="inlineStr">
        <is>
          <t>XA</t>
        </is>
      </c>
      <c r="L896" s="2" t="inlineStr">
        <is>
          <t>Coating_Scotchkote134_interior_exterior_IncludeImpeller</t>
        </is>
      </c>
      <c r="M896" s="2" t="inlineStr">
        <is>
          <t>175psig</t>
        </is>
      </c>
      <c r="N896" s="1" t="inlineStr">
        <is>
          <t>RTF</t>
        </is>
      </c>
      <c r="O896" s="2" t="n"/>
      <c r="P896" t="inlineStr">
        <is>
          <t>A100057</t>
        </is>
      </c>
      <c r="Q896" s="58" t="n">
        <v>0</v>
      </c>
      <c r="R896" s="7" t="inlineStr">
        <is>
          <t>Display Blank</t>
        </is>
      </c>
      <c r="S896" s="2" t="inlineStr">
        <is>
          <t>LT250</t>
        </is>
      </c>
      <c r="T896" t="n">
        <v>0</v>
      </c>
    </row>
    <row r="897">
      <c r="B897">
        <f>IF(AND(H897="C30",I897="not Bronze, ASTM-B584, C93200",L897="Coating_Standard"),"Y","N")</f>
        <v/>
      </c>
      <c r="C897" t="inlineStr">
        <is>
          <t>Price_BOM_LFE_Case_0892</t>
        </is>
      </c>
      <c r="E897" t="inlineStr">
        <is>
          <t>4012A-4P-25HP-LFE</t>
        </is>
      </c>
      <c r="F897" s="2" t="inlineStr">
        <is>
          <t>Cast Iron, ASTM-A48, CL 30</t>
        </is>
      </c>
      <c r="G897" t="inlineStr">
        <is>
          <t>CaseMatl_Cast_Iron_ASTM-A48_CL30</t>
        </is>
      </c>
      <c r="H897" s="2" t="inlineStr">
        <is>
          <t>C30</t>
        </is>
      </c>
      <c r="I897" t="inlineStr">
        <is>
          <t>all</t>
        </is>
      </c>
      <c r="J897" s="2" t="inlineStr">
        <is>
          <t>125# ANSI Flange</t>
        </is>
      </c>
      <c r="K897" t="inlineStr">
        <is>
          <t>XA</t>
        </is>
      </c>
      <c r="L897" s="2" t="inlineStr">
        <is>
          <t>Coating_Scotchkote134_interior_exterior_IncludeImpeller</t>
        </is>
      </c>
      <c r="M897" s="2" t="inlineStr">
        <is>
          <t>175psig</t>
        </is>
      </c>
      <c r="N897" s="1" t="inlineStr">
        <is>
          <t>RTF</t>
        </is>
      </c>
      <c r="O897" s="2" t="n"/>
      <c r="P897" t="inlineStr">
        <is>
          <t>A100057</t>
        </is>
      </c>
      <c r="Q897" s="58" t="n">
        <v>0</v>
      </c>
      <c r="R897" s="7" t="inlineStr">
        <is>
          <t>Display Blank</t>
        </is>
      </c>
      <c r="S897" s="2" t="inlineStr">
        <is>
          <t>LT250</t>
        </is>
      </c>
      <c r="T897" t="n">
        <v>0</v>
      </c>
    </row>
    <row r="898">
      <c r="B898">
        <f>IF(AND(H898="C30",I898="not Bronze, ASTM-B584, C93200",L898="Coating_Standard"),"Y","N")</f>
        <v/>
      </c>
      <c r="C898" t="inlineStr">
        <is>
          <t>Price_BOM_LFE_Case_0893</t>
        </is>
      </c>
      <c r="E898" t="inlineStr">
        <is>
          <t>50957-4P-15HP-LFE</t>
        </is>
      </c>
      <c r="F898" s="2" t="inlineStr">
        <is>
          <t>Cast Iron, ASTM-A48, CL 30</t>
        </is>
      </c>
      <c r="G898" t="inlineStr">
        <is>
          <t>CaseMatl_Cast_Iron_ASTM-A48_CL30</t>
        </is>
      </c>
      <c r="H898" s="2" t="inlineStr">
        <is>
          <t>C30</t>
        </is>
      </c>
      <c r="I898" t="inlineStr">
        <is>
          <t>all</t>
        </is>
      </c>
      <c r="J898" s="2" t="inlineStr">
        <is>
          <t>125# ANSI Flange</t>
        </is>
      </c>
      <c r="K898" t="inlineStr">
        <is>
          <t>X4</t>
        </is>
      </c>
      <c r="L898" s="2" t="inlineStr">
        <is>
          <t>Coating_Scotchkote134_interior_exterior_IncludeImpeller</t>
        </is>
      </c>
      <c r="M898" s="2" t="inlineStr">
        <is>
          <t>175psig</t>
        </is>
      </c>
      <c r="N898" s="1" t="inlineStr">
        <is>
          <t>RTF</t>
        </is>
      </c>
      <c r="O898" s="2" t="n"/>
      <c r="P898" t="inlineStr">
        <is>
          <t>A100057</t>
        </is>
      </c>
      <c r="Q898" s="58" t="n">
        <v>0</v>
      </c>
      <c r="R898" s="7" t="inlineStr">
        <is>
          <t>Display Blank</t>
        </is>
      </c>
      <c r="S898" s="2" t="inlineStr">
        <is>
          <t>LT250</t>
        </is>
      </c>
      <c r="T898" t="n">
        <v>0</v>
      </c>
    </row>
    <row r="899">
      <c r="B899">
        <f>IF(AND(H899="C30",I899="not Bronze, ASTM-B584, C93200",L899="Coating_Standard"),"Y","N")</f>
        <v/>
      </c>
      <c r="C899" t="inlineStr">
        <is>
          <t>Price_BOM_LFE_Case_0894</t>
        </is>
      </c>
      <c r="E899" t="inlineStr">
        <is>
          <t>50957-4P-20HP-LFE</t>
        </is>
      </c>
      <c r="F899" s="2" t="inlineStr">
        <is>
          <t>Cast Iron, ASTM-A48, CL 30</t>
        </is>
      </c>
      <c r="G899" t="inlineStr">
        <is>
          <t>CaseMatl_Cast_Iron_ASTM-A48_CL30</t>
        </is>
      </c>
      <c r="H899" s="2" t="inlineStr">
        <is>
          <t>C30</t>
        </is>
      </c>
      <c r="I899" t="inlineStr">
        <is>
          <t>all</t>
        </is>
      </c>
      <c r="J899" s="2" t="inlineStr">
        <is>
          <t>125# ANSI Flange</t>
        </is>
      </c>
      <c r="K899" t="inlineStr">
        <is>
          <t>X4</t>
        </is>
      </c>
      <c r="L899" s="2" t="inlineStr">
        <is>
          <t>Coating_Scotchkote134_interior_exterior_IncludeImpeller</t>
        </is>
      </c>
      <c r="M899" s="2" t="inlineStr">
        <is>
          <t>175psig</t>
        </is>
      </c>
      <c r="N899" s="1" t="inlineStr">
        <is>
          <t>RTF</t>
        </is>
      </c>
      <c r="O899" s="2" t="n"/>
      <c r="P899" t="inlineStr">
        <is>
          <t>A100057</t>
        </is>
      </c>
      <c r="Q899" s="58" t="n">
        <v>0</v>
      </c>
      <c r="R899" s="7" t="inlineStr">
        <is>
          <t>Display Blank</t>
        </is>
      </c>
      <c r="S899" s="2" t="inlineStr">
        <is>
          <t>LT250</t>
        </is>
      </c>
      <c r="T899" t="n">
        <v>0</v>
      </c>
    </row>
    <row r="900">
      <c r="B900">
        <f>IF(AND(H900="C30",I900="not Bronze, ASTM-B584, C93200",L900="Coating_Standard"),"Y","N")</f>
        <v/>
      </c>
      <c r="C900" t="inlineStr">
        <is>
          <t>Price_BOM_LFE_Case_0895</t>
        </is>
      </c>
      <c r="E900" t="inlineStr">
        <is>
          <t>50957-4P-25HP-LFE</t>
        </is>
      </c>
      <c r="F900" s="2" t="inlineStr">
        <is>
          <t>Cast Iron, ASTM-A48, CL 30</t>
        </is>
      </c>
      <c r="G900" t="inlineStr">
        <is>
          <t>CaseMatl_Cast_Iron_ASTM-A48_CL30</t>
        </is>
      </c>
      <c r="H900" s="2" t="inlineStr">
        <is>
          <t>C30</t>
        </is>
      </c>
      <c r="I900" t="inlineStr">
        <is>
          <t>all</t>
        </is>
      </c>
      <c r="J900" s="2" t="inlineStr">
        <is>
          <t>125# ANSI Flange</t>
        </is>
      </c>
      <c r="K900" t="inlineStr">
        <is>
          <t>X4</t>
        </is>
      </c>
      <c r="L900" s="2" t="inlineStr">
        <is>
          <t>Coating_Scotchkote134_interior_exterior_IncludeImpeller</t>
        </is>
      </c>
      <c r="M900" s="2" t="inlineStr">
        <is>
          <t>175psig</t>
        </is>
      </c>
      <c r="N900" s="1" t="inlineStr">
        <is>
          <t>RTF</t>
        </is>
      </c>
      <c r="O900" s="2" t="n"/>
      <c r="P900" t="inlineStr">
        <is>
          <t>A100057</t>
        </is>
      </c>
      <c r="Q900" s="58" t="n">
        <v>0</v>
      </c>
      <c r="R900" s="7" t="inlineStr">
        <is>
          <t>Display Blank</t>
        </is>
      </c>
      <c r="S900" s="2" t="inlineStr">
        <is>
          <t>LT250</t>
        </is>
      </c>
      <c r="T900" t="n">
        <v>0</v>
      </c>
    </row>
    <row r="901">
      <c r="B901">
        <f>IF(AND(H901="C30",I901="not Bronze, ASTM-B584, C93200",L901="Coating_Standard"),"Y","N")</f>
        <v/>
      </c>
      <c r="C901" t="inlineStr">
        <is>
          <t>Price_BOM_LFE_Case_0896</t>
        </is>
      </c>
      <c r="E901" t="inlineStr">
        <is>
          <t>50123-4P-25HP-LFE</t>
        </is>
      </c>
      <c r="F901" s="2" t="inlineStr">
        <is>
          <t>Cast Iron, ASTM-A48, CL 30</t>
        </is>
      </c>
      <c r="G901" t="inlineStr">
        <is>
          <t>CaseMatl_Cast_Iron_ASTM-A48_CL30</t>
        </is>
      </c>
      <c r="H901" s="2" t="inlineStr">
        <is>
          <t>C30</t>
        </is>
      </c>
      <c r="I901" t="inlineStr">
        <is>
          <t>all</t>
        </is>
      </c>
      <c r="J901" s="2" t="inlineStr">
        <is>
          <t>125# ANSI Flange</t>
        </is>
      </c>
      <c r="K901" t="inlineStr">
        <is>
          <t>XA</t>
        </is>
      </c>
      <c r="L901" s="2" t="inlineStr">
        <is>
          <t>Coating_Scotchkote134_interior_exterior_IncludeImpeller</t>
        </is>
      </c>
      <c r="M901" s="2" t="inlineStr">
        <is>
          <t>175psig</t>
        </is>
      </c>
      <c r="N901" s="1" t="inlineStr">
        <is>
          <t>RTF</t>
        </is>
      </c>
      <c r="O901" s="2" t="n"/>
      <c r="P901" t="inlineStr">
        <is>
          <t>A100057</t>
        </is>
      </c>
      <c r="Q901" s="58" t="n">
        <v>0</v>
      </c>
      <c r="R901" s="7" t="inlineStr">
        <is>
          <t>Display Blank</t>
        </is>
      </c>
      <c r="S901" s="2" t="inlineStr">
        <is>
          <t>LT250</t>
        </is>
      </c>
      <c r="T901" t="n">
        <v>0</v>
      </c>
    </row>
    <row r="902">
      <c r="B902">
        <f>IF(AND(H902="C30",I902="not Bronze, ASTM-B584, C93200",L902="Coating_Standard"),"Y","N")</f>
        <v/>
      </c>
      <c r="C902" t="inlineStr">
        <is>
          <t>Price_BOM_LFE_Case_0897</t>
        </is>
      </c>
      <c r="E902" t="inlineStr">
        <is>
          <t>60951-4P-20HP-LFE</t>
        </is>
      </c>
      <c r="F902" s="2" t="inlineStr">
        <is>
          <t>Cast Iron, ASTM-A48, CL 30</t>
        </is>
      </c>
      <c r="G902" t="inlineStr">
        <is>
          <t>CaseMatl_Cast_Iron_ASTM-A48_CL30</t>
        </is>
      </c>
      <c r="H902" s="2" t="inlineStr">
        <is>
          <t>C30</t>
        </is>
      </c>
      <c r="I902" t="inlineStr">
        <is>
          <t>all</t>
        </is>
      </c>
      <c r="J902" s="2" t="inlineStr">
        <is>
          <t>125# ANSI Flange</t>
        </is>
      </c>
      <c r="K902" t="inlineStr">
        <is>
          <t>XA</t>
        </is>
      </c>
      <c r="L902" s="2" t="inlineStr">
        <is>
          <t>Coating_Scotchkote134_interior_exterior_IncludeImpeller</t>
        </is>
      </c>
      <c r="M902" s="2" t="inlineStr">
        <is>
          <t>175psig</t>
        </is>
      </c>
      <c r="N902" s="1" t="inlineStr">
        <is>
          <t>RTF</t>
        </is>
      </c>
      <c r="O902" s="2" t="n"/>
      <c r="P902" t="inlineStr">
        <is>
          <t>A100057</t>
        </is>
      </c>
      <c r="Q902" s="58" t="n">
        <v>0</v>
      </c>
      <c r="R902" s="7" t="inlineStr">
        <is>
          <t>Display Blank</t>
        </is>
      </c>
      <c r="S902" s="2" t="inlineStr">
        <is>
          <t>LT250</t>
        </is>
      </c>
      <c r="T902" t="n">
        <v>0</v>
      </c>
    </row>
    <row r="903">
      <c r="B903">
        <f>IF(AND(H903="C30",I903="not Bronze, ASTM-B584, C93200",L903="Coating_Standard"),"Y","N")</f>
        <v/>
      </c>
      <c r="C903" t="inlineStr">
        <is>
          <t>Price_BOM_LFE_Case_0898</t>
        </is>
      </c>
      <c r="E903" t="inlineStr">
        <is>
          <t>60951-4P-25HP-LFE</t>
        </is>
      </c>
      <c r="F903" s="2" t="inlineStr">
        <is>
          <t>Cast Iron, ASTM-A48, CL 30</t>
        </is>
      </c>
      <c r="G903" t="inlineStr">
        <is>
          <t>CaseMatl_Cast_Iron_ASTM-A48_CL30</t>
        </is>
      </c>
      <c r="H903" s="2" t="inlineStr">
        <is>
          <t>C30</t>
        </is>
      </c>
      <c r="I903" t="inlineStr">
        <is>
          <t>all</t>
        </is>
      </c>
      <c r="J903" s="2" t="inlineStr">
        <is>
          <t>125# ANSI Flange</t>
        </is>
      </c>
      <c r="K903" t="inlineStr">
        <is>
          <t>XA</t>
        </is>
      </c>
      <c r="L903" s="2" t="inlineStr">
        <is>
          <t>Coating_Scotchkote134_interior_exterior_IncludeImpeller</t>
        </is>
      </c>
      <c r="M903" s="2" t="inlineStr">
        <is>
          <t>175psig</t>
        </is>
      </c>
      <c r="N903" s="1" t="inlineStr">
        <is>
          <t>RTF</t>
        </is>
      </c>
      <c r="O903" s="2" t="n"/>
      <c r="P903" t="inlineStr">
        <is>
          <t>A100057</t>
        </is>
      </c>
      <c r="Q903" s="58" t="n">
        <v>0</v>
      </c>
      <c r="R903" s="7" t="inlineStr">
        <is>
          <t>Display Blank</t>
        </is>
      </c>
      <c r="S903" s="2" t="inlineStr">
        <is>
          <t>LT250</t>
        </is>
      </c>
      <c r="T903" t="n">
        <v>0</v>
      </c>
    </row>
    <row r="904">
      <c r="B904">
        <f>IF(AND(H904="C30",I904="not Bronze, ASTM-B584, C93200",L904="Coating_Standard"),"Y","N")</f>
        <v/>
      </c>
      <c r="C904" t="inlineStr">
        <is>
          <t>Price_BOM_LFE_Case_0899</t>
        </is>
      </c>
      <c r="E904" t="inlineStr">
        <is>
          <t>15955-4P-3HP-LFE</t>
        </is>
      </c>
      <c r="F904" s="2" t="inlineStr">
        <is>
          <t>Ductile Iron, ASTM-A536-80</t>
        </is>
      </c>
      <c r="G904" t="inlineStr">
        <is>
          <t>CaseMatl_Ductile_Iron_ASTM-A536-80</t>
        </is>
      </c>
      <c r="H904" s="2" t="inlineStr">
        <is>
          <t>J</t>
        </is>
      </c>
      <c r="I904" t="inlineStr">
        <is>
          <t>all</t>
        </is>
      </c>
      <c r="J904" s="2" t="inlineStr">
        <is>
          <t>NPT</t>
        </is>
      </c>
      <c r="K904" s="2" t="inlineStr">
        <is>
          <t>X3</t>
        </is>
      </c>
      <c r="L904" s="2" t="inlineStr">
        <is>
          <t>Coating_Scotchkote134_interior_exterior_IncludeImpeller</t>
        </is>
      </c>
      <c r="M904" s="2" t="inlineStr">
        <is>
          <t>300psig</t>
        </is>
      </c>
      <c r="N904" s="1" t="inlineStr">
        <is>
          <t>RTF</t>
        </is>
      </c>
      <c r="O904" s="2" t="n"/>
      <c r="P904" t="inlineStr">
        <is>
          <t>A100063</t>
        </is>
      </c>
      <c r="Q904" s="56" t="n">
        <v>1790</v>
      </c>
      <c r="R904" s="7" t="inlineStr">
        <is>
          <t>Priced</t>
        </is>
      </c>
      <c r="S904" s="2" t="inlineStr">
        <is>
          <t>LT034</t>
        </is>
      </c>
      <c r="T904" t="n">
        <v>126</v>
      </c>
    </row>
    <row r="905">
      <c r="B905">
        <f>IF(AND(H905="C30",I905="not Bronze, ASTM-B584, C93200",L905="Coating_Standard"),"Y","N")</f>
        <v/>
      </c>
      <c r="C905" t="inlineStr">
        <is>
          <t>Price_BOM_LFE_Case_0900</t>
        </is>
      </c>
      <c r="E905" t="inlineStr">
        <is>
          <t>15955-4P-5HP-LFE</t>
        </is>
      </c>
      <c r="F905" s="2" t="inlineStr">
        <is>
          <t>Ductile Iron, ASTM-A536-80</t>
        </is>
      </c>
      <c r="G905" t="inlineStr">
        <is>
          <t>CaseMatl_Ductile_Iron_ASTM-A536-80</t>
        </is>
      </c>
      <c r="H905" s="2" t="inlineStr">
        <is>
          <t>J</t>
        </is>
      </c>
      <c r="I905" t="inlineStr">
        <is>
          <t>all</t>
        </is>
      </c>
      <c r="J905" s="2" t="inlineStr">
        <is>
          <t>NPT</t>
        </is>
      </c>
      <c r="K905" s="2" t="inlineStr">
        <is>
          <t>X3</t>
        </is>
      </c>
      <c r="L905" s="2" t="inlineStr">
        <is>
          <t>Coating_Scotchkote134_interior_exterior_IncludeImpeller</t>
        </is>
      </c>
      <c r="M905" s="2" t="inlineStr">
        <is>
          <t>300psig</t>
        </is>
      </c>
      <c r="N905" s="1" t="inlineStr">
        <is>
          <t>RTF</t>
        </is>
      </c>
      <c r="O905" s="2" t="n"/>
      <c r="P905" t="inlineStr">
        <is>
          <t>A100063</t>
        </is>
      </c>
      <c r="Q905" s="56" t="n">
        <v>1790</v>
      </c>
      <c r="R905" s="7" t="inlineStr">
        <is>
          <t>Priced</t>
        </is>
      </c>
      <c r="S905" s="2" t="inlineStr">
        <is>
          <t>LT034</t>
        </is>
      </c>
      <c r="T905" t="n">
        <v>126</v>
      </c>
    </row>
    <row r="906">
      <c r="B906">
        <f>IF(AND(H906="C30",I906="not Bronze, ASTM-B584, C93200",L906="Coating_Standard"),"Y","N")</f>
        <v/>
      </c>
      <c r="C906" t="inlineStr">
        <is>
          <t>Price_BOM_LFE_Case_0901</t>
        </is>
      </c>
      <c r="E906" t="inlineStr">
        <is>
          <t>15951-4P-3HP-LFE</t>
        </is>
      </c>
      <c r="F906" s="2" t="inlineStr">
        <is>
          <t>Ductile Iron, ASTM-A536-80</t>
        </is>
      </c>
      <c r="G906" t="inlineStr">
        <is>
          <t>CaseMatl_Ductile_Iron_ASTM-A536-80</t>
        </is>
      </c>
      <c r="H906" s="2" t="inlineStr">
        <is>
          <t>J</t>
        </is>
      </c>
      <c r="I906" t="inlineStr">
        <is>
          <t>all</t>
        </is>
      </c>
      <c r="J906" s="2" t="inlineStr">
        <is>
          <t>NPT</t>
        </is>
      </c>
      <c r="K906" s="2" t="inlineStr">
        <is>
          <t>X3</t>
        </is>
      </c>
      <c r="L906" s="2" t="inlineStr">
        <is>
          <t>Coating_Scotchkote134_interior_exterior_IncludeImpeller</t>
        </is>
      </c>
      <c r="M906" s="2" t="inlineStr">
        <is>
          <t>300psig</t>
        </is>
      </c>
      <c r="N906" s="1" t="inlineStr">
        <is>
          <t>RTF</t>
        </is>
      </c>
      <c r="O906" s="2" t="n"/>
      <c r="P906" t="inlineStr">
        <is>
          <t>A100063</t>
        </is>
      </c>
      <c r="Q906" s="56" t="n">
        <v>1790</v>
      </c>
      <c r="R906" s="7" t="inlineStr">
        <is>
          <t>Priced</t>
        </is>
      </c>
      <c r="S906" s="2" t="inlineStr">
        <is>
          <t>LT034</t>
        </is>
      </c>
      <c r="T906" t="n">
        <v>126</v>
      </c>
    </row>
    <row r="907">
      <c r="B907">
        <f>IF(AND(H907="C30",I907="not Bronze, ASTM-B584, C93200",L907="Coating_Standard"),"Y","N")</f>
        <v/>
      </c>
      <c r="C907" t="inlineStr">
        <is>
          <t>Price_BOM_LFE_Case_0902</t>
        </is>
      </c>
      <c r="E907" t="inlineStr">
        <is>
          <t>15959-4P-3HP-LFE</t>
        </is>
      </c>
      <c r="F907" s="2" t="inlineStr">
        <is>
          <t>Ductile Iron, ASTM-A536-80</t>
        </is>
      </c>
      <c r="G907" t="inlineStr">
        <is>
          <t>CaseMatl_Ductile_Iron_ASTM-A536-80</t>
        </is>
      </c>
      <c r="H907" s="2" t="inlineStr">
        <is>
          <t>J</t>
        </is>
      </c>
      <c r="I907" t="inlineStr">
        <is>
          <t>all</t>
        </is>
      </c>
      <c r="J907" s="2" t="inlineStr">
        <is>
          <t>NPT</t>
        </is>
      </c>
      <c r="K907" s="2" t="inlineStr">
        <is>
          <t>X3</t>
        </is>
      </c>
      <c r="L907" s="2" t="inlineStr">
        <is>
          <t>Coating_Scotchkote134_interior_exterior_IncludeImpeller</t>
        </is>
      </c>
      <c r="M907" s="2" t="inlineStr">
        <is>
          <t>300psig</t>
        </is>
      </c>
      <c r="N907" s="1" t="inlineStr">
        <is>
          <t>RTF</t>
        </is>
      </c>
      <c r="O907" s="2" t="n"/>
      <c r="P907" t="inlineStr">
        <is>
          <t>A100063</t>
        </is>
      </c>
      <c r="Q907" s="56" t="n">
        <v>1790</v>
      </c>
      <c r="R907" s="7" t="inlineStr">
        <is>
          <t>Priced</t>
        </is>
      </c>
      <c r="S907" s="2" t="inlineStr">
        <is>
          <t>LT034</t>
        </is>
      </c>
      <c r="T907" t="n">
        <v>126</v>
      </c>
    </row>
    <row r="908">
      <c r="B908">
        <f>IF(AND(H908="C30",I908="not Bronze, ASTM-B584, C93200",L908="Coating_Standard"),"Y","N")</f>
        <v/>
      </c>
      <c r="C908" t="inlineStr">
        <is>
          <t>Price_BOM_LFE_Case_0903</t>
        </is>
      </c>
      <c r="E908" t="inlineStr">
        <is>
          <t>15959-4P-5HP-LFE</t>
        </is>
      </c>
      <c r="F908" s="2" t="inlineStr">
        <is>
          <t>Ductile Iron, ASTM-A536-80</t>
        </is>
      </c>
      <c r="G908" t="inlineStr">
        <is>
          <t>CaseMatl_Ductile_Iron_ASTM-A536-80</t>
        </is>
      </c>
      <c r="H908" s="2" t="inlineStr">
        <is>
          <t>J</t>
        </is>
      </c>
      <c r="I908" t="inlineStr">
        <is>
          <t>all</t>
        </is>
      </c>
      <c r="J908" s="2" t="inlineStr">
        <is>
          <t>NPT</t>
        </is>
      </c>
      <c r="K908" s="2" t="inlineStr">
        <is>
          <t>X3</t>
        </is>
      </c>
      <c r="L908" s="2" t="inlineStr">
        <is>
          <t>Coating_Scotchkote134_interior_exterior_IncludeImpeller</t>
        </is>
      </c>
      <c r="M908" s="2" t="inlineStr">
        <is>
          <t>300psig</t>
        </is>
      </c>
      <c r="N908" s="1" t="inlineStr">
        <is>
          <t>RTF</t>
        </is>
      </c>
      <c r="O908" s="2" t="n"/>
      <c r="P908" t="inlineStr">
        <is>
          <t>A100063</t>
        </is>
      </c>
      <c r="Q908" s="56" t="n">
        <v>1790</v>
      </c>
      <c r="R908" s="7" t="inlineStr">
        <is>
          <t>Priced</t>
        </is>
      </c>
      <c r="S908" s="2" t="inlineStr">
        <is>
          <t>LT034</t>
        </is>
      </c>
      <c r="T908" t="n">
        <v>126</v>
      </c>
    </row>
    <row r="909">
      <c r="B909">
        <f>IF(AND(H909="C30",I909="not Bronze, ASTM-B584, C93200",L909="Coating_Standard"),"Y","N")</f>
        <v/>
      </c>
      <c r="C909" t="inlineStr">
        <is>
          <t>Price_BOM_LFE_Case_0904</t>
        </is>
      </c>
      <c r="E909" t="inlineStr">
        <is>
          <t>15959-4P-7.5HP-LFE</t>
        </is>
      </c>
      <c r="F909" s="2" t="inlineStr">
        <is>
          <t>Ductile Iron, ASTM-A536-80</t>
        </is>
      </c>
      <c r="G909" t="inlineStr">
        <is>
          <t>CaseMatl_Ductile_Iron_ASTM-A536-80</t>
        </is>
      </c>
      <c r="H909" s="2" t="inlineStr">
        <is>
          <t>J</t>
        </is>
      </c>
      <c r="I909" t="inlineStr">
        <is>
          <t>all</t>
        </is>
      </c>
      <c r="J909" s="2" t="inlineStr">
        <is>
          <t>NPT</t>
        </is>
      </c>
      <c r="K909" s="2" t="inlineStr">
        <is>
          <t>X3</t>
        </is>
      </c>
      <c r="L909" s="2" t="inlineStr">
        <is>
          <t>Coating_Scotchkote134_interior_exterior_IncludeImpeller</t>
        </is>
      </c>
      <c r="M909" s="2" t="inlineStr">
        <is>
          <t>300psig</t>
        </is>
      </c>
      <c r="N909" s="1" t="inlineStr">
        <is>
          <t>RTF</t>
        </is>
      </c>
      <c r="O909" s="2" t="n"/>
      <c r="P909" t="inlineStr">
        <is>
          <t>A100063</t>
        </is>
      </c>
      <c r="Q909" s="56" t="n">
        <v>1790</v>
      </c>
      <c r="R909" s="7" t="inlineStr">
        <is>
          <t>Priced</t>
        </is>
      </c>
      <c r="S909" s="2" t="inlineStr">
        <is>
          <t>LT034</t>
        </is>
      </c>
      <c r="T909" t="n">
        <v>126</v>
      </c>
    </row>
    <row r="910">
      <c r="B910">
        <f>IF(AND(H910="C30",I910="not Bronze, ASTM-B584, C93200",L910="Coating_Standard"),"Y","N")</f>
        <v/>
      </c>
      <c r="C910" t="inlineStr">
        <is>
          <t>Price_BOM_LFE_Case_0905</t>
        </is>
      </c>
      <c r="E910" t="inlineStr">
        <is>
          <t>20709-4P-3HP-LFE</t>
        </is>
      </c>
      <c r="F910" s="2" t="inlineStr">
        <is>
          <t>Ductile Iron, ASTM-A536-80</t>
        </is>
      </c>
      <c r="G910" t="inlineStr">
        <is>
          <t>CaseMatl_Ductile_Iron_ASTM-A536-80</t>
        </is>
      </c>
      <c r="H910" s="2" t="inlineStr">
        <is>
          <t>J</t>
        </is>
      </c>
      <c r="I910" t="inlineStr">
        <is>
          <t>all</t>
        </is>
      </c>
      <c r="J910" s="2" t="inlineStr">
        <is>
          <t>NPT</t>
        </is>
      </c>
      <c r="K910" s="2" t="inlineStr">
        <is>
          <t>X3</t>
        </is>
      </c>
      <c r="L910" s="2" t="inlineStr">
        <is>
          <t>Coating_Scotchkote134_interior_exterior_IncludeImpeller</t>
        </is>
      </c>
      <c r="M910" s="2" t="inlineStr">
        <is>
          <t>300psig</t>
        </is>
      </c>
      <c r="N910" s="1" t="inlineStr">
        <is>
          <t>RTF</t>
        </is>
      </c>
      <c r="O910" s="2" t="n"/>
      <c r="P910" t="inlineStr">
        <is>
          <t>A100065</t>
        </is>
      </c>
      <c r="Q910" s="56" t="n">
        <v>2170</v>
      </c>
      <c r="R910" s="7" t="inlineStr">
        <is>
          <t>Priced</t>
        </is>
      </c>
      <c r="S910" s="2" t="inlineStr">
        <is>
          <t>LT034</t>
        </is>
      </c>
      <c r="T910" t="n">
        <v>126</v>
      </c>
    </row>
    <row r="911">
      <c r="B911">
        <f>IF(AND(H911="C30",I911="not Bronze, ASTM-B584, C93200",L911="Coating_Standard"),"Y","N")</f>
        <v/>
      </c>
      <c r="C911" t="inlineStr">
        <is>
          <t>Price_BOM_LFE_Case_0906</t>
        </is>
      </c>
      <c r="E911" t="inlineStr">
        <is>
          <t>20709-4P-3HP-LFE</t>
        </is>
      </c>
      <c r="F911" s="2" t="inlineStr">
        <is>
          <t>Cast Iron, ASTM-A48, CL 30</t>
        </is>
      </c>
      <c r="G911" t="inlineStr">
        <is>
          <t>CaseMatl_Cast_Iron_ASTM-A48_CL30</t>
        </is>
      </c>
      <c r="H911" s="2" t="inlineStr">
        <is>
          <t>C30</t>
        </is>
      </c>
      <c r="I911" t="inlineStr">
        <is>
          <t>all</t>
        </is>
      </c>
      <c r="J911" s="2" t="inlineStr">
        <is>
          <t>NPT</t>
        </is>
      </c>
      <c r="K911" s="2" t="inlineStr">
        <is>
          <t>X3</t>
        </is>
      </c>
      <c r="L911" s="2" t="inlineStr">
        <is>
          <t>Coating_Scotchkote134_interior_exterior_IncludeImpeller</t>
        </is>
      </c>
      <c r="M911" s="2" t="inlineStr">
        <is>
          <t>250psig</t>
        </is>
      </c>
      <c r="N911" s="1" t="inlineStr">
        <is>
          <t>RTF</t>
        </is>
      </c>
      <c r="O911" s="2" t="n"/>
      <c r="P911" s="2" t="inlineStr">
        <is>
          <t>A102131</t>
        </is>
      </c>
      <c r="R911" t="inlineStr">
        <is>
          <t>Priced</t>
        </is>
      </c>
      <c r="S911" s="2" t="inlineStr">
        <is>
          <t>LT034</t>
        </is>
      </c>
      <c r="T911" t="n">
        <v>126</v>
      </c>
    </row>
    <row r="912">
      <c r="B912">
        <f>IF(AND(H912="C30",I912="not Bronze, ASTM-B584, C93200",L912="Coating_Standard"),"Y","N")</f>
        <v/>
      </c>
      <c r="C912" t="inlineStr">
        <is>
          <t>Price_BOM_LFE_Case_0907</t>
        </is>
      </c>
      <c r="E912" t="inlineStr">
        <is>
          <t>20953-4P-3HP-LFE</t>
        </is>
      </c>
      <c r="F912" s="2" t="inlineStr">
        <is>
          <t>Ductile Iron, ASTM-A536-80</t>
        </is>
      </c>
      <c r="G912" t="inlineStr">
        <is>
          <t>CaseMatl_Ductile_Iron_ASTM-A536-80</t>
        </is>
      </c>
      <c r="H912" s="2" t="inlineStr">
        <is>
          <t>J</t>
        </is>
      </c>
      <c r="I912" t="inlineStr">
        <is>
          <t>all</t>
        </is>
      </c>
      <c r="J912" s="2" t="inlineStr">
        <is>
          <t>NPT</t>
        </is>
      </c>
      <c r="K912" s="2" t="inlineStr">
        <is>
          <t>X3</t>
        </is>
      </c>
      <c r="L912" s="2" t="inlineStr">
        <is>
          <t>Coating_Scotchkote134_interior_exterior_IncludeImpeller</t>
        </is>
      </c>
      <c r="M912" s="2" t="inlineStr">
        <is>
          <t>300psig</t>
        </is>
      </c>
      <c r="N912" s="1" t="inlineStr">
        <is>
          <t>RTF</t>
        </is>
      </c>
      <c r="O912" s="2" t="n"/>
      <c r="P912" t="inlineStr">
        <is>
          <t>A100066</t>
        </is>
      </c>
      <c r="Q912" s="56" t="n">
        <v>2240</v>
      </c>
      <c r="R912" s="7" t="inlineStr">
        <is>
          <t>Priced</t>
        </is>
      </c>
      <c r="S912" s="2" t="inlineStr">
        <is>
          <t>LT034</t>
        </is>
      </c>
      <c r="T912" t="n">
        <v>126</v>
      </c>
    </row>
    <row r="913">
      <c r="B913">
        <f>IF(AND(H913="C30",I913="not Bronze, ASTM-B584, C93200",L913="Coating_Standard"),"Y","N")</f>
        <v/>
      </c>
      <c r="C913" t="inlineStr">
        <is>
          <t>Price_BOM_LFE_Case_0908</t>
        </is>
      </c>
      <c r="E913" t="inlineStr">
        <is>
          <t>20953-4P-5HP-LFE</t>
        </is>
      </c>
      <c r="F913" s="2" t="inlineStr">
        <is>
          <t>Ductile Iron, ASTM-A536-80</t>
        </is>
      </c>
      <c r="G913" t="inlineStr">
        <is>
          <t>CaseMatl_Ductile_Iron_ASTM-A536-80</t>
        </is>
      </c>
      <c r="H913" s="2" t="inlineStr">
        <is>
          <t>J</t>
        </is>
      </c>
      <c r="I913" t="inlineStr">
        <is>
          <t>all</t>
        </is>
      </c>
      <c r="J913" s="2" t="inlineStr">
        <is>
          <t>NPT</t>
        </is>
      </c>
      <c r="K913" s="2" t="inlineStr">
        <is>
          <t>X3</t>
        </is>
      </c>
      <c r="L913" s="2" t="inlineStr">
        <is>
          <t>Coating_Scotchkote134_interior_exterior_IncludeImpeller</t>
        </is>
      </c>
      <c r="M913" s="2" t="inlineStr">
        <is>
          <t>300psig</t>
        </is>
      </c>
      <c r="N913" s="1" t="inlineStr">
        <is>
          <t>RTF</t>
        </is>
      </c>
      <c r="O913" s="2" t="n"/>
      <c r="P913" t="inlineStr">
        <is>
          <t>A100066</t>
        </is>
      </c>
      <c r="Q913" s="56" t="n">
        <v>2240</v>
      </c>
      <c r="R913" s="7" t="inlineStr">
        <is>
          <t>Priced</t>
        </is>
      </c>
      <c r="S913" s="2" t="inlineStr">
        <is>
          <t>LT034</t>
        </is>
      </c>
      <c r="T913" t="n">
        <v>126</v>
      </c>
    </row>
    <row r="914">
      <c r="B914">
        <f>IF(AND(H914="C30",I914="not Bronze, ASTM-B584, C93200",L914="Coating_Standard"),"Y","N")</f>
        <v/>
      </c>
      <c r="C914" t="inlineStr">
        <is>
          <t>Price_BOM_LFE_Case_0909</t>
        </is>
      </c>
      <c r="E914" t="inlineStr">
        <is>
          <t>20953-4P-7.5HP-LFE</t>
        </is>
      </c>
      <c r="F914" s="2" t="inlineStr">
        <is>
          <t>Ductile Iron, ASTM-A536-80</t>
        </is>
      </c>
      <c r="G914" t="inlineStr">
        <is>
          <t>CaseMatl_Ductile_Iron_ASTM-A536-80</t>
        </is>
      </c>
      <c r="H914" s="2" t="inlineStr">
        <is>
          <t>J</t>
        </is>
      </c>
      <c r="I914" t="inlineStr">
        <is>
          <t>all</t>
        </is>
      </c>
      <c r="J914" s="2" t="inlineStr">
        <is>
          <t>NPT</t>
        </is>
      </c>
      <c r="K914" s="2" t="inlineStr">
        <is>
          <t>X3</t>
        </is>
      </c>
      <c r="L914" s="2" t="inlineStr">
        <is>
          <t>Coating_Scotchkote134_interior_exterior_IncludeImpeller</t>
        </is>
      </c>
      <c r="M914" s="2" t="inlineStr">
        <is>
          <t>300psig</t>
        </is>
      </c>
      <c r="N914" s="1" t="inlineStr">
        <is>
          <t>RTF</t>
        </is>
      </c>
      <c r="O914" s="2" t="n"/>
      <c r="P914" t="inlineStr">
        <is>
          <t>A100066</t>
        </is>
      </c>
      <c r="Q914" s="56" t="n">
        <v>2240</v>
      </c>
      <c r="R914" s="7" t="inlineStr">
        <is>
          <t>Priced</t>
        </is>
      </c>
      <c r="S914" s="2" t="inlineStr">
        <is>
          <t>LT034</t>
        </is>
      </c>
      <c r="T914" t="n">
        <v>126</v>
      </c>
    </row>
    <row r="915">
      <c r="B915">
        <f>IF(AND(H915="C30",I915="not Bronze, ASTM-B584, C93200",L915="Coating_Standard"),"Y","N")</f>
        <v/>
      </c>
      <c r="C915" t="inlineStr">
        <is>
          <t>Price_BOM_LFE_Case_0910</t>
        </is>
      </c>
      <c r="E915" t="inlineStr">
        <is>
          <t>20121-4P-7.5HP-LFE</t>
        </is>
      </c>
      <c r="F915" s="2" t="inlineStr">
        <is>
          <t>Ductile Iron, ASTM-A536-80</t>
        </is>
      </c>
      <c r="G915" t="inlineStr">
        <is>
          <t>CaseMatl_Ductile_Iron_ASTM-A536-80</t>
        </is>
      </c>
      <c r="H915" s="2" t="inlineStr">
        <is>
          <t>J</t>
        </is>
      </c>
      <c r="I915" t="inlineStr">
        <is>
          <t>all</t>
        </is>
      </c>
      <c r="J915" s="2" t="inlineStr">
        <is>
          <t>NPT</t>
        </is>
      </c>
      <c r="K915" s="2" t="inlineStr">
        <is>
          <t>X3</t>
        </is>
      </c>
      <c r="L915" s="2" t="inlineStr">
        <is>
          <t>Coating_Scotchkote134_interior_exterior_IncludeImpeller</t>
        </is>
      </c>
      <c r="M915" s="2" t="inlineStr">
        <is>
          <t>250psig</t>
        </is>
      </c>
      <c r="N915" s="1" t="inlineStr">
        <is>
          <t>RTF</t>
        </is>
      </c>
      <c r="O915" s="2" t="n"/>
      <c r="P915" t="inlineStr">
        <is>
          <t>A100067</t>
        </is>
      </c>
      <c r="Q915" s="56" t="n">
        <v>2270</v>
      </c>
      <c r="R915" s="7" t="inlineStr">
        <is>
          <t>Priced</t>
        </is>
      </c>
      <c r="S915" s="2" t="inlineStr">
        <is>
          <t>LT034</t>
        </is>
      </c>
      <c r="T915" t="n">
        <v>126</v>
      </c>
    </row>
    <row r="916">
      <c r="B916">
        <f>IF(AND(H916="C30",I916="not Bronze, ASTM-B584, C93200",L916="Coating_Standard"),"Y","N")</f>
        <v/>
      </c>
      <c r="C916" t="inlineStr">
        <is>
          <t>Price_BOM_LFE_Case_0911</t>
        </is>
      </c>
      <c r="E916" t="inlineStr">
        <is>
          <t>20121-4P-10HP-LFE</t>
        </is>
      </c>
      <c r="F916" s="2" t="inlineStr">
        <is>
          <t>Ductile Iron, ASTM-A536-80</t>
        </is>
      </c>
      <c r="G916" t="inlineStr">
        <is>
          <t>CaseMatl_Ductile_Iron_ASTM-A536-80</t>
        </is>
      </c>
      <c r="H916" s="2" t="inlineStr">
        <is>
          <t>J</t>
        </is>
      </c>
      <c r="I916" t="inlineStr">
        <is>
          <t>all</t>
        </is>
      </c>
      <c r="J916" s="2" t="inlineStr">
        <is>
          <t>NPT</t>
        </is>
      </c>
      <c r="K916" s="2" t="inlineStr">
        <is>
          <t>X3</t>
        </is>
      </c>
      <c r="L916" s="2" t="inlineStr">
        <is>
          <t>Coating_Scotchkote134_interior_exterior_IncludeImpeller</t>
        </is>
      </c>
      <c r="M916" s="2" t="inlineStr">
        <is>
          <t>250psig</t>
        </is>
      </c>
      <c r="N916" s="1" t="inlineStr">
        <is>
          <t>RTF</t>
        </is>
      </c>
      <c r="O916" s="2" t="n"/>
      <c r="P916" t="inlineStr">
        <is>
          <t>A100067</t>
        </is>
      </c>
      <c r="Q916" s="56" t="n">
        <v>2270</v>
      </c>
      <c r="R916" s="7" t="inlineStr">
        <is>
          <t>Priced</t>
        </is>
      </c>
      <c r="S916" s="2" t="inlineStr">
        <is>
          <t>LT034</t>
        </is>
      </c>
      <c r="T916" t="n">
        <v>126</v>
      </c>
    </row>
    <row r="917">
      <c r="B917">
        <f>IF(AND(H917="C30",I917="not Bronze, ASTM-B584, C93200",L917="Coating_Standard"),"Y","N")</f>
        <v/>
      </c>
      <c r="C917" t="inlineStr">
        <is>
          <t>Price_BOM_LFE_Case_0912</t>
        </is>
      </c>
      <c r="E917" t="inlineStr">
        <is>
          <t>20121-4P-15HP-LFE</t>
        </is>
      </c>
      <c r="F917" s="2" t="inlineStr">
        <is>
          <t>Ductile Iron, ASTM-A536-80</t>
        </is>
      </c>
      <c r="G917" t="inlineStr">
        <is>
          <t>CaseMatl_Ductile_Iron_ASTM-A536-80</t>
        </is>
      </c>
      <c r="H917" s="2" t="inlineStr">
        <is>
          <t>J</t>
        </is>
      </c>
      <c r="I917" t="inlineStr">
        <is>
          <t>all</t>
        </is>
      </c>
      <c r="J917" s="2" t="inlineStr">
        <is>
          <t>NPT</t>
        </is>
      </c>
      <c r="K917" s="2" t="inlineStr">
        <is>
          <t>X3</t>
        </is>
      </c>
      <c r="L917" s="2" t="inlineStr">
        <is>
          <t>Coating_Scotchkote134_interior_exterior_IncludeImpeller</t>
        </is>
      </c>
      <c r="M917" s="2" t="inlineStr">
        <is>
          <t>250psig</t>
        </is>
      </c>
      <c r="N917" s="1" t="inlineStr">
        <is>
          <t>RTF</t>
        </is>
      </c>
      <c r="O917" s="2" t="n"/>
      <c r="P917" t="inlineStr">
        <is>
          <t>A100067</t>
        </is>
      </c>
      <c r="Q917" s="56" t="n">
        <v>2270</v>
      </c>
      <c r="R917" s="7" t="inlineStr">
        <is>
          <t>Priced</t>
        </is>
      </c>
      <c r="S917" s="2" t="inlineStr">
        <is>
          <t>LT034</t>
        </is>
      </c>
      <c r="T917" t="n">
        <v>126</v>
      </c>
    </row>
    <row r="918">
      <c r="B918">
        <f>IF(AND(H918="C30",I918="not Bronze, ASTM-B584, C93200",L918="Coating_Standard"),"Y","N")</f>
        <v/>
      </c>
      <c r="C918" t="inlineStr">
        <is>
          <t>Price_BOM_LFE_Case_0913</t>
        </is>
      </c>
      <c r="E918" t="inlineStr">
        <is>
          <t>25707-4P-3HP-LFE</t>
        </is>
      </c>
      <c r="F918" s="2" t="inlineStr">
        <is>
          <t>Ductile Iron, ASTM-A536-80</t>
        </is>
      </c>
      <c r="G918" t="inlineStr">
        <is>
          <t>CaseMatl_Ductile_Iron_ASTM-A536-80</t>
        </is>
      </c>
      <c r="H918" s="2" t="inlineStr">
        <is>
          <t>J</t>
        </is>
      </c>
      <c r="I918" t="inlineStr">
        <is>
          <t>all</t>
        </is>
      </c>
      <c r="J918" s="2" t="inlineStr">
        <is>
          <t>250# ANSI Flange</t>
        </is>
      </c>
      <c r="K918" s="2" t="inlineStr">
        <is>
          <t>X4</t>
        </is>
      </c>
      <c r="L918" s="2" t="inlineStr">
        <is>
          <t>Coating_Scotchkote134_interior_exterior_IncludeImpeller</t>
        </is>
      </c>
      <c r="M918" s="2" t="inlineStr">
        <is>
          <t>250psig</t>
        </is>
      </c>
      <c r="N918" s="1" t="inlineStr">
        <is>
          <t>RTF</t>
        </is>
      </c>
      <c r="O918" s="2" t="n"/>
      <c r="P918" t="inlineStr">
        <is>
          <t>A100068</t>
        </is>
      </c>
      <c r="Q918" s="56" t="n">
        <v>2620</v>
      </c>
      <c r="R918" s="7" t="inlineStr">
        <is>
          <t>Priced</t>
        </is>
      </c>
      <c r="S918" s="2" t="inlineStr">
        <is>
          <t>LT034</t>
        </is>
      </c>
      <c r="T918" t="n">
        <v>126</v>
      </c>
    </row>
    <row r="919">
      <c r="B919">
        <f>IF(AND(H919="C30",I919="not Bronze, ASTM-B584, C93200",L919="Coating_Standard"),"Y","N")</f>
        <v/>
      </c>
      <c r="C919" t="inlineStr">
        <is>
          <t>Price_BOM_LFE_Case_0914</t>
        </is>
      </c>
      <c r="E919" t="inlineStr">
        <is>
          <t>25707-4P-5HP-LFE</t>
        </is>
      </c>
      <c r="F919" s="2" t="inlineStr">
        <is>
          <t>Ductile Iron, ASTM-A536-80</t>
        </is>
      </c>
      <c r="G919" t="inlineStr">
        <is>
          <t>CaseMatl_Ductile_Iron_ASTM-A536-80</t>
        </is>
      </c>
      <c r="H919" s="2" t="inlineStr">
        <is>
          <t>J</t>
        </is>
      </c>
      <c r="I919" t="inlineStr">
        <is>
          <t>all</t>
        </is>
      </c>
      <c r="J919" s="2" t="inlineStr">
        <is>
          <t>250# ANSI Flange</t>
        </is>
      </c>
      <c r="K919" s="2" t="inlineStr">
        <is>
          <t>X4</t>
        </is>
      </c>
      <c r="L919" s="2" t="inlineStr">
        <is>
          <t>Coating_Scotchkote134_interior_exterior_IncludeImpeller</t>
        </is>
      </c>
      <c r="M919" s="2" t="inlineStr">
        <is>
          <t>250psig</t>
        </is>
      </c>
      <c r="N919" s="1" t="inlineStr">
        <is>
          <t>RTF</t>
        </is>
      </c>
      <c r="O919" s="2" t="n"/>
      <c r="P919" t="inlineStr">
        <is>
          <t>A100068</t>
        </is>
      </c>
      <c r="Q919" s="56" t="n">
        <v>2620</v>
      </c>
      <c r="R919" s="7" t="inlineStr">
        <is>
          <t>Priced</t>
        </is>
      </c>
      <c r="S919" s="2" t="inlineStr">
        <is>
          <t>LT034</t>
        </is>
      </c>
      <c r="T919" t="n">
        <v>126</v>
      </c>
    </row>
    <row r="920">
      <c r="B920">
        <f>IF(AND(H920="C30",I920="not Bronze, ASTM-B584, C93200",L920="Coating_Standard"),"Y","N")</f>
        <v/>
      </c>
      <c r="C920" t="inlineStr">
        <is>
          <t>Price_BOM_LFE_Case_0915</t>
        </is>
      </c>
      <c r="E920" t="inlineStr">
        <is>
          <t>25957-4P-3HP-LFE</t>
        </is>
      </c>
      <c r="F920" s="2" t="inlineStr">
        <is>
          <t>Ductile Iron, ASTM-A536-80</t>
        </is>
      </c>
      <c r="G920" t="inlineStr">
        <is>
          <t>CaseMatl_Ductile_Iron_ASTM-A536-80</t>
        </is>
      </c>
      <c r="H920" s="2" t="inlineStr">
        <is>
          <t>J</t>
        </is>
      </c>
      <c r="I920" t="inlineStr">
        <is>
          <t>all</t>
        </is>
      </c>
      <c r="J920" s="2" t="inlineStr">
        <is>
          <t>250# ANSI Flange</t>
        </is>
      </c>
      <c r="K920" s="2" t="inlineStr">
        <is>
          <t>X4</t>
        </is>
      </c>
      <c r="L920" s="2" t="inlineStr">
        <is>
          <t>Coating_Scotchkote134_interior_exterior_IncludeImpeller</t>
        </is>
      </c>
      <c r="M920" s="2" t="inlineStr">
        <is>
          <t>250psig</t>
        </is>
      </c>
      <c r="N920" s="1" t="inlineStr">
        <is>
          <t>RTF</t>
        </is>
      </c>
      <c r="O920" s="2" t="n"/>
      <c r="P920" t="inlineStr">
        <is>
          <t>A100069</t>
        </is>
      </c>
      <c r="Q920" s="56" t="n">
        <v>3790</v>
      </c>
      <c r="R920" s="7" t="inlineStr">
        <is>
          <t>Priced</t>
        </is>
      </c>
      <c r="S920" s="2" t="inlineStr">
        <is>
          <t>LT034</t>
        </is>
      </c>
      <c r="T920" t="n">
        <v>126</v>
      </c>
    </row>
    <row r="921">
      <c r="B921">
        <f>IF(AND(H921="C30",I921="not Bronze, ASTM-B584, C93200",L921="Coating_Standard"),"Y","N")</f>
        <v/>
      </c>
      <c r="C921" t="inlineStr">
        <is>
          <t>Price_BOM_LFE_Case_0916</t>
        </is>
      </c>
      <c r="E921" t="inlineStr">
        <is>
          <t>25957-4P-5HP-LFE</t>
        </is>
      </c>
      <c r="F921" s="2" t="inlineStr">
        <is>
          <t>Ductile Iron, ASTM-A536-80</t>
        </is>
      </c>
      <c r="G921" t="inlineStr">
        <is>
          <t>CaseMatl_Ductile_Iron_ASTM-A536-80</t>
        </is>
      </c>
      <c r="H921" s="2" t="inlineStr">
        <is>
          <t>J</t>
        </is>
      </c>
      <c r="I921" t="inlineStr">
        <is>
          <t>all</t>
        </is>
      </c>
      <c r="J921" s="2" t="inlineStr">
        <is>
          <t>250# ANSI Flange</t>
        </is>
      </c>
      <c r="K921" s="2" t="inlineStr">
        <is>
          <t>X4</t>
        </is>
      </c>
      <c r="L921" s="2" t="inlineStr">
        <is>
          <t>Coating_Scotchkote134_interior_exterior_IncludeImpeller</t>
        </is>
      </c>
      <c r="M921" s="2" t="inlineStr">
        <is>
          <t>250psig</t>
        </is>
      </c>
      <c r="N921" s="1" t="inlineStr">
        <is>
          <t>RTF</t>
        </is>
      </c>
      <c r="O921" s="2" t="n"/>
      <c r="P921" t="inlineStr">
        <is>
          <t>A100069</t>
        </is>
      </c>
      <c r="Q921" s="56" t="n">
        <v>3790</v>
      </c>
      <c r="R921" s="7" t="inlineStr">
        <is>
          <t>Priced</t>
        </is>
      </c>
      <c r="S921" s="2" t="inlineStr">
        <is>
          <t>LT034</t>
        </is>
      </c>
      <c r="T921" t="n">
        <v>126</v>
      </c>
    </row>
    <row r="922">
      <c r="B922">
        <f>IF(AND(H922="C30",I922="not Bronze, ASTM-B584, C93200",L922="Coating_Standard"),"Y","N")</f>
        <v/>
      </c>
      <c r="C922" t="inlineStr">
        <is>
          <t>Price_BOM_LFE_Case_0917</t>
        </is>
      </c>
      <c r="E922" t="inlineStr">
        <is>
          <t>25957-4P-7.5HP-LFE</t>
        </is>
      </c>
      <c r="F922" s="2" t="inlineStr">
        <is>
          <t>Ductile Iron, ASTM-A536-80</t>
        </is>
      </c>
      <c r="G922" t="inlineStr">
        <is>
          <t>CaseMatl_Ductile_Iron_ASTM-A536-80</t>
        </is>
      </c>
      <c r="H922" s="2" t="inlineStr">
        <is>
          <t>J</t>
        </is>
      </c>
      <c r="I922" t="inlineStr">
        <is>
          <t>all</t>
        </is>
      </c>
      <c r="J922" s="2" t="inlineStr">
        <is>
          <t>250# ANSI Flange</t>
        </is>
      </c>
      <c r="K922" s="2" t="inlineStr">
        <is>
          <t>X4</t>
        </is>
      </c>
      <c r="L922" s="2" t="inlineStr">
        <is>
          <t>Coating_Scotchkote134_interior_exterior_IncludeImpeller</t>
        </is>
      </c>
      <c r="M922" s="2" t="inlineStr">
        <is>
          <t>250psig</t>
        </is>
      </c>
      <c r="N922" s="1" t="inlineStr">
        <is>
          <t>RTF</t>
        </is>
      </c>
      <c r="O922" s="2" t="n"/>
      <c r="P922" t="inlineStr">
        <is>
          <t>A100069</t>
        </is>
      </c>
      <c r="Q922" s="56" t="n">
        <v>3790</v>
      </c>
      <c r="R922" s="7" t="inlineStr">
        <is>
          <t>Priced</t>
        </is>
      </c>
      <c r="S922" s="2" t="inlineStr">
        <is>
          <t>LT034</t>
        </is>
      </c>
      <c r="T922" t="n">
        <v>126</v>
      </c>
    </row>
    <row r="923">
      <c r="B923">
        <f>IF(AND(H923="C30",I923="not Bronze, ASTM-B584, C93200",L923="Coating_Standard"),"Y","N")</f>
        <v/>
      </c>
      <c r="C923" t="inlineStr">
        <is>
          <t>Price_BOM_LFE_Case_0918</t>
        </is>
      </c>
      <c r="E923" t="inlineStr">
        <is>
          <t>25957-4P-10HP-LFE</t>
        </is>
      </c>
      <c r="F923" s="2" t="inlineStr">
        <is>
          <t>Ductile Iron, ASTM-A536-80</t>
        </is>
      </c>
      <c r="G923" t="inlineStr">
        <is>
          <t>CaseMatl_Ductile_Iron_ASTM-A536-80</t>
        </is>
      </c>
      <c r="H923" s="2" t="inlineStr">
        <is>
          <t>J</t>
        </is>
      </c>
      <c r="I923" t="inlineStr">
        <is>
          <t>all</t>
        </is>
      </c>
      <c r="J923" s="2" t="inlineStr">
        <is>
          <t>250# ANSI Flange</t>
        </is>
      </c>
      <c r="K923" s="2" t="inlineStr">
        <is>
          <t>X4</t>
        </is>
      </c>
      <c r="L923" s="2" t="inlineStr">
        <is>
          <t>Coating_Scotchkote134_interior_exterior_IncludeImpeller</t>
        </is>
      </c>
      <c r="M923" s="2" t="inlineStr">
        <is>
          <t>250psig</t>
        </is>
      </c>
      <c r="N923" s="1" t="inlineStr">
        <is>
          <t>RTF</t>
        </is>
      </c>
      <c r="O923" s="2" t="n"/>
      <c r="P923" t="inlineStr">
        <is>
          <t>A100069</t>
        </is>
      </c>
      <c r="Q923" s="56" t="n">
        <v>3790</v>
      </c>
      <c r="R923" s="7" t="inlineStr">
        <is>
          <t>Priced</t>
        </is>
      </c>
      <c r="S923" s="2" t="inlineStr">
        <is>
          <t>LT034</t>
        </is>
      </c>
      <c r="T923" t="n">
        <v>126</v>
      </c>
    </row>
    <row r="924">
      <c r="B924">
        <f>IF(AND(H924="C30",I924="not Bronze, ASTM-B584, C93200",L924="Coating_Standard"),"Y","N")</f>
        <v/>
      </c>
      <c r="C924" t="inlineStr">
        <is>
          <t>Price_BOM_LFE_Case_0919</t>
        </is>
      </c>
      <c r="E924" t="inlineStr">
        <is>
          <t>25123-4P-7.5HP-LFE</t>
        </is>
      </c>
      <c r="F924" s="2" t="inlineStr">
        <is>
          <t>Ductile Iron, ASTM-A536-80</t>
        </is>
      </c>
      <c r="G924" t="inlineStr">
        <is>
          <t>CaseMatl_Ductile_Iron_ASTM-A536-80</t>
        </is>
      </c>
      <c r="H924" s="2" t="inlineStr">
        <is>
          <t>J</t>
        </is>
      </c>
      <c r="I924" t="inlineStr">
        <is>
          <t>all</t>
        </is>
      </c>
      <c r="J924" s="2" t="inlineStr">
        <is>
          <t>250# ANSI Flange</t>
        </is>
      </c>
      <c r="K924" s="2" t="inlineStr">
        <is>
          <t>X3</t>
        </is>
      </c>
      <c r="L924" s="2" t="inlineStr">
        <is>
          <t>Coating_Scotchkote134_interior_exterior_IncludeImpeller</t>
        </is>
      </c>
      <c r="M924" s="2" t="inlineStr">
        <is>
          <t>250psig</t>
        </is>
      </c>
      <c r="N924" s="1" t="inlineStr">
        <is>
          <t>RTF</t>
        </is>
      </c>
      <c r="O924" s="2" t="n"/>
      <c r="P924" t="inlineStr">
        <is>
          <t>A100070</t>
        </is>
      </c>
      <c r="Q924" s="56" t="n">
        <v>2270</v>
      </c>
      <c r="R924" s="7" t="inlineStr">
        <is>
          <t>Priced</t>
        </is>
      </c>
      <c r="S924" s="2" t="inlineStr">
        <is>
          <t>LT034</t>
        </is>
      </c>
      <c r="T924" t="n">
        <v>126</v>
      </c>
    </row>
    <row r="925">
      <c r="B925">
        <f>IF(AND(H925="C30",I925="not Bronze, ASTM-B584, C93200",L925="Coating_Standard"),"Y","N")</f>
        <v/>
      </c>
      <c r="C925" t="inlineStr">
        <is>
          <t>Price_BOM_LFE_Case_0920</t>
        </is>
      </c>
      <c r="E925" t="inlineStr">
        <is>
          <t>25123-4P-10HP-LFE</t>
        </is>
      </c>
      <c r="F925" s="2" t="inlineStr">
        <is>
          <t>Ductile Iron, ASTM-A536-80</t>
        </is>
      </c>
      <c r="G925" t="inlineStr">
        <is>
          <t>CaseMatl_Ductile_Iron_ASTM-A536-80</t>
        </is>
      </c>
      <c r="H925" s="2" t="inlineStr">
        <is>
          <t>J</t>
        </is>
      </c>
      <c r="I925" t="inlineStr">
        <is>
          <t>all</t>
        </is>
      </c>
      <c r="J925" s="2" t="inlineStr">
        <is>
          <t>250# ANSI Flange</t>
        </is>
      </c>
      <c r="K925" s="2" t="inlineStr">
        <is>
          <t>X3</t>
        </is>
      </c>
      <c r="L925" s="2" t="inlineStr">
        <is>
          <t>Coating_Scotchkote134_interior_exterior_IncludeImpeller</t>
        </is>
      </c>
      <c r="M925" s="2" t="inlineStr">
        <is>
          <t>250psig</t>
        </is>
      </c>
      <c r="N925" s="1" t="inlineStr">
        <is>
          <t>RTF</t>
        </is>
      </c>
      <c r="O925" s="2" t="n"/>
      <c r="P925" t="inlineStr">
        <is>
          <t>A100070</t>
        </is>
      </c>
      <c r="Q925" s="56" t="n">
        <v>2270</v>
      </c>
      <c r="R925" s="7" t="inlineStr">
        <is>
          <t>Priced</t>
        </is>
      </c>
      <c r="S925" s="2" t="inlineStr">
        <is>
          <t>LT034</t>
        </is>
      </c>
      <c r="T925" t="n">
        <v>126</v>
      </c>
    </row>
    <row r="926">
      <c r="B926">
        <f>IF(AND(H926="C30",I926="not Bronze, ASTM-B584, C93200",L926="Coating_Standard"),"Y","N")</f>
        <v/>
      </c>
      <c r="C926" t="inlineStr">
        <is>
          <t>Price_BOM_LFE_Case_0921</t>
        </is>
      </c>
      <c r="E926" t="inlineStr">
        <is>
          <t>25123-4P-15HP-LFE</t>
        </is>
      </c>
      <c r="F926" s="2" t="inlineStr">
        <is>
          <t>Ductile Iron, ASTM-A536-80</t>
        </is>
      </c>
      <c r="G926" t="inlineStr">
        <is>
          <t>CaseMatl_Ductile_Iron_ASTM-A536-80</t>
        </is>
      </c>
      <c r="H926" s="2" t="inlineStr">
        <is>
          <t>J</t>
        </is>
      </c>
      <c r="I926" t="inlineStr">
        <is>
          <t>all</t>
        </is>
      </c>
      <c r="J926" s="2" t="inlineStr">
        <is>
          <t>250# ANSI Flange</t>
        </is>
      </c>
      <c r="K926" s="2" t="inlineStr">
        <is>
          <t>X3</t>
        </is>
      </c>
      <c r="L926" s="2" t="inlineStr">
        <is>
          <t>Coating_Scotchkote134_interior_exterior_IncludeImpeller</t>
        </is>
      </c>
      <c r="M926" s="2" t="inlineStr">
        <is>
          <t>250psig</t>
        </is>
      </c>
      <c r="N926" s="1" t="inlineStr">
        <is>
          <t>RTF</t>
        </is>
      </c>
      <c r="O926" s="2" t="n"/>
      <c r="P926" t="inlineStr">
        <is>
          <t>A100070</t>
        </is>
      </c>
      <c r="Q926" s="56" t="n">
        <v>2270</v>
      </c>
      <c r="R926" s="7" t="inlineStr">
        <is>
          <t>Priced</t>
        </is>
      </c>
      <c r="S926" s="2" t="inlineStr">
        <is>
          <t>LT034</t>
        </is>
      </c>
      <c r="T926" t="n">
        <v>126</v>
      </c>
    </row>
    <row r="927">
      <c r="B927">
        <f>IF(AND(H927="C30",I927="not Bronze, ASTM-B584, C93200",L927="Coating_Standard"),"Y","N")</f>
        <v/>
      </c>
      <c r="C927" t="inlineStr">
        <is>
          <t>Price_BOM_LFE_Case_0922</t>
        </is>
      </c>
      <c r="E927" t="inlineStr">
        <is>
          <t>25123-4P-20HP-LFE</t>
        </is>
      </c>
      <c r="F927" s="2" t="inlineStr">
        <is>
          <t>Ductile Iron, ASTM-A536-80</t>
        </is>
      </c>
      <c r="G927" t="inlineStr">
        <is>
          <t>CaseMatl_Ductile_Iron_ASTM-A536-80</t>
        </is>
      </c>
      <c r="H927" s="2" t="inlineStr">
        <is>
          <t>J</t>
        </is>
      </c>
      <c r="I927" t="inlineStr">
        <is>
          <t>all</t>
        </is>
      </c>
      <c r="J927" s="2" t="inlineStr">
        <is>
          <t>250# ANSI Flange</t>
        </is>
      </c>
      <c r="K927" s="2" t="inlineStr">
        <is>
          <t>XA</t>
        </is>
      </c>
      <c r="L927" s="2" t="inlineStr">
        <is>
          <t>Coating_Scotchkote134_interior_exterior_IncludeImpeller</t>
        </is>
      </c>
      <c r="M927" s="2" t="inlineStr">
        <is>
          <t>250psig</t>
        </is>
      </c>
      <c r="N927" s="1" t="inlineStr">
        <is>
          <t>RTF</t>
        </is>
      </c>
      <c r="O927" s="2" t="n"/>
      <c r="P927" t="inlineStr">
        <is>
          <t>A100070</t>
        </is>
      </c>
      <c r="Q927" s="56" t="n">
        <v>2270</v>
      </c>
      <c r="R927" s="7" t="inlineStr">
        <is>
          <t>Priced</t>
        </is>
      </c>
      <c r="S927" s="2" t="inlineStr">
        <is>
          <t>LT034</t>
        </is>
      </c>
      <c r="T927" t="n">
        <v>126</v>
      </c>
    </row>
    <row r="928">
      <c r="B928">
        <f>IF(AND(H928="C30",I928="not Bronze, ASTM-B584, C93200",L928="Coating_Standard"),"Y","N")</f>
        <v/>
      </c>
      <c r="C928" t="inlineStr">
        <is>
          <t>Price_BOM_LFE_Case_0923</t>
        </is>
      </c>
      <c r="E928" t="inlineStr">
        <is>
          <t>30707-4P-3HP-LFE</t>
        </is>
      </c>
      <c r="F928" s="2" t="inlineStr">
        <is>
          <t>Ductile Iron, ASTM-A536-80</t>
        </is>
      </c>
      <c r="G928" t="inlineStr">
        <is>
          <t>CaseMatl_Ductile_Iron_ASTM-A536-80</t>
        </is>
      </c>
      <c r="H928" s="2" t="inlineStr">
        <is>
          <t>J</t>
        </is>
      </c>
      <c r="I928" t="inlineStr">
        <is>
          <t>all</t>
        </is>
      </c>
      <c r="J928" s="2" t="inlineStr">
        <is>
          <t>250# ANSI Flange</t>
        </is>
      </c>
      <c r="K928" s="2" t="inlineStr">
        <is>
          <t>X3</t>
        </is>
      </c>
      <c r="L928" s="2" t="inlineStr">
        <is>
          <t>Coating_Scotchkote134_interior_exterior_IncludeImpeller</t>
        </is>
      </c>
      <c r="M928" s="2" t="inlineStr">
        <is>
          <t>250psig</t>
        </is>
      </c>
      <c r="N928" s="1" t="inlineStr">
        <is>
          <t>RTF</t>
        </is>
      </c>
      <c r="O928" s="2" t="n"/>
      <c r="P928" t="inlineStr">
        <is>
          <t>A100072</t>
        </is>
      </c>
      <c r="Q928" s="56" t="n">
        <v>2230</v>
      </c>
      <c r="R928" s="7" t="inlineStr">
        <is>
          <t>Priced</t>
        </is>
      </c>
      <c r="S928" s="2" t="inlineStr">
        <is>
          <t>LT034</t>
        </is>
      </c>
      <c r="T928" t="n">
        <v>126</v>
      </c>
    </row>
    <row r="929">
      <c r="B929">
        <f>IF(AND(H929="C30",I929="not Bronze, ASTM-B584, C93200",L929="Coating_Standard"),"Y","N")</f>
        <v/>
      </c>
      <c r="C929" t="inlineStr">
        <is>
          <t>Price_BOM_LFE_Case_0924</t>
        </is>
      </c>
      <c r="E929" t="inlineStr">
        <is>
          <t>30707-4P-5HP-LFE</t>
        </is>
      </c>
      <c r="F929" s="2" t="inlineStr">
        <is>
          <t>Ductile Iron, ASTM-A536-80</t>
        </is>
      </c>
      <c r="G929" t="inlineStr">
        <is>
          <t>CaseMatl_Ductile_Iron_ASTM-A536-80</t>
        </is>
      </c>
      <c r="H929" s="2" t="inlineStr">
        <is>
          <t>J</t>
        </is>
      </c>
      <c r="I929" t="inlineStr">
        <is>
          <t>all</t>
        </is>
      </c>
      <c r="J929" s="2" t="inlineStr">
        <is>
          <t>250# ANSI Flange</t>
        </is>
      </c>
      <c r="K929" s="2" t="inlineStr">
        <is>
          <t>X3</t>
        </is>
      </c>
      <c r="L929" s="2" t="inlineStr">
        <is>
          <t>Coating_Scotchkote134_interior_exterior_IncludeImpeller</t>
        </is>
      </c>
      <c r="M929" s="2" t="inlineStr">
        <is>
          <t>250psig</t>
        </is>
      </c>
      <c r="N929" s="1" t="inlineStr">
        <is>
          <t>RTF</t>
        </is>
      </c>
      <c r="O929" s="2" t="n"/>
      <c r="P929" t="inlineStr">
        <is>
          <t>A100072</t>
        </is>
      </c>
      <c r="Q929" s="56" t="n">
        <v>2230</v>
      </c>
      <c r="R929" s="7" t="inlineStr">
        <is>
          <t>Priced</t>
        </is>
      </c>
      <c r="S929" s="2" t="inlineStr">
        <is>
          <t>LT034</t>
        </is>
      </c>
      <c r="T929" t="n">
        <v>126</v>
      </c>
    </row>
    <row r="930">
      <c r="B930">
        <f>IF(AND(H930="C30",I930="not Bronze, ASTM-B584, C93200",L930="Coating_Standard"),"Y","N")</f>
        <v/>
      </c>
      <c r="C930" t="inlineStr">
        <is>
          <t>Price_BOM_LFE_Case_0925</t>
        </is>
      </c>
      <c r="E930" t="inlineStr">
        <is>
          <t>30707-4P-7.5HP-LFE</t>
        </is>
      </c>
      <c r="F930" s="2" t="inlineStr">
        <is>
          <t>Ductile Iron, ASTM-A536-80</t>
        </is>
      </c>
      <c r="G930" t="inlineStr">
        <is>
          <t>CaseMatl_Ductile_Iron_ASTM-A536-80</t>
        </is>
      </c>
      <c r="H930" s="2" t="inlineStr">
        <is>
          <t>J</t>
        </is>
      </c>
      <c r="I930" t="inlineStr">
        <is>
          <t>all</t>
        </is>
      </c>
      <c r="J930" s="2" t="inlineStr">
        <is>
          <t>250# ANSI Flange</t>
        </is>
      </c>
      <c r="K930" s="2" t="inlineStr">
        <is>
          <t>X3</t>
        </is>
      </c>
      <c r="L930" s="2" t="inlineStr">
        <is>
          <t>Coating_Scotchkote134_interior_exterior_IncludeImpeller</t>
        </is>
      </c>
      <c r="M930" s="2" t="inlineStr">
        <is>
          <t>250psig</t>
        </is>
      </c>
      <c r="N930" s="1" t="inlineStr">
        <is>
          <t>RTF</t>
        </is>
      </c>
      <c r="O930" s="2" t="n"/>
      <c r="P930" t="inlineStr">
        <is>
          <t>A100072</t>
        </is>
      </c>
      <c r="Q930" s="56" t="n">
        <v>2230</v>
      </c>
      <c r="R930" s="7" t="inlineStr">
        <is>
          <t>Priced</t>
        </is>
      </c>
      <c r="S930" s="2" t="inlineStr">
        <is>
          <t>LT034</t>
        </is>
      </c>
      <c r="T930" t="n">
        <v>126</v>
      </c>
    </row>
    <row r="931">
      <c r="B931">
        <f>IF(AND(H931="C30",I931="not Bronze, ASTM-B584, C93200",L931="Coating_Standard"),"Y","N")</f>
        <v/>
      </c>
      <c r="C931" t="inlineStr">
        <is>
          <t>Price_BOM_LFE_Case_0926</t>
        </is>
      </c>
      <c r="E931" t="inlineStr">
        <is>
          <t>30957-4P-5HP-LFE</t>
        </is>
      </c>
      <c r="F931" s="2" t="inlineStr">
        <is>
          <t>Ductile Iron, ASTM-A536-80</t>
        </is>
      </c>
      <c r="G931" t="inlineStr">
        <is>
          <t>CaseMatl_Ductile_Iron_ASTM-A536-80</t>
        </is>
      </c>
      <c r="H931" s="2" t="inlineStr">
        <is>
          <t>J</t>
        </is>
      </c>
      <c r="I931" t="inlineStr">
        <is>
          <t>all</t>
        </is>
      </c>
      <c r="J931" s="2" t="inlineStr">
        <is>
          <t>250# ANSI Flange</t>
        </is>
      </c>
      <c r="K931" t="inlineStr">
        <is>
          <t>X3</t>
        </is>
      </c>
      <c r="L931" s="2" t="inlineStr">
        <is>
          <t>Coating_Scotchkote134_interior_exterior_IncludeImpeller</t>
        </is>
      </c>
      <c r="M931" s="2" t="inlineStr">
        <is>
          <t>250psig</t>
        </is>
      </c>
      <c r="N931" s="1" t="inlineStr">
        <is>
          <t>RTF</t>
        </is>
      </c>
      <c r="O931" s="2" t="n"/>
      <c r="P931" t="inlineStr">
        <is>
          <t>A100073</t>
        </is>
      </c>
      <c r="Q931" s="56" t="n">
        <v>2360</v>
      </c>
      <c r="R931" s="7" t="inlineStr">
        <is>
          <t>Priced</t>
        </is>
      </c>
      <c r="S931" s="2" t="inlineStr">
        <is>
          <t>LT034</t>
        </is>
      </c>
      <c r="T931" t="n">
        <v>126</v>
      </c>
    </row>
    <row r="932">
      <c r="B932">
        <f>IF(AND(H932="C30",I932="not Bronze, ASTM-B584, C93200",L932="Coating_Standard"),"Y","N")</f>
        <v/>
      </c>
      <c r="C932" t="inlineStr">
        <is>
          <t>Price_BOM_LFE_Case_0927</t>
        </is>
      </c>
      <c r="E932" t="inlineStr">
        <is>
          <t>30957-4P-7.5HP-LFE</t>
        </is>
      </c>
      <c r="F932" s="2" t="inlineStr">
        <is>
          <t>Ductile Iron, ASTM-A536-80</t>
        </is>
      </c>
      <c r="G932" t="inlineStr">
        <is>
          <t>CaseMatl_Ductile_Iron_ASTM-A536-80</t>
        </is>
      </c>
      <c r="H932" s="2" t="inlineStr">
        <is>
          <t>J</t>
        </is>
      </c>
      <c r="I932" t="inlineStr">
        <is>
          <t>all</t>
        </is>
      </c>
      <c r="J932" s="2" t="inlineStr">
        <is>
          <t>250# ANSI Flange</t>
        </is>
      </c>
      <c r="K932" t="inlineStr">
        <is>
          <t>X3</t>
        </is>
      </c>
      <c r="L932" s="2" t="inlineStr">
        <is>
          <t>Coating_Scotchkote134_interior_exterior_IncludeImpeller</t>
        </is>
      </c>
      <c r="M932" s="2" t="inlineStr">
        <is>
          <t>250psig</t>
        </is>
      </c>
      <c r="N932" s="1" t="inlineStr">
        <is>
          <t>RTF</t>
        </is>
      </c>
      <c r="O932" s="2" t="n"/>
      <c r="P932" t="inlineStr">
        <is>
          <t>A100073</t>
        </is>
      </c>
      <c r="Q932" s="56" t="n">
        <v>2360</v>
      </c>
      <c r="R932" s="7" t="inlineStr">
        <is>
          <t>Priced</t>
        </is>
      </c>
      <c r="S932" s="2" t="inlineStr">
        <is>
          <t>LT034</t>
        </is>
      </c>
      <c r="T932" t="n">
        <v>126</v>
      </c>
    </row>
    <row r="933">
      <c r="B933">
        <f>IF(AND(H933="C30",I933="not Bronze, ASTM-B584, C93200",L933="Coating_Standard"),"Y","N")</f>
        <v/>
      </c>
      <c r="C933" t="inlineStr">
        <is>
          <t>Price_BOM_LFE_Case_0928</t>
        </is>
      </c>
      <c r="E933" t="inlineStr">
        <is>
          <t>30957-4P-10HP-LFE</t>
        </is>
      </c>
      <c r="F933" s="2" t="inlineStr">
        <is>
          <t>Ductile Iron, ASTM-A536-80</t>
        </is>
      </c>
      <c r="G933" t="inlineStr">
        <is>
          <t>CaseMatl_Ductile_Iron_ASTM-A536-80</t>
        </is>
      </c>
      <c r="H933" s="2" t="inlineStr">
        <is>
          <t>J</t>
        </is>
      </c>
      <c r="I933" t="inlineStr">
        <is>
          <t>all</t>
        </is>
      </c>
      <c r="J933" s="2" t="inlineStr">
        <is>
          <t>250# ANSI Flange</t>
        </is>
      </c>
      <c r="K933" t="inlineStr">
        <is>
          <t>X3</t>
        </is>
      </c>
      <c r="L933" s="2" t="inlineStr">
        <is>
          <t>Coating_Scotchkote134_interior_exterior_IncludeImpeller</t>
        </is>
      </c>
      <c r="M933" s="2" t="inlineStr">
        <is>
          <t>250psig</t>
        </is>
      </c>
      <c r="N933" s="1" t="inlineStr">
        <is>
          <t>RTF</t>
        </is>
      </c>
      <c r="O933" s="2" t="n"/>
      <c r="P933" t="inlineStr">
        <is>
          <t>A100073</t>
        </is>
      </c>
      <c r="Q933" s="56" t="n">
        <v>2360</v>
      </c>
      <c r="R933" s="7" t="inlineStr">
        <is>
          <t>Priced</t>
        </is>
      </c>
      <c r="S933" s="2" t="inlineStr">
        <is>
          <t>LT034</t>
        </is>
      </c>
      <c r="T933" t="n">
        <v>126</v>
      </c>
    </row>
    <row r="934">
      <c r="B934">
        <f>IF(AND(H934="C30",I934="not Bronze, ASTM-B584, C93200",L934="Coating_Standard"),"Y","N")</f>
        <v/>
      </c>
      <c r="C934" t="inlineStr">
        <is>
          <t>Price_BOM_LFE_Case_0929</t>
        </is>
      </c>
      <c r="E934" t="inlineStr">
        <is>
          <t>30957-4P-15HP-LFE</t>
        </is>
      </c>
      <c r="F934" s="2" t="inlineStr">
        <is>
          <t>Ductile Iron, ASTM-A536-80</t>
        </is>
      </c>
      <c r="G934" t="inlineStr">
        <is>
          <t>CaseMatl_Ductile_Iron_ASTM-A536-80</t>
        </is>
      </c>
      <c r="H934" s="2" t="inlineStr">
        <is>
          <t>J</t>
        </is>
      </c>
      <c r="I934" t="inlineStr">
        <is>
          <t>all</t>
        </is>
      </c>
      <c r="J934" s="2" t="inlineStr">
        <is>
          <t>250# ANSI Flange</t>
        </is>
      </c>
      <c r="K934" t="inlineStr">
        <is>
          <t>X3</t>
        </is>
      </c>
      <c r="L934" s="2" t="inlineStr">
        <is>
          <t>Coating_Scotchkote134_interior_exterior_IncludeImpeller</t>
        </is>
      </c>
      <c r="M934" s="2" t="inlineStr">
        <is>
          <t>250psig</t>
        </is>
      </c>
      <c r="N934" s="1" t="inlineStr">
        <is>
          <t>RTF</t>
        </is>
      </c>
      <c r="O934" s="2" t="n"/>
      <c r="P934" t="inlineStr">
        <is>
          <t>A100073</t>
        </is>
      </c>
      <c r="Q934" s="56" t="n">
        <v>2360</v>
      </c>
      <c r="R934" s="7" t="inlineStr">
        <is>
          <t>Priced</t>
        </is>
      </c>
      <c r="S934" s="2" t="inlineStr">
        <is>
          <t>LT034</t>
        </is>
      </c>
      <c r="T934" t="n">
        <v>126</v>
      </c>
    </row>
    <row r="935">
      <c r="B935">
        <f>IF(AND(H935="C30",I935="not Bronze, ASTM-B584, C93200",L935="Coating_Standard"),"Y","N")</f>
        <v/>
      </c>
      <c r="C935" t="inlineStr">
        <is>
          <t>Price_BOM_LFE_Case_0930</t>
        </is>
      </c>
      <c r="E935" t="inlineStr">
        <is>
          <t>30121-4P-15HP-LFE</t>
        </is>
      </c>
      <c r="F935" s="2" t="inlineStr">
        <is>
          <t>Ductile Iron, ASTM-A536-80</t>
        </is>
      </c>
      <c r="G935" t="inlineStr">
        <is>
          <t>CaseMatl_Ductile_Iron_ASTM-A536-80</t>
        </is>
      </c>
      <c r="H935" s="2" t="inlineStr">
        <is>
          <t>J</t>
        </is>
      </c>
      <c r="I935" t="inlineStr">
        <is>
          <t>all</t>
        </is>
      </c>
      <c r="J935" s="2" t="inlineStr">
        <is>
          <t>250# ANSI Flange</t>
        </is>
      </c>
      <c r="K935" t="inlineStr">
        <is>
          <t>XA</t>
        </is>
      </c>
      <c r="L935" s="2" t="inlineStr">
        <is>
          <t>Coating_Scotchkote134_interior_exterior_IncludeImpeller</t>
        </is>
      </c>
      <c r="M935" s="2" t="inlineStr">
        <is>
          <t>250psig</t>
        </is>
      </c>
      <c r="N935" s="1" t="inlineStr">
        <is>
          <t>RTF</t>
        </is>
      </c>
      <c r="O935" s="2" t="n"/>
      <c r="P935" t="inlineStr">
        <is>
          <t>A100074</t>
        </is>
      </c>
      <c r="Q935" s="56" t="n">
        <v>2510</v>
      </c>
      <c r="R935" s="7" t="inlineStr">
        <is>
          <t>Priced</t>
        </is>
      </c>
      <c r="S935" s="2" t="inlineStr">
        <is>
          <t>LT034</t>
        </is>
      </c>
      <c r="T935" t="n">
        <v>126</v>
      </c>
    </row>
    <row r="936">
      <c r="B936">
        <f>IF(AND(H936="C30",I936="not Bronze, ASTM-B584, C93200",L936="Coating_Standard"),"Y","N")</f>
        <v/>
      </c>
      <c r="C936" t="inlineStr">
        <is>
          <t>Price_BOM_LFE_Case_0931</t>
        </is>
      </c>
      <c r="E936" t="inlineStr">
        <is>
          <t>30121-4P-20HP-LFE</t>
        </is>
      </c>
      <c r="F936" s="2" t="inlineStr">
        <is>
          <t>Ductile Iron, ASTM-A536-80</t>
        </is>
      </c>
      <c r="G936" t="inlineStr">
        <is>
          <t>CaseMatl_Ductile_Iron_ASTM-A536-80</t>
        </is>
      </c>
      <c r="H936" s="2" t="inlineStr">
        <is>
          <t>J</t>
        </is>
      </c>
      <c r="I936" t="inlineStr">
        <is>
          <t>all</t>
        </is>
      </c>
      <c r="J936" s="2" t="inlineStr">
        <is>
          <t>250# ANSI Flange</t>
        </is>
      </c>
      <c r="K936" t="inlineStr">
        <is>
          <t>XA</t>
        </is>
      </c>
      <c r="L936" s="2" t="inlineStr">
        <is>
          <t>Coating_Scotchkote134_interior_exterior_IncludeImpeller</t>
        </is>
      </c>
      <c r="M936" s="2" t="inlineStr">
        <is>
          <t>250psig</t>
        </is>
      </c>
      <c r="N936" s="1" t="inlineStr">
        <is>
          <t>RTF</t>
        </is>
      </c>
      <c r="O936" s="2" t="n"/>
      <c r="P936" t="inlineStr">
        <is>
          <t>A100074</t>
        </is>
      </c>
      <c r="Q936" s="56" t="n">
        <v>2510</v>
      </c>
      <c r="R936" s="7" t="inlineStr">
        <is>
          <t>Priced</t>
        </is>
      </c>
      <c r="S936" s="2" t="inlineStr">
        <is>
          <t>LT034</t>
        </is>
      </c>
      <c r="T936" t="n">
        <v>126</v>
      </c>
    </row>
    <row r="937">
      <c r="B937">
        <f>IF(AND(H937="C30",I937="not Bronze, ASTM-B584, C93200",L937="Coating_Standard"),"Y","N")</f>
        <v/>
      </c>
      <c r="C937" t="inlineStr">
        <is>
          <t>Price_BOM_LFE_Case_0932</t>
        </is>
      </c>
      <c r="E937" t="inlineStr">
        <is>
          <t>30121-4P-25HP-LFE</t>
        </is>
      </c>
      <c r="F937" s="2" t="inlineStr">
        <is>
          <t>Ductile Iron, ASTM-A536-80</t>
        </is>
      </c>
      <c r="G937" t="inlineStr">
        <is>
          <t>CaseMatl_Ductile_Iron_ASTM-A536-80</t>
        </is>
      </c>
      <c r="H937" s="2" t="inlineStr">
        <is>
          <t>J</t>
        </is>
      </c>
      <c r="I937" t="inlineStr">
        <is>
          <t>all</t>
        </is>
      </c>
      <c r="J937" s="2" t="inlineStr">
        <is>
          <t>250# ANSI Flange</t>
        </is>
      </c>
      <c r="K937" t="inlineStr">
        <is>
          <t>XA</t>
        </is>
      </c>
      <c r="L937" s="2" t="inlineStr">
        <is>
          <t>Coating_Scotchkote134_interior_exterior_IncludeImpeller</t>
        </is>
      </c>
      <c r="M937" s="2" t="inlineStr">
        <is>
          <t>250psig</t>
        </is>
      </c>
      <c r="N937" s="1" t="inlineStr">
        <is>
          <t>RTF</t>
        </is>
      </c>
      <c r="O937" s="2" t="n"/>
      <c r="P937" t="inlineStr">
        <is>
          <t>A100074</t>
        </is>
      </c>
      <c r="Q937" s="56" t="n">
        <v>2510</v>
      </c>
      <c r="R937" s="7" t="inlineStr">
        <is>
          <t>Priced</t>
        </is>
      </c>
      <c r="S937" s="2" t="inlineStr">
        <is>
          <t>LT034</t>
        </is>
      </c>
      <c r="T937" t="n">
        <v>126</v>
      </c>
    </row>
    <row r="938">
      <c r="B938">
        <f>IF(AND(H938="C30",I938="not Bronze, ASTM-B584, C93200",L938="Coating_Standard"),"Y","N")</f>
        <v/>
      </c>
      <c r="C938" t="inlineStr">
        <is>
          <t>Price_BOM_LFE_Case_0933</t>
        </is>
      </c>
      <c r="E938" t="inlineStr">
        <is>
          <t>30127-4P-15HP-LFE</t>
        </is>
      </c>
      <c r="F938" s="2" t="inlineStr">
        <is>
          <t>Ductile Iron, ASTM-A536-80</t>
        </is>
      </c>
      <c r="G938" t="inlineStr">
        <is>
          <t>CaseMatl_Ductile_Iron_ASTM-A536-80</t>
        </is>
      </c>
      <c r="H938" s="2" t="inlineStr">
        <is>
          <t>J</t>
        </is>
      </c>
      <c r="I938" t="inlineStr">
        <is>
          <t>all</t>
        </is>
      </c>
      <c r="J938" s="2" t="inlineStr">
        <is>
          <t>250# ANSI Flange</t>
        </is>
      </c>
      <c r="K938" t="inlineStr">
        <is>
          <t>XA</t>
        </is>
      </c>
      <c r="L938" s="2" t="inlineStr">
        <is>
          <t>Coating_Scotchkote134_interior_exterior_IncludeImpeller</t>
        </is>
      </c>
      <c r="M938" s="2" t="inlineStr">
        <is>
          <t>250psig</t>
        </is>
      </c>
      <c r="N938" s="1" t="inlineStr">
        <is>
          <t>RTF</t>
        </is>
      </c>
      <c r="O938" s="2" t="n"/>
      <c r="P938" t="inlineStr">
        <is>
          <t>A100074</t>
        </is>
      </c>
      <c r="Q938" s="56" t="n">
        <v>2510</v>
      </c>
      <c r="R938" s="7" t="inlineStr">
        <is>
          <t>Priced</t>
        </is>
      </c>
      <c r="S938" s="2" t="inlineStr">
        <is>
          <t>LT034</t>
        </is>
      </c>
      <c r="T938" t="n">
        <v>126</v>
      </c>
    </row>
    <row r="939">
      <c r="B939">
        <f>IF(AND(H939="C30",I939="not Bronze, ASTM-B584, C93200",L939="Coating_Standard"),"Y","N")</f>
        <v/>
      </c>
      <c r="C939" t="inlineStr">
        <is>
          <t>Price_BOM_LFE_Case_0934</t>
        </is>
      </c>
      <c r="E939" t="inlineStr">
        <is>
          <t>30127-4P-20HP-LFE</t>
        </is>
      </c>
      <c r="F939" s="2" t="inlineStr">
        <is>
          <t>Ductile Iron, ASTM-A536-80</t>
        </is>
      </c>
      <c r="G939" t="inlineStr">
        <is>
          <t>CaseMatl_Ductile_Iron_ASTM-A536-80</t>
        </is>
      </c>
      <c r="H939" s="2" t="inlineStr">
        <is>
          <t>J</t>
        </is>
      </c>
      <c r="I939" t="inlineStr">
        <is>
          <t>all</t>
        </is>
      </c>
      <c r="J939" s="2" t="inlineStr">
        <is>
          <t>250# ANSI Flange</t>
        </is>
      </c>
      <c r="K939" t="inlineStr">
        <is>
          <t>XA</t>
        </is>
      </c>
      <c r="L939" s="2" t="inlineStr">
        <is>
          <t>Coating_Scotchkote134_interior_exterior_IncludeImpeller</t>
        </is>
      </c>
      <c r="M939" s="2" t="inlineStr">
        <is>
          <t>250psig</t>
        </is>
      </c>
      <c r="N939" s="1" t="inlineStr">
        <is>
          <t>RTF</t>
        </is>
      </c>
      <c r="O939" s="2" t="n"/>
      <c r="P939" t="inlineStr">
        <is>
          <t>A100074</t>
        </is>
      </c>
      <c r="Q939" s="56" t="n">
        <v>2510</v>
      </c>
      <c r="R939" s="7" t="inlineStr">
        <is>
          <t>Priced</t>
        </is>
      </c>
      <c r="S939" s="2" t="inlineStr">
        <is>
          <t>LT034</t>
        </is>
      </c>
      <c r="T939" t="n">
        <v>126</v>
      </c>
    </row>
    <row r="940">
      <c r="B940">
        <f>IF(AND(H940="C30",I940="not Bronze, ASTM-B584, C93200",L940="Coating_Standard"),"Y","N")</f>
        <v/>
      </c>
      <c r="C940" t="inlineStr">
        <is>
          <t>Price_BOM_LFE_Case_0935</t>
        </is>
      </c>
      <c r="E940" t="inlineStr">
        <is>
          <t>30127-4P-25HP-LFE</t>
        </is>
      </c>
      <c r="F940" s="2" t="inlineStr">
        <is>
          <t>Ductile Iron, ASTM-A536-80</t>
        </is>
      </c>
      <c r="G940" t="inlineStr">
        <is>
          <t>CaseMatl_Ductile_Iron_ASTM-A536-80</t>
        </is>
      </c>
      <c r="H940" s="2" t="inlineStr">
        <is>
          <t>J</t>
        </is>
      </c>
      <c r="I940" t="inlineStr">
        <is>
          <t>all</t>
        </is>
      </c>
      <c r="J940" s="2" t="inlineStr">
        <is>
          <t>250# ANSI Flange</t>
        </is>
      </c>
      <c r="K940" t="inlineStr">
        <is>
          <t>XA</t>
        </is>
      </c>
      <c r="L940" s="2" t="inlineStr">
        <is>
          <t>Coating_Scotchkote134_interior_exterior_IncludeImpeller</t>
        </is>
      </c>
      <c r="M940" s="2" t="inlineStr">
        <is>
          <t>250psig</t>
        </is>
      </c>
      <c r="N940" s="1" t="inlineStr">
        <is>
          <t>RTF</t>
        </is>
      </c>
      <c r="O940" s="2" t="n"/>
      <c r="P940" t="inlineStr">
        <is>
          <t>A100074</t>
        </is>
      </c>
      <c r="Q940" s="56" t="n">
        <v>2510</v>
      </c>
      <c r="R940" s="7" t="inlineStr">
        <is>
          <t>Priced</t>
        </is>
      </c>
      <c r="S940" s="2" t="inlineStr">
        <is>
          <t>LT034</t>
        </is>
      </c>
      <c r="T940" t="n">
        <v>126</v>
      </c>
    </row>
    <row r="941">
      <c r="B941">
        <f>IF(AND(H941="C30",I941="not Bronze, ASTM-B584, C93200",L941="Coating_Standard"),"Y","N")</f>
        <v/>
      </c>
      <c r="C941" t="inlineStr">
        <is>
          <t>Price_BOM_LFE_Case_0936</t>
        </is>
      </c>
      <c r="E941" t="inlineStr">
        <is>
          <t>40707-4P-3HP-LFE</t>
        </is>
      </c>
      <c r="F941" s="2" t="inlineStr">
        <is>
          <t>Ductile Iron, ASTM-A536-80</t>
        </is>
      </c>
      <c r="G941" t="inlineStr">
        <is>
          <t>CaseMatl_Ductile_Iron_ASTM-A536-80</t>
        </is>
      </c>
      <c r="H941" s="2" t="inlineStr">
        <is>
          <t>J</t>
        </is>
      </c>
      <c r="I941" t="inlineStr">
        <is>
          <t>all</t>
        </is>
      </c>
      <c r="J941" s="2" t="inlineStr">
        <is>
          <t>250# ANSI Flange</t>
        </is>
      </c>
      <c r="K941" s="2" t="inlineStr">
        <is>
          <t>X3</t>
        </is>
      </c>
      <c r="L941" s="2" t="inlineStr">
        <is>
          <t>Coating_Scotchkote134_interior_exterior_IncludeImpeller</t>
        </is>
      </c>
      <c r="M941" s="2" t="inlineStr">
        <is>
          <t>250psig</t>
        </is>
      </c>
      <c r="N941" s="1" t="inlineStr">
        <is>
          <t>RTF</t>
        </is>
      </c>
      <c r="O941" s="2" t="n"/>
      <c r="P941" t="inlineStr">
        <is>
          <t>A100076</t>
        </is>
      </c>
      <c r="Q941" s="56" t="n">
        <v>2350</v>
      </c>
      <c r="R941" s="7" t="inlineStr">
        <is>
          <t>Priced</t>
        </is>
      </c>
      <c r="S941" s="2" t="inlineStr">
        <is>
          <t>LT034</t>
        </is>
      </c>
      <c r="T941" t="n">
        <v>126</v>
      </c>
    </row>
    <row r="942">
      <c r="B942">
        <f>IF(AND(H942="C30",I942="not Bronze, ASTM-B584, C93200",L942="Coating_Standard"),"Y","N")</f>
        <v/>
      </c>
      <c r="C942" t="inlineStr">
        <is>
          <t>Price_BOM_LFE_Case_0937</t>
        </is>
      </c>
      <c r="E942" t="inlineStr">
        <is>
          <t>40707-4P-5HP-LFE</t>
        </is>
      </c>
      <c r="F942" s="2" t="inlineStr">
        <is>
          <t>Ductile Iron, ASTM-A536-80</t>
        </is>
      </c>
      <c r="G942" t="inlineStr">
        <is>
          <t>CaseMatl_Ductile_Iron_ASTM-A536-80</t>
        </is>
      </c>
      <c r="H942" s="2" t="inlineStr">
        <is>
          <t>J</t>
        </is>
      </c>
      <c r="I942" t="inlineStr">
        <is>
          <t>all</t>
        </is>
      </c>
      <c r="J942" s="2" t="inlineStr">
        <is>
          <t>250# ANSI Flange</t>
        </is>
      </c>
      <c r="K942" s="2" t="inlineStr">
        <is>
          <t>X3</t>
        </is>
      </c>
      <c r="L942" s="2" t="inlineStr">
        <is>
          <t>Coating_Scotchkote134_interior_exterior_IncludeImpeller</t>
        </is>
      </c>
      <c r="M942" s="2" t="inlineStr">
        <is>
          <t>250psig</t>
        </is>
      </c>
      <c r="N942" s="1" t="inlineStr">
        <is>
          <t>RTF</t>
        </is>
      </c>
      <c r="O942" s="2" t="n"/>
      <c r="P942" t="inlineStr">
        <is>
          <t>A100076</t>
        </is>
      </c>
      <c r="Q942" s="56" t="n">
        <v>2350</v>
      </c>
      <c r="R942" s="7" t="inlineStr">
        <is>
          <t>Priced</t>
        </is>
      </c>
      <c r="S942" s="2" t="inlineStr">
        <is>
          <t>LT034</t>
        </is>
      </c>
      <c r="T942" t="n">
        <v>126</v>
      </c>
    </row>
    <row r="943">
      <c r="B943">
        <f>IF(AND(H943="C30",I943="not Bronze, ASTM-B584, C93200",L943="Coating_Standard"),"Y","N")</f>
        <v/>
      </c>
      <c r="C943" t="inlineStr">
        <is>
          <t>Price_BOM_LFE_Case_0938</t>
        </is>
      </c>
      <c r="E943" t="inlineStr">
        <is>
          <t>40707-4P-7.5HP-LFE</t>
        </is>
      </c>
      <c r="F943" s="2" t="inlineStr">
        <is>
          <t>Ductile Iron, ASTM-A536-80</t>
        </is>
      </c>
      <c r="G943" t="inlineStr">
        <is>
          <t>CaseMatl_Ductile_Iron_ASTM-A536-80</t>
        </is>
      </c>
      <c r="H943" s="2" t="inlineStr">
        <is>
          <t>J</t>
        </is>
      </c>
      <c r="I943" t="inlineStr">
        <is>
          <t>all</t>
        </is>
      </c>
      <c r="J943" s="2" t="inlineStr">
        <is>
          <t>250# ANSI Flange</t>
        </is>
      </c>
      <c r="K943" s="2" t="inlineStr">
        <is>
          <t>X3</t>
        </is>
      </c>
      <c r="L943" s="2" t="inlineStr">
        <is>
          <t>Coating_Scotchkote134_interior_exterior_IncludeImpeller</t>
        </is>
      </c>
      <c r="M943" s="2" t="inlineStr">
        <is>
          <t>250psig</t>
        </is>
      </c>
      <c r="N943" s="1" t="inlineStr">
        <is>
          <t>RTF</t>
        </is>
      </c>
      <c r="O943" s="2" t="n"/>
      <c r="P943" t="inlineStr">
        <is>
          <t>A100076</t>
        </is>
      </c>
      <c r="Q943" s="56" t="n">
        <v>2350</v>
      </c>
      <c r="R943" s="7" t="inlineStr">
        <is>
          <t>Priced</t>
        </is>
      </c>
      <c r="S943" s="2" t="inlineStr">
        <is>
          <t>LT034</t>
        </is>
      </c>
      <c r="T943" t="n">
        <v>126</v>
      </c>
    </row>
    <row r="944">
      <c r="B944">
        <f>IF(AND(H944="C30",I944="not Bronze, ASTM-B584, C93200",L944="Coating_Standard"),"Y","N")</f>
        <v/>
      </c>
      <c r="C944" t="inlineStr">
        <is>
          <t>Price_BOM_LFE_Case_0939</t>
        </is>
      </c>
      <c r="E944" t="inlineStr">
        <is>
          <t>40957-4P-10HP-LFE</t>
        </is>
      </c>
      <c r="F944" s="2" t="inlineStr">
        <is>
          <t>Ductile Iron, ASTM-A536-80</t>
        </is>
      </c>
      <c r="G944" t="inlineStr">
        <is>
          <t>CaseMatl_Ductile_Iron_ASTM-A536-80</t>
        </is>
      </c>
      <c r="H944" s="2" t="inlineStr">
        <is>
          <t>J</t>
        </is>
      </c>
      <c r="I944" t="inlineStr">
        <is>
          <t>all</t>
        </is>
      </c>
      <c r="J944" s="2" t="inlineStr">
        <is>
          <t>250# ANSI Flange</t>
        </is>
      </c>
      <c r="K944" t="inlineStr">
        <is>
          <t>X3</t>
        </is>
      </c>
      <c r="L944" s="2" t="inlineStr">
        <is>
          <t>Coating_Scotchkote134_interior_exterior_IncludeImpeller</t>
        </is>
      </c>
      <c r="M944" s="2" t="inlineStr">
        <is>
          <t>250psig</t>
        </is>
      </c>
      <c r="N944" s="1" t="inlineStr">
        <is>
          <t>RTF</t>
        </is>
      </c>
      <c r="O944" s="2" t="n"/>
      <c r="P944" t="inlineStr">
        <is>
          <t>A100077</t>
        </is>
      </c>
      <c r="Q944" s="56" t="n">
        <v>3140</v>
      </c>
      <c r="R944" s="7" t="inlineStr">
        <is>
          <t>Priced</t>
        </is>
      </c>
      <c r="S944" s="2" t="inlineStr">
        <is>
          <t>LT034</t>
        </is>
      </c>
      <c r="T944" t="n">
        <v>126</v>
      </c>
    </row>
    <row r="945">
      <c r="B945">
        <f>IF(AND(H945="C30",I945="not Bronze, ASTM-B584, C93200",L945="Coating_Standard"),"Y","N")</f>
        <v/>
      </c>
      <c r="C945" t="inlineStr">
        <is>
          <t>Price_BOM_LFE_Case_0940</t>
        </is>
      </c>
      <c r="E945" t="inlineStr">
        <is>
          <t>40957-4P-15HP-LFE</t>
        </is>
      </c>
      <c r="F945" s="2" t="inlineStr">
        <is>
          <t>Ductile Iron, ASTM-A536-80</t>
        </is>
      </c>
      <c r="G945" t="inlineStr">
        <is>
          <t>CaseMatl_Ductile_Iron_ASTM-A536-80</t>
        </is>
      </c>
      <c r="H945" s="2" t="inlineStr">
        <is>
          <t>J</t>
        </is>
      </c>
      <c r="I945" t="inlineStr">
        <is>
          <t>all</t>
        </is>
      </c>
      <c r="J945" s="2" t="inlineStr">
        <is>
          <t>250# ANSI Flange</t>
        </is>
      </c>
      <c r="K945" t="inlineStr">
        <is>
          <t>X3</t>
        </is>
      </c>
      <c r="L945" s="2" t="inlineStr">
        <is>
          <t>Coating_Scotchkote134_interior_exterior_IncludeImpeller</t>
        </is>
      </c>
      <c r="M945" s="2" t="inlineStr">
        <is>
          <t>250psig</t>
        </is>
      </c>
      <c r="N945" s="1" t="inlineStr">
        <is>
          <t>RTF</t>
        </is>
      </c>
      <c r="O945" s="2" t="n"/>
      <c r="P945" t="inlineStr">
        <is>
          <t>A100077</t>
        </is>
      </c>
      <c r="Q945" s="56" t="n">
        <v>3140</v>
      </c>
      <c r="R945" s="7" t="inlineStr">
        <is>
          <t>Priced</t>
        </is>
      </c>
      <c r="S945" s="2" t="inlineStr">
        <is>
          <t>LT034</t>
        </is>
      </c>
      <c r="T945" t="n">
        <v>126</v>
      </c>
    </row>
    <row r="946">
      <c r="B946">
        <f>IF(AND(H946="C30",I946="not Bronze, ASTM-B584, C93200",L946="Coating_Standard"),"Y","N")</f>
        <v/>
      </c>
      <c r="C946" t="inlineStr">
        <is>
          <t>Price_BOM_LFE_Case_0941</t>
        </is>
      </c>
      <c r="E946" t="inlineStr">
        <is>
          <t>40957-4P-20HP-LFE</t>
        </is>
      </c>
      <c r="F946" s="2" t="inlineStr">
        <is>
          <t>Ductile Iron, ASTM-A536-80</t>
        </is>
      </c>
      <c r="G946" t="inlineStr">
        <is>
          <t>CaseMatl_Ductile_Iron_ASTM-A536-80</t>
        </is>
      </c>
      <c r="H946" s="2" t="inlineStr">
        <is>
          <t>J</t>
        </is>
      </c>
      <c r="I946" t="inlineStr">
        <is>
          <t>all</t>
        </is>
      </c>
      <c r="J946" s="2" t="inlineStr">
        <is>
          <t>250# ANSI Flange</t>
        </is>
      </c>
      <c r="K946" t="inlineStr">
        <is>
          <t>X4</t>
        </is>
      </c>
      <c r="L946" s="2" t="inlineStr">
        <is>
          <t>Coating_Scotchkote134_interior_exterior_IncludeImpeller</t>
        </is>
      </c>
      <c r="M946" s="2" t="inlineStr">
        <is>
          <t>250psig</t>
        </is>
      </c>
      <c r="N946" s="1" t="inlineStr">
        <is>
          <t>RTF</t>
        </is>
      </c>
      <c r="O946" s="2" t="n"/>
      <c r="P946" t="inlineStr">
        <is>
          <t>A100077</t>
        </is>
      </c>
      <c r="Q946" s="56" t="n">
        <v>3140</v>
      </c>
      <c r="R946" s="7" t="inlineStr">
        <is>
          <t>Priced</t>
        </is>
      </c>
      <c r="S946" s="2" t="inlineStr">
        <is>
          <t>LT034</t>
        </is>
      </c>
      <c r="T946" t="n">
        <v>126</v>
      </c>
    </row>
    <row r="947">
      <c r="B947">
        <f>IF(AND(H947="C30",I947="not Bronze, ASTM-B584, C93200",L947="Coating_Standard"),"Y","N")</f>
        <v/>
      </c>
      <c r="C947" t="inlineStr">
        <is>
          <t>Price_BOM_LFE_Case_0942</t>
        </is>
      </c>
      <c r="E947" t="inlineStr">
        <is>
          <t>40129-4P-15HP-LFE</t>
        </is>
      </c>
      <c r="F947" s="2" t="inlineStr">
        <is>
          <t>Ductile Iron, ASTM-A536-80</t>
        </is>
      </c>
      <c r="G947" t="inlineStr">
        <is>
          <t>CaseMatl_Ductile_Iron_ASTM-A536-80</t>
        </is>
      </c>
      <c r="H947" s="2" t="inlineStr">
        <is>
          <t>J</t>
        </is>
      </c>
      <c r="I947" t="inlineStr">
        <is>
          <t>all</t>
        </is>
      </c>
      <c r="J947" s="2" t="inlineStr">
        <is>
          <t>250# ANSI Flange</t>
        </is>
      </c>
      <c r="K947" t="inlineStr">
        <is>
          <t>XA</t>
        </is>
      </c>
      <c r="L947" s="2" t="inlineStr">
        <is>
          <t>Coating_Scotchkote134_interior_exterior_IncludeImpeller</t>
        </is>
      </c>
      <c r="M947" s="2" t="inlineStr">
        <is>
          <t>250psig</t>
        </is>
      </c>
      <c r="N947" s="1" t="inlineStr">
        <is>
          <t>RTF</t>
        </is>
      </c>
      <c r="O947" s="2" t="n"/>
      <c r="P947" t="inlineStr">
        <is>
          <t>A100078</t>
        </is>
      </c>
      <c r="Q947" s="56" t="n">
        <v>3200</v>
      </c>
      <c r="R947" s="7" t="inlineStr">
        <is>
          <t>Priced</t>
        </is>
      </c>
      <c r="S947" s="2" t="inlineStr">
        <is>
          <t>LT034</t>
        </is>
      </c>
      <c r="T947" t="n">
        <v>126</v>
      </c>
    </row>
    <row r="948">
      <c r="B948">
        <f>IF(AND(H948="C30",I948="not Bronze, ASTM-B584, C93200",L948="Coating_Standard"),"Y","N")</f>
        <v/>
      </c>
      <c r="C948" t="inlineStr">
        <is>
          <t>Price_BOM_LFE_Case_0943</t>
        </is>
      </c>
      <c r="E948" t="inlineStr">
        <is>
          <t>40129-4P-20HP-LFE</t>
        </is>
      </c>
      <c r="F948" s="2" t="inlineStr">
        <is>
          <t>Ductile Iron, ASTM-A536-80</t>
        </is>
      </c>
      <c r="G948" t="inlineStr">
        <is>
          <t>CaseMatl_Ductile_Iron_ASTM-A536-80</t>
        </is>
      </c>
      <c r="H948" s="2" t="inlineStr">
        <is>
          <t>J</t>
        </is>
      </c>
      <c r="I948" t="inlineStr">
        <is>
          <t>all</t>
        </is>
      </c>
      <c r="J948" s="2" t="inlineStr">
        <is>
          <t>250# ANSI Flange</t>
        </is>
      </c>
      <c r="K948" t="inlineStr">
        <is>
          <t>XA</t>
        </is>
      </c>
      <c r="L948" s="2" t="inlineStr">
        <is>
          <t>Coating_Scotchkote134_interior_exterior_IncludeImpeller</t>
        </is>
      </c>
      <c r="M948" s="2" t="inlineStr">
        <is>
          <t>250psig</t>
        </is>
      </c>
      <c r="N948" s="1" t="inlineStr">
        <is>
          <t>RTF</t>
        </is>
      </c>
      <c r="O948" s="2" t="n"/>
      <c r="P948" t="inlineStr">
        <is>
          <t>A100078</t>
        </is>
      </c>
      <c r="Q948" s="56" t="n">
        <v>3200</v>
      </c>
      <c r="R948" s="7" t="inlineStr">
        <is>
          <t>Priced</t>
        </is>
      </c>
      <c r="S948" s="2" t="inlineStr">
        <is>
          <t>LT034</t>
        </is>
      </c>
      <c r="T948" t="n">
        <v>126</v>
      </c>
    </row>
    <row r="949">
      <c r="B949">
        <f>IF(AND(H949="C30",I949="not Bronze, ASTM-B584, C93200",L949="Coating_Standard"),"Y","N")</f>
        <v/>
      </c>
      <c r="C949" t="inlineStr">
        <is>
          <t>Price_BOM_LFE_Case_0944</t>
        </is>
      </c>
      <c r="E949" t="inlineStr">
        <is>
          <t>40129-4P-25HP-LFE</t>
        </is>
      </c>
      <c r="F949" s="2" t="inlineStr">
        <is>
          <t>Ductile Iron, ASTM-A536-80</t>
        </is>
      </c>
      <c r="G949" t="inlineStr">
        <is>
          <t>CaseMatl_Ductile_Iron_ASTM-A536-80</t>
        </is>
      </c>
      <c r="H949" s="2" t="inlineStr">
        <is>
          <t>J</t>
        </is>
      </c>
      <c r="I949" t="inlineStr">
        <is>
          <t>all</t>
        </is>
      </c>
      <c r="J949" s="2" t="inlineStr">
        <is>
          <t>250# ANSI Flange</t>
        </is>
      </c>
      <c r="K949" t="inlineStr">
        <is>
          <t>XA</t>
        </is>
      </c>
      <c r="L949" s="2" t="inlineStr">
        <is>
          <t>Coating_Scotchkote134_interior_exterior_IncludeImpeller</t>
        </is>
      </c>
      <c r="M949" s="2" t="inlineStr">
        <is>
          <t>250psig</t>
        </is>
      </c>
      <c r="N949" s="1" t="inlineStr">
        <is>
          <t>RTF</t>
        </is>
      </c>
      <c r="O949" s="2" t="n"/>
      <c r="P949" t="inlineStr">
        <is>
          <t>A100078</t>
        </is>
      </c>
      <c r="Q949" s="56" t="n">
        <v>3200</v>
      </c>
      <c r="R949" s="7" t="inlineStr">
        <is>
          <t>Priced</t>
        </is>
      </c>
      <c r="S949" s="2" t="inlineStr">
        <is>
          <t>LT034</t>
        </is>
      </c>
      <c r="T949" t="n">
        <v>126</v>
      </c>
    </row>
    <row r="950">
      <c r="B950">
        <f>IF(AND(H950="C30",I950="not Bronze, ASTM-B584, C93200",L950="Coating_Standard"),"Y","N")</f>
        <v/>
      </c>
      <c r="C950" t="inlineStr">
        <is>
          <t>Price_BOM_LFE_Case_0945</t>
        </is>
      </c>
      <c r="E950" t="inlineStr">
        <is>
          <t>4012A-4P-15HP-LFE</t>
        </is>
      </c>
      <c r="F950" s="2" t="inlineStr">
        <is>
          <t>Ductile Iron, ASTM-A536-80</t>
        </is>
      </c>
      <c r="G950" t="inlineStr">
        <is>
          <t>CaseMatl_Ductile_Iron_ASTM-A536-80</t>
        </is>
      </c>
      <c r="H950" s="2" t="inlineStr">
        <is>
          <t>J</t>
        </is>
      </c>
      <c r="I950" t="inlineStr">
        <is>
          <t>all</t>
        </is>
      </c>
      <c r="J950" s="2" t="inlineStr">
        <is>
          <t>250# ANSI Flange</t>
        </is>
      </c>
      <c r="K950" t="inlineStr">
        <is>
          <t>XA</t>
        </is>
      </c>
      <c r="L950" s="2" t="inlineStr">
        <is>
          <t>Coating_Scotchkote134_interior_exterior_IncludeImpeller</t>
        </is>
      </c>
      <c r="M950" s="2" t="inlineStr">
        <is>
          <t>250psig</t>
        </is>
      </c>
      <c r="N950" s="1" t="inlineStr">
        <is>
          <t>RTF</t>
        </is>
      </c>
      <c r="O950" s="2" t="n"/>
      <c r="P950" t="inlineStr">
        <is>
          <t>A100078</t>
        </is>
      </c>
      <c r="Q950" s="56" t="n">
        <v>3200</v>
      </c>
      <c r="R950" s="7" t="inlineStr">
        <is>
          <t>Priced</t>
        </is>
      </c>
      <c r="S950" s="2" t="inlineStr">
        <is>
          <t>LT034</t>
        </is>
      </c>
      <c r="T950" t="n">
        <v>126</v>
      </c>
    </row>
    <row r="951">
      <c r="B951">
        <f>IF(AND(H951="C30",I951="not Bronze, ASTM-B584, C93200",L951="Coating_Standard"),"Y","N")</f>
        <v/>
      </c>
      <c r="C951" t="inlineStr">
        <is>
          <t>Price_BOM_LFE_Case_0946</t>
        </is>
      </c>
      <c r="E951" t="inlineStr">
        <is>
          <t>4012A-4P-20HP-LFE</t>
        </is>
      </c>
      <c r="F951" s="2" t="inlineStr">
        <is>
          <t>Ductile Iron, ASTM-A536-80</t>
        </is>
      </c>
      <c r="G951" t="inlineStr">
        <is>
          <t>CaseMatl_Ductile_Iron_ASTM-A536-80</t>
        </is>
      </c>
      <c r="H951" s="2" t="inlineStr">
        <is>
          <t>J</t>
        </is>
      </c>
      <c r="I951" t="inlineStr">
        <is>
          <t>all</t>
        </is>
      </c>
      <c r="J951" s="2" t="inlineStr">
        <is>
          <t>250# ANSI Flange</t>
        </is>
      </c>
      <c r="K951" t="inlineStr">
        <is>
          <t>XA</t>
        </is>
      </c>
      <c r="L951" s="2" t="inlineStr">
        <is>
          <t>Coating_Scotchkote134_interior_exterior_IncludeImpeller</t>
        </is>
      </c>
      <c r="M951" s="2" t="inlineStr">
        <is>
          <t>250psig</t>
        </is>
      </c>
      <c r="N951" s="1" t="inlineStr">
        <is>
          <t>RTF</t>
        </is>
      </c>
      <c r="O951" s="2" t="n"/>
      <c r="P951" t="inlineStr">
        <is>
          <t>A100078</t>
        </is>
      </c>
      <c r="Q951" s="56" t="n">
        <v>3200</v>
      </c>
      <c r="R951" s="7" t="inlineStr">
        <is>
          <t>Priced</t>
        </is>
      </c>
      <c r="S951" s="2" t="inlineStr">
        <is>
          <t>LT034</t>
        </is>
      </c>
      <c r="T951" t="n">
        <v>126</v>
      </c>
    </row>
    <row r="952">
      <c r="B952">
        <f>IF(AND(H952="C30",I952="not Bronze, ASTM-B584, C93200",L952="Coating_Standard"),"Y","N")</f>
        <v/>
      </c>
      <c r="C952" t="inlineStr">
        <is>
          <t>Price_BOM_LFE_Case_0947</t>
        </is>
      </c>
      <c r="E952" t="inlineStr">
        <is>
          <t>4012A-4P-25HP-LFE</t>
        </is>
      </c>
      <c r="F952" s="2" t="inlineStr">
        <is>
          <t>Ductile Iron, ASTM-A536-80</t>
        </is>
      </c>
      <c r="G952" t="inlineStr">
        <is>
          <t>CaseMatl_Ductile_Iron_ASTM-A536-80</t>
        </is>
      </c>
      <c r="H952" s="2" t="inlineStr">
        <is>
          <t>J</t>
        </is>
      </c>
      <c r="I952" t="inlineStr">
        <is>
          <t>all</t>
        </is>
      </c>
      <c r="J952" s="2" t="inlineStr">
        <is>
          <t>250# ANSI Flange</t>
        </is>
      </c>
      <c r="K952" t="inlineStr">
        <is>
          <t>XA</t>
        </is>
      </c>
      <c r="L952" s="2" t="inlineStr">
        <is>
          <t>Coating_Scotchkote134_interior_exterior_IncludeImpeller</t>
        </is>
      </c>
      <c r="M952" s="2" t="inlineStr">
        <is>
          <t>250psig</t>
        </is>
      </c>
      <c r="N952" s="1" t="inlineStr">
        <is>
          <t>RTF</t>
        </is>
      </c>
      <c r="O952" s="2" t="n"/>
      <c r="P952" t="inlineStr">
        <is>
          <t>A100078</t>
        </is>
      </c>
      <c r="Q952" s="56" t="n">
        <v>3200</v>
      </c>
      <c r="R952" s="7" t="inlineStr">
        <is>
          <t>Priced</t>
        </is>
      </c>
      <c r="S952" s="2" t="inlineStr">
        <is>
          <t>LT034</t>
        </is>
      </c>
      <c r="T952" t="n">
        <v>126</v>
      </c>
    </row>
    <row r="953">
      <c r="B953">
        <f>IF(AND(H953="C30",I953="not Bronze, ASTM-B584, C93200",L953="Coating_Standard"),"Y","N")</f>
        <v/>
      </c>
      <c r="C953" t="inlineStr">
        <is>
          <t>Price_BOM_LFE_Case_0948</t>
        </is>
      </c>
      <c r="E953" t="inlineStr">
        <is>
          <t>50957-4P-15HP-LFE</t>
        </is>
      </c>
      <c r="F953" s="2" t="inlineStr">
        <is>
          <t>Ductile Iron, ASTM-A536-80</t>
        </is>
      </c>
      <c r="G953" t="inlineStr">
        <is>
          <t>CaseMatl_Ductile_Iron_ASTM-A536-80</t>
        </is>
      </c>
      <c r="H953" s="2" t="inlineStr">
        <is>
          <t>J</t>
        </is>
      </c>
      <c r="I953" t="inlineStr">
        <is>
          <t>all</t>
        </is>
      </c>
      <c r="J953" s="2" t="inlineStr">
        <is>
          <t>250# ANSI Flange</t>
        </is>
      </c>
      <c r="K953" t="inlineStr">
        <is>
          <t>X4</t>
        </is>
      </c>
      <c r="L953" s="2" t="inlineStr">
        <is>
          <t>Coating_Scotchkote134_interior_exterior_IncludeImpeller</t>
        </is>
      </c>
      <c r="M953" s="2" t="inlineStr">
        <is>
          <t>250psig</t>
        </is>
      </c>
      <c r="N953" s="1" t="inlineStr">
        <is>
          <t>RTF</t>
        </is>
      </c>
      <c r="O953" s="2" t="n"/>
      <c r="P953" t="inlineStr">
        <is>
          <t>A100080</t>
        </is>
      </c>
      <c r="Q953" s="56" t="n">
        <v>2970</v>
      </c>
      <c r="R953" s="7" t="inlineStr">
        <is>
          <t>Priced</t>
        </is>
      </c>
      <c r="S953" s="2" t="inlineStr">
        <is>
          <t>LT034</t>
        </is>
      </c>
      <c r="T953" t="n">
        <v>126</v>
      </c>
    </row>
    <row r="954">
      <c r="B954">
        <f>IF(AND(H954="C30",I954="not Bronze, ASTM-B584, C93200",L954="Coating_Standard"),"Y","N")</f>
        <v/>
      </c>
      <c r="C954" t="inlineStr">
        <is>
          <t>Price_BOM_LFE_Case_0949</t>
        </is>
      </c>
      <c r="E954" t="inlineStr">
        <is>
          <t>50957-4P-20HP-LFE</t>
        </is>
      </c>
      <c r="F954" s="2" t="inlineStr">
        <is>
          <t>Ductile Iron, ASTM-A536-80</t>
        </is>
      </c>
      <c r="G954" t="inlineStr">
        <is>
          <t>CaseMatl_Ductile_Iron_ASTM-A536-80</t>
        </is>
      </c>
      <c r="H954" s="2" t="inlineStr">
        <is>
          <t>J</t>
        </is>
      </c>
      <c r="I954" t="inlineStr">
        <is>
          <t>all</t>
        </is>
      </c>
      <c r="J954" s="2" t="inlineStr">
        <is>
          <t>250# ANSI Flange</t>
        </is>
      </c>
      <c r="K954" t="inlineStr">
        <is>
          <t>X4</t>
        </is>
      </c>
      <c r="L954" s="2" t="inlineStr">
        <is>
          <t>Coating_Scotchkote134_interior_exterior_IncludeImpeller</t>
        </is>
      </c>
      <c r="M954" s="2" t="inlineStr">
        <is>
          <t>250psig</t>
        </is>
      </c>
      <c r="N954" s="1" t="inlineStr">
        <is>
          <t>RTF</t>
        </is>
      </c>
      <c r="O954" s="2" t="n"/>
      <c r="P954" t="inlineStr">
        <is>
          <t>A100080</t>
        </is>
      </c>
      <c r="Q954" s="56" t="n">
        <v>2970</v>
      </c>
      <c r="R954" s="7" t="inlineStr">
        <is>
          <t>Priced</t>
        </is>
      </c>
      <c r="S954" s="2" t="inlineStr">
        <is>
          <t>LT034</t>
        </is>
      </c>
      <c r="T954" t="n">
        <v>126</v>
      </c>
    </row>
    <row r="955">
      <c r="B955">
        <f>IF(AND(H955="C30",I955="not Bronze, ASTM-B584, C93200",L955="Coating_Standard"),"Y","N")</f>
        <v/>
      </c>
      <c r="C955" t="inlineStr">
        <is>
          <t>Price_BOM_LFE_Case_0950</t>
        </is>
      </c>
      <c r="E955" t="inlineStr">
        <is>
          <t>50957-4P-25HP-LFE</t>
        </is>
      </c>
      <c r="F955" s="2" t="inlineStr">
        <is>
          <t>Ductile Iron, ASTM-A536-80</t>
        </is>
      </c>
      <c r="G955" t="inlineStr">
        <is>
          <t>CaseMatl_Ductile_Iron_ASTM-A536-80</t>
        </is>
      </c>
      <c r="H955" s="2" t="inlineStr">
        <is>
          <t>J</t>
        </is>
      </c>
      <c r="I955" t="inlineStr">
        <is>
          <t>all</t>
        </is>
      </c>
      <c r="J955" s="2" t="inlineStr">
        <is>
          <t>250# ANSI Flange</t>
        </is>
      </c>
      <c r="K955" t="inlineStr">
        <is>
          <t>X4</t>
        </is>
      </c>
      <c r="L955" s="2" t="inlineStr">
        <is>
          <t>Coating_Scotchkote134_interior_exterior_IncludeImpeller</t>
        </is>
      </c>
      <c r="M955" s="2" t="inlineStr">
        <is>
          <t>250psig</t>
        </is>
      </c>
      <c r="N955" s="1" t="inlineStr">
        <is>
          <t>RTF</t>
        </is>
      </c>
      <c r="O955" s="2" t="n"/>
      <c r="P955" t="inlineStr">
        <is>
          <t>A100080</t>
        </is>
      </c>
      <c r="Q955" s="56" t="n">
        <v>2970</v>
      </c>
      <c r="R955" s="7" t="inlineStr">
        <is>
          <t>Priced</t>
        </is>
      </c>
      <c r="S955" s="2" t="inlineStr">
        <is>
          <t>LT034</t>
        </is>
      </c>
      <c r="T955" t="n">
        <v>126</v>
      </c>
    </row>
    <row r="956">
      <c r="B956">
        <f>IF(AND(H956="C30",I956="not Bronze, ASTM-B584, C93200",L956="Coating_Standard"),"Y","N")</f>
        <v/>
      </c>
      <c r="C956" t="inlineStr">
        <is>
          <t>Price_BOM_LFE_Case_0951</t>
        </is>
      </c>
      <c r="E956" t="inlineStr">
        <is>
          <t>50123-4P-25HP-LFE</t>
        </is>
      </c>
      <c r="F956" s="2" t="inlineStr">
        <is>
          <t>Ductile Iron, ASTM-A536-80</t>
        </is>
      </c>
      <c r="G956" t="inlineStr">
        <is>
          <t>CaseMatl_Ductile_Iron_ASTM-A536-80</t>
        </is>
      </c>
      <c r="H956" s="2" t="inlineStr">
        <is>
          <t>J</t>
        </is>
      </c>
      <c r="I956" t="inlineStr">
        <is>
          <t>all</t>
        </is>
      </c>
      <c r="J956" s="2" t="inlineStr">
        <is>
          <t>250# ANSI Flange</t>
        </is>
      </c>
      <c r="K956" t="inlineStr">
        <is>
          <t>XA</t>
        </is>
      </c>
      <c r="L956" s="2" t="inlineStr">
        <is>
          <t>Coating_Scotchkote134_interior_exterior_IncludeImpeller</t>
        </is>
      </c>
      <c r="M956" s="2" t="inlineStr">
        <is>
          <t>250psig</t>
        </is>
      </c>
      <c r="N956" s="1" t="inlineStr">
        <is>
          <t>RTF</t>
        </is>
      </c>
      <c r="O956" s="2" t="n"/>
      <c r="P956" t="inlineStr">
        <is>
          <t>A100081</t>
        </is>
      </c>
      <c r="Q956" s="56" t="n">
        <v>3900</v>
      </c>
      <c r="R956" s="7" t="inlineStr">
        <is>
          <t>Priced</t>
        </is>
      </c>
      <c r="S956" s="2" t="inlineStr">
        <is>
          <t>LT034</t>
        </is>
      </c>
      <c r="T956" t="n">
        <v>126</v>
      </c>
    </row>
    <row r="957">
      <c r="B957">
        <f>IF(AND(H957="C30",I957="not Bronze, ASTM-B584, C93200",L957="Coating_Standard"),"Y","N")</f>
        <v/>
      </c>
      <c r="C957" t="inlineStr">
        <is>
          <t>Price_BOM_LFE_Case_0952</t>
        </is>
      </c>
      <c r="E957" t="inlineStr">
        <is>
          <t>60951-4P-20HP-LFE</t>
        </is>
      </c>
      <c r="F957" s="2" t="inlineStr">
        <is>
          <t>Ductile Iron, ASTM-A536-80</t>
        </is>
      </c>
      <c r="G957" t="inlineStr">
        <is>
          <t>CaseMatl_Ductile_Iron_ASTM-A536-80</t>
        </is>
      </c>
      <c r="H957" s="2" t="inlineStr">
        <is>
          <t>J</t>
        </is>
      </c>
      <c r="I957" t="inlineStr">
        <is>
          <t>all</t>
        </is>
      </c>
      <c r="J957" s="2" t="inlineStr">
        <is>
          <t>250# ANSI Flange</t>
        </is>
      </c>
      <c r="K957" t="inlineStr">
        <is>
          <t>XA</t>
        </is>
      </c>
      <c r="L957" s="2" t="inlineStr">
        <is>
          <t>Coating_Scotchkote134_interior_exterior_IncludeImpeller</t>
        </is>
      </c>
      <c r="M957" s="2" t="inlineStr">
        <is>
          <t>250psig</t>
        </is>
      </c>
      <c r="N957" s="1" t="inlineStr">
        <is>
          <t>RTF</t>
        </is>
      </c>
      <c r="O957" s="2" t="n"/>
      <c r="P957" t="inlineStr">
        <is>
          <t>A100083</t>
        </is>
      </c>
      <c r="Q957" s="56" t="n">
        <v>4350</v>
      </c>
      <c r="R957" s="7" t="inlineStr">
        <is>
          <t>Priced</t>
        </is>
      </c>
      <c r="S957" s="2" t="inlineStr">
        <is>
          <t>LT034</t>
        </is>
      </c>
      <c r="T957" t="n">
        <v>126</v>
      </c>
    </row>
    <row r="958">
      <c r="B958">
        <f>IF(AND(H958="C30",I958="not Bronze, ASTM-B584, C93200",L958="Coating_Standard"),"Y","N")</f>
        <v/>
      </c>
      <c r="C958" t="inlineStr">
        <is>
          <t>Price_BOM_LFE_Case_0953</t>
        </is>
      </c>
      <c r="E958" t="inlineStr">
        <is>
          <t>60951-4P-25HP-LFE</t>
        </is>
      </c>
      <c r="F958" s="2" t="inlineStr">
        <is>
          <t>Ductile Iron, ASTM-A536-80</t>
        </is>
      </c>
      <c r="G958" t="inlineStr">
        <is>
          <t>CaseMatl_Ductile_Iron_ASTM-A536-80</t>
        </is>
      </c>
      <c r="H958" s="2" t="inlineStr">
        <is>
          <t>J</t>
        </is>
      </c>
      <c r="I958" t="inlineStr">
        <is>
          <t>all</t>
        </is>
      </c>
      <c r="J958" s="2" t="inlineStr">
        <is>
          <t>250# ANSI Flange</t>
        </is>
      </c>
      <c r="K958" t="inlineStr">
        <is>
          <t>XA</t>
        </is>
      </c>
      <c r="L958" s="2" t="inlineStr">
        <is>
          <t>Coating_Scotchkote134_interior_exterior_IncludeImpeller</t>
        </is>
      </c>
      <c r="M958" s="2" t="inlineStr">
        <is>
          <t>250psig</t>
        </is>
      </c>
      <c r="N958" s="1" t="inlineStr">
        <is>
          <t>RTF</t>
        </is>
      </c>
      <c r="O958" s="2" t="n"/>
      <c r="P958" t="inlineStr">
        <is>
          <t>A100083</t>
        </is>
      </c>
      <c r="Q958" s="56" t="n">
        <v>4350</v>
      </c>
      <c r="R958" s="7" t="inlineStr">
        <is>
          <t>Priced</t>
        </is>
      </c>
      <c r="S958" s="2" t="inlineStr">
        <is>
          <t>LT034</t>
        </is>
      </c>
      <c r="T958" t="n">
        <v>126</v>
      </c>
    </row>
    <row r="959">
      <c r="B959">
        <f>IF(AND(H959="C30",I959="not Bronze, ASTM-B584, C93200",L959="Coating_Standard"),"Y","N")</f>
        <v/>
      </c>
      <c r="C959" t="inlineStr">
        <is>
          <t>Price_BOM_LFE_Case_0954</t>
        </is>
      </c>
      <c r="E959" t="inlineStr">
        <is>
          <t>10707-2P-3HP-LFE</t>
        </is>
      </c>
      <c r="F959" s="2" t="inlineStr">
        <is>
          <t>Cast Iron, ASTM-A48, CL 30</t>
        </is>
      </c>
      <c r="G959" t="inlineStr">
        <is>
          <t>CaseMatl_Cast_Iron_ASTM-A48_CL30</t>
        </is>
      </c>
      <c r="H959" s="2" t="inlineStr">
        <is>
          <t>C30</t>
        </is>
      </c>
      <c r="I959" t="inlineStr">
        <is>
          <t>all</t>
        </is>
      </c>
      <c r="J959" s="2" t="inlineStr">
        <is>
          <t>NPS</t>
        </is>
      </c>
      <c r="K959" s="2" t="inlineStr">
        <is>
          <t>X3</t>
        </is>
      </c>
      <c r="L959" s="2" t="inlineStr">
        <is>
          <t>Coating_Scotchkote134_interior_IncludeImpeller</t>
        </is>
      </c>
      <c r="M959" s="2" t="inlineStr">
        <is>
          <t>175psig</t>
        </is>
      </c>
      <c r="N959" s="1" t="inlineStr">
        <is>
          <t>RTF</t>
        </is>
      </c>
      <c r="O959" s="2" t="n"/>
      <c r="P959" t="inlineStr">
        <is>
          <t>A100057</t>
        </is>
      </c>
      <c r="Q959" s="58" t="n">
        <v>0</v>
      </c>
      <c r="R959" s="7" t="inlineStr">
        <is>
          <t>Display Blank</t>
        </is>
      </c>
      <c r="S959" s="2" t="inlineStr">
        <is>
          <t>LT250</t>
        </is>
      </c>
      <c r="T959" t="n">
        <v>0</v>
      </c>
    </row>
    <row r="960">
      <c r="B960">
        <f>IF(AND(H960="C30",I960="not Bronze, ASTM-B584, C93200",L960="Coating_Standard"),"Y","N")</f>
        <v/>
      </c>
      <c r="C960" t="inlineStr">
        <is>
          <t>Price_BOM_LFE_Case_0955</t>
        </is>
      </c>
      <c r="E960" t="inlineStr">
        <is>
          <t>10707-2P-5HP-LFE</t>
        </is>
      </c>
      <c r="F960" s="2" t="inlineStr">
        <is>
          <t>Cast Iron, ASTM-A48, CL 30</t>
        </is>
      </c>
      <c r="G960" t="inlineStr">
        <is>
          <t>CaseMatl_Cast_Iron_ASTM-A48_CL30</t>
        </is>
      </c>
      <c r="H960" s="2" t="inlineStr">
        <is>
          <t>C30</t>
        </is>
      </c>
      <c r="I960" t="inlineStr">
        <is>
          <t>all</t>
        </is>
      </c>
      <c r="J960" s="2" t="inlineStr">
        <is>
          <t>NPS</t>
        </is>
      </c>
      <c r="K960" s="2" t="inlineStr">
        <is>
          <t>X3</t>
        </is>
      </c>
      <c r="L960" s="2" t="inlineStr">
        <is>
          <t>Coating_Scotchkote134_interior_IncludeImpeller</t>
        </is>
      </c>
      <c r="M960" s="2" t="inlineStr">
        <is>
          <t>175psig</t>
        </is>
      </c>
      <c r="N960" s="1" t="inlineStr">
        <is>
          <t>RTF</t>
        </is>
      </c>
      <c r="O960" s="2" t="n"/>
      <c r="P960" t="inlineStr">
        <is>
          <t>A100057</t>
        </is>
      </c>
      <c r="Q960" s="58" t="n">
        <v>0</v>
      </c>
      <c r="R960" s="7" t="inlineStr">
        <is>
          <t>Display Blank</t>
        </is>
      </c>
      <c r="S960" s="2" t="inlineStr">
        <is>
          <t>LT250</t>
        </is>
      </c>
      <c r="T960" t="n">
        <v>0</v>
      </c>
    </row>
    <row r="961">
      <c r="B961">
        <f>IF(AND(H961="C30",I961="not Bronze, ASTM-B584, C93200",L961="Coating_Standard"),"Y","N")</f>
        <v/>
      </c>
      <c r="C961" t="inlineStr">
        <is>
          <t>Price_BOM_LFE_Case_0956</t>
        </is>
      </c>
      <c r="E961" t="inlineStr">
        <is>
          <t>10707-2P-7.5HP-LFE</t>
        </is>
      </c>
      <c r="F961" s="2" t="inlineStr">
        <is>
          <t>Cast Iron, ASTM-A48, CL 30</t>
        </is>
      </c>
      <c r="G961" t="inlineStr">
        <is>
          <t>CaseMatl_Cast_Iron_ASTM-A48_CL30</t>
        </is>
      </c>
      <c r="H961" s="2" t="inlineStr">
        <is>
          <t>C30</t>
        </is>
      </c>
      <c r="I961" t="inlineStr">
        <is>
          <t>all</t>
        </is>
      </c>
      <c r="J961" s="2" t="inlineStr">
        <is>
          <t>NPS</t>
        </is>
      </c>
      <c r="K961" s="2" t="inlineStr">
        <is>
          <t>X3</t>
        </is>
      </c>
      <c r="L961" s="2" t="inlineStr">
        <is>
          <t>Coating_Scotchkote134_interior_IncludeImpeller</t>
        </is>
      </c>
      <c r="M961" s="2" t="inlineStr">
        <is>
          <t>175psig</t>
        </is>
      </c>
      <c r="N961" s="1" t="inlineStr">
        <is>
          <t>RTF</t>
        </is>
      </c>
      <c r="O961" s="2" t="n"/>
      <c r="P961" t="inlineStr">
        <is>
          <t>A100057</t>
        </is>
      </c>
      <c r="Q961" s="58" t="n">
        <v>0</v>
      </c>
      <c r="R961" s="7" t="inlineStr">
        <is>
          <t>Display Blank</t>
        </is>
      </c>
      <c r="S961" s="2" t="inlineStr">
        <is>
          <t>LT250</t>
        </is>
      </c>
      <c r="T961" t="n">
        <v>0</v>
      </c>
    </row>
    <row r="962">
      <c r="B962">
        <f>IF(AND(H962="C30",I962="not Bronze, ASTM-B584, C93200",L962="Coating_Standard"),"Y","N")</f>
        <v/>
      </c>
      <c r="C962" t="inlineStr">
        <is>
          <t>Price_BOM_LFE_Case_0957</t>
        </is>
      </c>
      <c r="E962" t="inlineStr">
        <is>
          <t>10707-2P--10HP-LFE</t>
        </is>
      </c>
      <c r="F962" s="2" t="inlineStr">
        <is>
          <t>Cast Iron, ASTM-A48, CL 30</t>
        </is>
      </c>
      <c r="G962" t="inlineStr">
        <is>
          <t>CaseMatl_Cast_Iron_ASTM-A48_CL30</t>
        </is>
      </c>
      <c r="H962" s="2" t="inlineStr">
        <is>
          <t>C30</t>
        </is>
      </c>
      <c r="I962" t="inlineStr">
        <is>
          <t>all</t>
        </is>
      </c>
      <c r="J962" s="2" t="inlineStr">
        <is>
          <t>NPS</t>
        </is>
      </c>
      <c r="K962" s="2" t="inlineStr">
        <is>
          <t>X3</t>
        </is>
      </c>
      <c r="L962" s="2" t="inlineStr">
        <is>
          <t>Coating_Scotchkote134_interior_IncludeImpeller</t>
        </is>
      </c>
      <c r="M962" s="2" t="inlineStr">
        <is>
          <t>175psig</t>
        </is>
      </c>
      <c r="N962" s="1" t="inlineStr">
        <is>
          <t>RTF</t>
        </is>
      </c>
      <c r="O962" s="2" t="n"/>
      <c r="P962" t="inlineStr">
        <is>
          <t>A100057</t>
        </is>
      </c>
      <c r="Q962" s="58" t="n">
        <v>0</v>
      </c>
      <c r="R962" s="7" t="inlineStr">
        <is>
          <t>Display Blank</t>
        </is>
      </c>
      <c r="S962" s="2" t="inlineStr">
        <is>
          <t>LT250</t>
        </is>
      </c>
      <c r="T962" t="n">
        <v>0</v>
      </c>
    </row>
    <row r="963">
      <c r="B963">
        <f>IF(AND(H963="C30",I963="not Bronze, ASTM-B584, C93200",L963="Coating_Standard"),"Y","N")</f>
        <v/>
      </c>
      <c r="C963" t="inlineStr">
        <is>
          <t>Price_BOM_LFE_Case_0958</t>
        </is>
      </c>
      <c r="E963" t="inlineStr">
        <is>
          <t>10707-2P--15HP-LFE</t>
        </is>
      </c>
      <c r="F963" s="2" t="inlineStr">
        <is>
          <t>Cast Iron, ASTM-A48, CL 30</t>
        </is>
      </c>
      <c r="G963" t="inlineStr">
        <is>
          <t>CaseMatl_Cast_Iron_ASTM-A48_CL30</t>
        </is>
      </c>
      <c r="H963" s="2" t="inlineStr">
        <is>
          <t>C30</t>
        </is>
      </c>
      <c r="I963" t="inlineStr">
        <is>
          <t>all</t>
        </is>
      </c>
      <c r="J963" s="2" t="inlineStr">
        <is>
          <t>NPS</t>
        </is>
      </c>
      <c r="K963" s="2" t="inlineStr">
        <is>
          <t>X3</t>
        </is>
      </c>
      <c r="L963" s="2" t="inlineStr">
        <is>
          <t>Coating_Scotchkote134_interior_IncludeImpeller</t>
        </is>
      </c>
      <c r="M963" s="2" t="inlineStr">
        <is>
          <t>175psig</t>
        </is>
      </c>
      <c r="N963" s="1" t="inlineStr">
        <is>
          <t>RTF</t>
        </is>
      </c>
      <c r="O963" s="2" t="n"/>
      <c r="P963" t="inlineStr">
        <is>
          <t>A100057</t>
        </is>
      </c>
      <c r="Q963" s="58" t="n">
        <v>0</v>
      </c>
      <c r="R963" s="7" t="inlineStr">
        <is>
          <t>Display Blank</t>
        </is>
      </c>
      <c r="S963" s="2" t="inlineStr">
        <is>
          <t>LT250</t>
        </is>
      </c>
      <c r="T963" t="n">
        <v>0</v>
      </c>
    </row>
    <row r="964">
      <c r="B964">
        <f>IF(AND(H964="C30",I964="not Bronze, ASTM-B584, C93200",L964="Coating_Standard"),"Y","N")</f>
        <v/>
      </c>
      <c r="C964" t="inlineStr">
        <is>
          <t>Price_BOM_LFE_Case_0959</t>
        </is>
      </c>
      <c r="E964" t="inlineStr">
        <is>
          <t>12709-2P-5HP-LFE</t>
        </is>
      </c>
      <c r="F964" s="2" t="inlineStr">
        <is>
          <t>Cast Iron, ASTM-A48, CL 30</t>
        </is>
      </c>
      <c r="G964" t="inlineStr">
        <is>
          <t>CaseMatl_Cast_Iron_ASTM-A48_CL30</t>
        </is>
      </c>
      <c r="H964" s="2" t="inlineStr">
        <is>
          <t>C30</t>
        </is>
      </c>
      <c r="I964" t="inlineStr">
        <is>
          <t>all</t>
        </is>
      </c>
      <c r="J964" s="2" t="inlineStr">
        <is>
          <t>NPS</t>
        </is>
      </c>
      <c r="K964" s="2" t="inlineStr">
        <is>
          <t>X3</t>
        </is>
      </c>
      <c r="L964" s="2" t="inlineStr">
        <is>
          <t>Coating_Scotchkote134_interior_IncludeImpeller</t>
        </is>
      </c>
      <c r="M964" s="2" t="inlineStr">
        <is>
          <t>175psig</t>
        </is>
      </c>
      <c r="N964" s="1" t="inlineStr">
        <is>
          <t>RTF</t>
        </is>
      </c>
      <c r="O964" s="2" t="n"/>
      <c r="P964" t="inlineStr">
        <is>
          <t>A100057</t>
        </is>
      </c>
      <c r="Q964" s="58" t="n">
        <v>0</v>
      </c>
      <c r="R964" s="7" t="inlineStr">
        <is>
          <t>Display Blank</t>
        </is>
      </c>
      <c r="S964" s="2" t="inlineStr">
        <is>
          <t>LT250</t>
        </is>
      </c>
      <c r="T964" t="n">
        <v>0</v>
      </c>
    </row>
    <row r="965">
      <c r="B965">
        <f>IF(AND(H965="C30",I965="not Bronze, ASTM-B584, C93200",L965="Coating_Standard"),"Y","N")</f>
        <v/>
      </c>
      <c r="C965" t="inlineStr">
        <is>
          <t>Price_BOM_LFE_Case_0960</t>
        </is>
      </c>
      <c r="E965" t="inlineStr">
        <is>
          <t>12709-2P-7.5HP-LFE</t>
        </is>
      </c>
      <c r="F965" s="2" t="inlineStr">
        <is>
          <t>Cast Iron, ASTM-A48, CL 30</t>
        </is>
      </c>
      <c r="G965" t="inlineStr">
        <is>
          <t>CaseMatl_Cast_Iron_ASTM-A48_CL30</t>
        </is>
      </c>
      <c r="H965" s="2" t="inlineStr">
        <is>
          <t>C30</t>
        </is>
      </c>
      <c r="I965" t="inlineStr">
        <is>
          <t>all</t>
        </is>
      </c>
      <c r="J965" s="2" t="inlineStr">
        <is>
          <t>NPS</t>
        </is>
      </c>
      <c r="K965" s="2" t="inlineStr">
        <is>
          <t>X3</t>
        </is>
      </c>
      <c r="L965" s="2" t="inlineStr">
        <is>
          <t>Coating_Scotchkote134_interior_IncludeImpeller</t>
        </is>
      </c>
      <c r="M965" s="2" t="inlineStr">
        <is>
          <t>175psig</t>
        </is>
      </c>
      <c r="N965" s="1" t="inlineStr">
        <is>
          <t>RTF</t>
        </is>
      </c>
      <c r="O965" s="2" t="n"/>
      <c r="P965" t="inlineStr">
        <is>
          <t>A100057</t>
        </is>
      </c>
      <c r="Q965" s="58" t="n">
        <v>0</v>
      </c>
      <c r="R965" s="7" t="inlineStr">
        <is>
          <t>Display Blank</t>
        </is>
      </c>
      <c r="S965" s="2" t="inlineStr">
        <is>
          <t>LT250</t>
        </is>
      </c>
      <c r="T965" t="n">
        <v>0</v>
      </c>
    </row>
    <row r="966">
      <c r="B966">
        <f>IF(AND(H966="C30",I966="not Bronze, ASTM-B584, C93200",L966="Coating_Standard"),"Y","N")</f>
        <v/>
      </c>
      <c r="C966" t="inlineStr">
        <is>
          <t>Price_BOM_LFE_Case_0961</t>
        </is>
      </c>
      <c r="E966" t="inlineStr">
        <is>
          <t>12709-2P-10HP-LFE</t>
        </is>
      </c>
      <c r="F966" s="2" t="inlineStr">
        <is>
          <t>Cast Iron, ASTM-A48, CL 30</t>
        </is>
      </c>
      <c r="G966" t="inlineStr">
        <is>
          <t>CaseMatl_Cast_Iron_ASTM-A48_CL30</t>
        </is>
      </c>
      <c r="H966" s="2" t="inlineStr">
        <is>
          <t>C30</t>
        </is>
      </c>
      <c r="I966" t="inlineStr">
        <is>
          <t>all</t>
        </is>
      </c>
      <c r="J966" s="2" t="inlineStr">
        <is>
          <t>NPS</t>
        </is>
      </c>
      <c r="K966" s="2" t="inlineStr">
        <is>
          <t>X3</t>
        </is>
      </c>
      <c r="L966" s="2" t="inlineStr">
        <is>
          <t>Coating_Scotchkote134_interior_IncludeImpeller</t>
        </is>
      </c>
      <c r="M966" s="2" t="inlineStr">
        <is>
          <t>175psig</t>
        </is>
      </c>
      <c r="N966" s="1" t="inlineStr">
        <is>
          <t>RTF</t>
        </is>
      </c>
      <c r="O966" s="2" t="n"/>
      <c r="P966" t="inlineStr">
        <is>
          <t>A100057</t>
        </is>
      </c>
      <c r="Q966" s="58" t="n">
        <v>0</v>
      </c>
      <c r="R966" s="7" t="inlineStr">
        <is>
          <t>Display Blank</t>
        </is>
      </c>
      <c r="S966" s="2" t="inlineStr">
        <is>
          <t>LT250</t>
        </is>
      </c>
      <c r="T966" t="n">
        <v>0</v>
      </c>
    </row>
    <row r="967">
      <c r="B967">
        <f>IF(AND(H967="C30",I967="not Bronze, ASTM-B584, C93200",L967="Coating_Standard"),"Y","N")</f>
        <v/>
      </c>
      <c r="C967" t="inlineStr">
        <is>
          <t>Price_BOM_LFE_Case_0962</t>
        </is>
      </c>
      <c r="E967" t="inlineStr">
        <is>
          <t>12709-2P-15HP-LFE</t>
        </is>
      </c>
      <c r="F967" s="2" t="inlineStr">
        <is>
          <t>Cast Iron, ASTM-A48, CL 30</t>
        </is>
      </c>
      <c r="G967" t="inlineStr">
        <is>
          <t>CaseMatl_Cast_Iron_ASTM-A48_CL30</t>
        </is>
      </c>
      <c r="H967" s="2" t="inlineStr">
        <is>
          <t>C30</t>
        </is>
      </c>
      <c r="I967" t="inlineStr">
        <is>
          <t>all</t>
        </is>
      </c>
      <c r="J967" s="2" t="inlineStr">
        <is>
          <t>NPS</t>
        </is>
      </c>
      <c r="K967" s="2" t="inlineStr">
        <is>
          <t>X3</t>
        </is>
      </c>
      <c r="L967" s="2" t="inlineStr">
        <is>
          <t>Coating_Scotchkote134_interior_IncludeImpeller</t>
        </is>
      </c>
      <c r="M967" s="2" t="inlineStr">
        <is>
          <t>175psig</t>
        </is>
      </c>
      <c r="N967" s="1" t="inlineStr">
        <is>
          <t>RTF</t>
        </is>
      </c>
      <c r="O967" s="2" t="n"/>
      <c r="P967" t="inlineStr">
        <is>
          <t>A100057</t>
        </is>
      </c>
      <c r="Q967" s="58" t="n">
        <v>0</v>
      </c>
      <c r="R967" s="7" t="inlineStr">
        <is>
          <t>Display Blank</t>
        </is>
      </c>
      <c r="S967" s="2" t="inlineStr">
        <is>
          <t>LT250</t>
        </is>
      </c>
      <c r="T967" t="n">
        <v>0</v>
      </c>
    </row>
    <row r="968">
      <c r="B968">
        <f>IF(AND(H968="C30",I968="not Bronze, ASTM-B584, C93200",L968="Coating_Standard"),"Y","N")</f>
        <v/>
      </c>
      <c r="C968" t="inlineStr">
        <is>
          <t>Price_BOM_LFE_Case_0963</t>
        </is>
      </c>
      <c r="E968" t="inlineStr">
        <is>
          <t>15705-2P-5HP-LFE</t>
        </is>
      </c>
      <c r="F968" s="2" t="inlineStr">
        <is>
          <t>Cast Iron, ASTM-A48, CL 30</t>
        </is>
      </c>
      <c r="G968" t="inlineStr">
        <is>
          <t>CaseMatl_Cast_Iron_ASTM-A48_CL30</t>
        </is>
      </c>
      <c r="H968" s="2" t="inlineStr">
        <is>
          <t>C30</t>
        </is>
      </c>
      <c r="I968" t="inlineStr">
        <is>
          <t>all</t>
        </is>
      </c>
      <c r="J968" s="2" t="inlineStr">
        <is>
          <t>NPS</t>
        </is>
      </c>
      <c r="K968" s="2" t="inlineStr">
        <is>
          <t>X3</t>
        </is>
      </c>
      <c r="L968" s="2" t="inlineStr">
        <is>
          <t>Coating_Scotchkote134_interior_IncludeImpeller</t>
        </is>
      </c>
      <c r="M968" s="2" t="inlineStr">
        <is>
          <t>175psig</t>
        </is>
      </c>
      <c r="N968" s="1" t="inlineStr">
        <is>
          <t>RTF</t>
        </is>
      </c>
      <c r="O968" s="2" t="n"/>
      <c r="P968" t="inlineStr">
        <is>
          <t>A100057</t>
        </is>
      </c>
      <c r="Q968" s="58" t="n">
        <v>0</v>
      </c>
      <c r="R968" s="7" t="inlineStr">
        <is>
          <t>Display Blank</t>
        </is>
      </c>
      <c r="S968" s="2" t="inlineStr">
        <is>
          <t>LT250</t>
        </is>
      </c>
      <c r="T968" t="n">
        <v>0</v>
      </c>
    </row>
    <row r="969">
      <c r="B969">
        <f>IF(AND(H969="C30",I969="not Bronze, ASTM-B584, C93200",L969="Coating_Standard"),"Y","N")</f>
        <v/>
      </c>
      <c r="C969" t="inlineStr">
        <is>
          <t>Price_BOM_LFE_Case_0964</t>
        </is>
      </c>
      <c r="E969" t="inlineStr">
        <is>
          <t>15705-2P-7.5HP-LFE</t>
        </is>
      </c>
      <c r="F969" s="2" t="inlineStr">
        <is>
          <t>Cast Iron, ASTM-A48, CL 30</t>
        </is>
      </c>
      <c r="G969" t="inlineStr">
        <is>
          <t>CaseMatl_Cast_Iron_ASTM-A48_CL30</t>
        </is>
      </c>
      <c r="H969" s="2" t="inlineStr">
        <is>
          <t>C30</t>
        </is>
      </c>
      <c r="I969" t="inlineStr">
        <is>
          <t>all</t>
        </is>
      </c>
      <c r="J969" s="2" t="inlineStr">
        <is>
          <t>NPS</t>
        </is>
      </c>
      <c r="K969" s="2" t="inlineStr">
        <is>
          <t>X3</t>
        </is>
      </c>
      <c r="L969" s="2" t="inlineStr">
        <is>
          <t>Coating_Scotchkote134_interior_IncludeImpeller</t>
        </is>
      </c>
      <c r="M969" s="2" t="inlineStr">
        <is>
          <t>175psig</t>
        </is>
      </c>
      <c r="N969" s="1" t="inlineStr">
        <is>
          <t>RTF</t>
        </is>
      </c>
      <c r="O969" s="2" t="n"/>
      <c r="P969" t="inlineStr">
        <is>
          <t>A100057</t>
        </is>
      </c>
      <c r="Q969" s="58" t="n">
        <v>0</v>
      </c>
      <c r="R969" s="7" t="inlineStr">
        <is>
          <t>Display Blank</t>
        </is>
      </c>
      <c r="S969" s="2" t="inlineStr">
        <is>
          <t>LT250</t>
        </is>
      </c>
      <c r="T969" t="n">
        <v>0</v>
      </c>
    </row>
    <row r="970">
      <c r="B970">
        <f>IF(AND(H970="C30",I970="not Bronze, ASTM-B584, C93200",L970="Coating_Standard"),"Y","N")</f>
        <v/>
      </c>
      <c r="C970" t="inlineStr">
        <is>
          <t>Price_BOM_LFE_Case_0965</t>
        </is>
      </c>
      <c r="E970" t="inlineStr">
        <is>
          <t>15705-2P-10HP-LFE</t>
        </is>
      </c>
      <c r="F970" s="2" t="inlineStr">
        <is>
          <t>Cast Iron, ASTM-A48, CL 30</t>
        </is>
      </c>
      <c r="G970" t="inlineStr">
        <is>
          <t>CaseMatl_Cast_Iron_ASTM-A48_CL30</t>
        </is>
      </c>
      <c r="H970" s="2" t="inlineStr">
        <is>
          <t>C30</t>
        </is>
      </c>
      <c r="I970" t="inlineStr">
        <is>
          <t>all</t>
        </is>
      </c>
      <c r="J970" s="2" t="inlineStr">
        <is>
          <t>NPS</t>
        </is>
      </c>
      <c r="K970" s="2" t="inlineStr">
        <is>
          <t>X3</t>
        </is>
      </c>
      <c r="L970" s="2" t="inlineStr">
        <is>
          <t>Coating_Scotchkote134_interior_IncludeImpeller</t>
        </is>
      </c>
      <c r="M970" s="2" t="inlineStr">
        <is>
          <t>175psig</t>
        </is>
      </c>
      <c r="N970" s="1" t="inlineStr">
        <is>
          <t>RTF</t>
        </is>
      </c>
      <c r="O970" s="2" t="n"/>
      <c r="P970" t="inlineStr">
        <is>
          <t>A100057</t>
        </is>
      </c>
      <c r="Q970" s="58" t="n">
        <v>0</v>
      </c>
      <c r="R970" s="7" t="inlineStr">
        <is>
          <t>Display Blank</t>
        </is>
      </c>
      <c r="S970" s="2" t="inlineStr">
        <is>
          <t>LT250</t>
        </is>
      </c>
      <c r="T970" t="n">
        <v>0</v>
      </c>
    </row>
    <row r="971">
      <c r="B971">
        <f>IF(AND(H971="C30",I971="not Bronze, ASTM-B584, C93200",L971="Coating_Standard"),"Y","N")</f>
        <v/>
      </c>
      <c r="C971" t="inlineStr">
        <is>
          <t>Price_BOM_LFE_Case_0966</t>
        </is>
      </c>
      <c r="E971" t="inlineStr">
        <is>
          <t>15705-2P-15HP-LFE</t>
        </is>
      </c>
      <c r="F971" s="2" t="inlineStr">
        <is>
          <t>Cast Iron, ASTM-A48, CL 30</t>
        </is>
      </c>
      <c r="G971" t="inlineStr">
        <is>
          <t>CaseMatl_Cast_Iron_ASTM-A48_CL30</t>
        </is>
      </c>
      <c r="H971" s="2" t="inlineStr">
        <is>
          <t>C30</t>
        </is>
      </c>
      <c r="I971" t="inlineStr">
        <is>
          <t>all</t>
        </is>
      </c>
      <c r="J971" s="2" t="inlineStr">
        <is>
          <t>NPS</t>
        </is>
      </c>
      <c r="K971" s="2" t="inlineStr">
        <is>
          <t>X3</t>
        </is>
      </c>
      <c r="L971" s="2" t="inlineStr">
        <is>
          <t>Coating_Scotchkote134_interior_IncludeImpeller</t>
        </is>
      </c>
      <c r="M971" s="2" t="inlineStr">
        <is>
          <t>175psig</t>
        </is>
      </c>
      <c r="N971" s="1" t="inlineStr">
        <is>
          <t>RTF</t>
        </is>
      </c>
      <c r="O971" s="2" t="n"/>
      <c r="P971" t="inlineStr">
        <is>
          <t>A100057</t>
        </is>
      </c>
      <c r="Q971" s="58" t="n">
        <v>0</v>
      </c>
      <c r="R971" s="7" t="inlineStr">
        <is>
          <t>Display Blank</t>
        </is>
      </c>
      <c r="S971" s="2" t="inlineStr">
        <is>
          <t>LT250</t>
        </is>
      </c>
      <c r="T971" t="n">
        <v>0</v>
      </c>
    </row>
    <row r="972">
      <c r="B972">
        <f>IF(AND(H972="C30",I972="not Bronze, ASTM-B584, C93200",L972="Coating_Standard"),"Y","N")</f>
        <v/>
      </c>
      <c r="C972" t="inlineStr">
        <is>
          <t>Price_BOM_LFE_Case_0967</t>
        </is>
      </c>
      <c r="E972" t="inlineStr">
        <is>
          <t>15705-2P-20HP-LFE</t>
        </is>
      </c>
      <c r="F972" s="2" t="inlineStr">
        <is>
          <t>Cast Iron, ASTM-A48, CL 30</t>
        </is>
      </c>
      <c r="G972" t="inlineStr">
        <is>
          <t>CaseMatl_Cast_Iron_ASTM-A48_CL30</t>
        </is>
      </c>
      <c r="H972" s="2" t="inlineStr">
        <is>
          <t>C30</t>
        </is>
      </c>
      <c r="I972" t="inlineStr">
        <is>
          <t>all</t>
        </is>
      </c>
      <c r="J972" s="2" t="inlineStr">
        <is>
          <t>NPS</t>
        </is>
      </c>
      <c r="K972" s="2" t="inlineStr">
        <is>
          <t>X3</t>
        </is>
      </c>
      <c r="L972" s="2" t="inlineStr">
        <is>
          <t>Coating_Scotchkote134_interior_IncludeImpeller</t>
        </is>
      </c>
      <c r="M972" s="2" t="inlineStr">
        <is>
          <t>175psig</t>
        </is>
      </c>
      <c r="N972" s="1" t="inlineStr">
        <is>
          <t>RTF</t>
        </is>
      </c>
      <c r="O972" s="2" t="n"/>
      <c r="P972" t="inlineStr">
        <is>
          <t>A100057</t>
        </is>
      </c>
      <c r="Q972" s="58" t="n">
        <v>0</v>
      </c>
      <c r="R972" s="7" t="inlineStr">
        <is>
          <t>Display Blank</t>
        </is>
      </c>
      <c r="S972" s="2" t="inlineStr">
        <is>
          <t>LT250</t>
        </is>
      </c>
      <c r="T972" t="n">
        <v>0</v>
      </c>
    </row>
    <row r="973">
      <c r="B973">
        <f>IF(AND(H973="C30",I973="not Bronze, ASTM-B584, C93200",L973="Coating_Standard"),"Y","N")</f>
        <v/>
      </c>
      <c r="C973" t="inlineStr">
        <is>
          <t>Price_BOM_LFE_Case_0968</t>
        </is>
      </c>
      <c r="E973" t="inlineStr">
        <is>
          <t>15951-2P-10HP-LFE</t>
        </is>
      </c>
      <c r="F973" s="2" t="inlineStr">
        <is>
          <t>Cast Iron, ASTM-A48, CL 30</t>
        </is>
      </c>
      <c r="G973" t="inlineStr">
        <is>
          <t>CaseMatl_Cast_Iron_ASTM-A48_CL30</t>
        </is>
      </c>
      <c r="H973" s="2" t="inlineStr">
        <is>
          <t>C30</t>
        </is>
      </c>
      <c r="I973" t="inlineStr">
        <is>
          <t>all</t>
        </is>
      </c>
      <c r="J973" s="2" t="inlineStr">
        <is>
          <t>NPS</t>
        </is>
      </c>
      <c r="K973" s="2" t="inlineStr">
        <is>
          <t>X3</t>
        </is>
      </c>
      <c r="L973" s="2" t="inlineStr">
        <is>
          <t>Coating_Scotchkote134_interior_IncludeImpeller</t>
        </is>
      </c>
      <c r="M973" s="2" t="inlineStr">
        <is>
          <t>175psig</t>
        </is>
      </c>
      <c r="N973" s="1" t="inlineStr">
        <is>
          <t>RTF</t>
        </is>
      </c>
      <c r="O973" s="2" t="n"/>
      <c r="P973" t="inlineStr">
        <is>
          <t>A100057</t>
        </is>
      </c>
      <c r="Q973" s="58" t="n">
        <v>0</v>
      </c>
      <c r="R973" s="7" t="inlineStr">
        <is>
          <t>Display Blank</t>
        </is>
      </c>
      <c r="S973" s="2" t="inlineStr">
        <is>
          <t>LT250</t>
        </is>
      </c>
      <c r="T973" t="n">
        <v>0</v>
      </c>
    </row>
    <row r="974">
      <c r="B974">
        <f>IF(AND(H974="C30",I974="not Bronze, ASTM-B584, C93200",L974="Coating_Standard"),"Y","N")</f>
        <v/>
      </c>
      <c r="C974" t="inlineStr">
        <is>
          <t>Price_BOM_LFE_Case_0969</t>
        </is>
      </c>
      <c r="E974" t="inlineStr">
        <is>
          <t>15951-2P-15HP-LFE</t>
        </is>
      </c>
      <c r="F974" s="2" t="inlineStr">
        <is>
          <t>Cast Iron, ASTM-A48, CL 30</t>
        </is>
      </c>
      <c r="G974" t="inlineStr">
        <is>
          <t>CaseMatl_Cast_Iron_ASTM-A48_CL30</t>
        </is>
      </c>
      <c r="H974" s="2" t="inlineStr">
        <is>
          <t>C30</t>
        </is>
      </c>
      <c r="I974" t="inlineStr">
        <is>
          <t>all</t>
        </is>
      </c>
      <c r="J974" s="2" t="inlineStr">
        <is>
          <t>NPS</t>
        </is>
      </c>
      <c r="K974" s="2" t="inlineStr">
        <is>
          <t>X3</t>
        </is>
      </c>
      <c r="L974" s="2" t="inlineStr">
        <is>
          <t>Coating_Scotchkote134_interior_IncludeImpeller</t>
        </is>
      </c>
      <c r="M974" s="2" t="inlineStr">
        <is>
          <t>175psig</t>
        </is>
      </c>
      <c r="N974" s="1" t="inlineStr">
        <is>
          <t>RTF</t>
        </is>
      </c>
      <c r="O974" s="2" t="n"/>
      <c r="P974" t="inlineStr">
        <is>
          <t>A100057</t>
        </is>
      </c>
      <c r="Q974" s="58" t="n">
        <v>0</v>
      </c>
      <c r="R974" s="7" t="inlineStr">
        <is>
          <t>Display Blank</t>
        </is>
      </c>
      <c r="S974" s="2" t="inlineStr">
        <is>
          <t>LT250</t>
        </is>
      </c>
      <c r="T974" t="n">
        <v>0</v>
      </c>
    </row>
    <row r="975">
      <c r="B975">
        <f>IF(AND(H975="C30",I975="not Bronze, ASTM-B584, C93200",L975="Coating_Standard"),"Y","N")</f>
        <v/>
      </c>
      <c r="C975" t="inlineStr">
        <is>
          <t>Price_BOM_LFE_Case_0970</t>
        </is>
      </c>
      <c r="E975" t="inlineStr">
        <is>
          <t>15951-2P-20HP-LFE</t>
        </is>
      </c>
      <c r="F975" s="2" t="inlineStr">
        <is>
          <t>Cast Iron, ASTM-A48, CL 30</t>
        </is>
      </c>
      <c r="G975" t="inlineStr">
        <is>
          <t>CaseMatl_Cast_Iron_ASTM-A48_CL30</t>
        </is>
      </c>
      <c r="H975" s="2" t="inlineStr">
        <is>
          <t>C30</t>
        </is>
      </c>
      <c r="I975" t="inlineStr">
        <is>
          <t>all</t>
        </is>
      </c>
      <c r="J975" s="2" t="inlineStr">
        <is>
          <t>NPS</t>
        </is>
      </c>
      <c r="K975" s="2" t="inlineStr">
        <is>
          <t>X3</t>
        </is>
      </c>
      <c r="L975" s="2" t="inlineStr">
        <is>
          <t>Coating_Scotchkote134_interior_IncludeImpeller</t>
        </is>
      </c>
      <c r="M975" s="2" t="inlineStr">
        <is>
          <t>175psig</t>
        </is>
      </c>
      <c r="N975" s="1" t="inlineStr">
        <is>
          <t>RTF</t>
        </is>
      </c>
      <c r="O975" s="2" t="n"/>
      <c r="P975" t="inlineStr">
        <is>
          <t>A100057</t>
        </is>
      </c>
      <c r="Q975" s="58" t="n">
        <v>0</v>
      </c>
      <c r="R975" s="7" t="inlineStr">
        <is>
          <t>Display Blank</t>
        </is>
      </c>
      <c r="S975" s="2" t="inlineStr">
        <is>
          <t>LT250</t>
        </is>
      </c>
      <c r="T975" t="n">
        <v>0</v>
      </c>
    </row>
    <row r="976">
      <c r="B976">
        <f>IF(AND(H976="C30",I976="not Bronze, ASTM-B584, C93200",L976="Coating_Standard"),"Y","N")</f>
        <v/>
      </c>
      <c r="C976" t="inlineStr">
        <is>
          <t>Price_BOM_LFE_Case_0971</t>
        </is>
      </c>
      <c r="E976" t="inlineStr">
        <is>
          <t>15951-2P-25HP-LFE</t>
        </is>
      </c>
      <c r="F976" s="2" t="inlineStr">
        <is>
          <t>Cast Iron, ASTM-A48, CL 30</t>
        </is>
      </c>
      <c r="G976" t="inlineStr">
        <is>
          <t>CaseMatl_Cast_Iron_ASTM-A48_CL30</t>
        </is>
      </c>
      <c r="H976" s="2" t="inlineStr">
        <is>
          <t>C30</t>
        </is>
      </c>
      <c r="I976" t="inlineStr">
        <is>
          <t>all</t>
        </is>
      </c>
      <c r="J976" s="2" t="inlineStr">
        <is>
          <t>NPS</t>
        </is>
      </c>
      <c r="K976" s="2" t="inlineStr">
        <is>
          <t>X3</t>
        </is>
      </c>
      <c r="L976" s="2" t="inlineStr">
        <is>
          <t>Coating_Scotchkote134_interior_IncludeImpeller</t>
        </is>
      </c>
      <c r="M976" s="2" t="inlineStr">
        <is>
          <t>175psig</t>
        </is>
      </c>
      <c r="N976" s="1" t="inlineStr">
        <is>
          <t>RTF</t>
        </is>
      </c>
      <c r="O976" s="2" t="n"/>
      <c r="P976" t="inlineStr">
        <is>
          <t>A100057</t>
        </is>
      </c>
      <c r="Q976" s="58" t="n">
        <v>0</v>
      </c>
      <c r="R976" s="7" t="inlineStr">
        <is>
          <t>Display Blank</t>
        </is>
      </c>
      <c r="S976" s="2" t="inlineStr">
        <is>
          <t>LT250</t>
        </is>
      </c>
      <c r="T976" t="n">
        <v>0</v>
      </c>
    </row>
    <row r="977">
      <c r="B977">
        <f>IF(AND(H977="C30",I977="not Bronze, ASTM-B584, C93200",L977="Coating_Standard"),"Y","N")</f>
        <v/>
      </c>
      <c r="C977" t="inlineStr">
        <is>
          <t>Price_BOM_LFE_Case_0972</t>
        </is>
      </c>
      <c r="E977" t="inlineStr">
        <is>
          <t>15955-2P-15HP-LFE</t>
        </is>
      </c>
      <c r="F977" s="2" t="inlineStr">
        <is>
          <t>Cast Iron, ASTM-A48, CL 30</t>
        </is>
      </c>
      <c r="G977" t="inlineStr">
        <is>
          <t>CaseMatl_Cast_Iron_ASTM-A48_CL30</t>
        </is>
      </c>
      <c r="H977" s="2" t="inlineStr">
        <is>
          <t>C30</t>
        </is>
      </c>
      <c r="I977" t="inlineStr">
        <is>
          <t>all</t>
        </is>
      </c>
      <c r="J977" s="2" t="inlineStr">
        <is>
          <t>NPS</t>
        </is>
      </c>
      <c r="K977" s="2" t="inlineStr">
        <is>
          <t>X3</t>
        </is>
      </c>
      <c r="L977" s="2" t="inlineStr">
        <is>
          <t>Coating_Scotchkote134_interior_IncludeImpeller</t>
        </is>
      </c>
      <c r="M977" s="2" t="inlineStr">
        <is>
          <t>175psig</t>
        </is>
      </c>
      <c r="N977" s="1" t="inlineStr">
        <is>
          <t>RTF</t>
        </is>
      </c>
      <c r="O977" s="2" t="n"/>
      <c r="P977" t="inlineStr">
        <is>
          <t>A100057</t>
        </is>
      </c>
      <c r="Q977" s="58" t="n">
        <v>0</v>
      </c>
      <c r="R977" s="7" t="inlineStr">
        <is>
          <t>Display Blank</t>
        </is>
      </c>
      <c r="S977" s="2" t="inlineStr">
        <is>
          <t>LT250</t>
        </is>
      </c>
      <c r="T977" t="n">
        <v>0</v>
      </c>
    </row>
    <row r="978">
      <c r="B978">
        <f>IF(AND(H978="C30",I978="not Bronze, ASTM-B584, C93200",L978="Coating_Standard"),"Y","N")</f>
        <v/>
      </c>
      <c r="C978" t="inlineStr">
        <is>
          <t>Price_BOM_LFE_Case_0973</t>
        </is>
      </c>
      <c r="E978" t="inlineStr">
        <is>
          <t>15955-2P-20HP-LFE</t>
        </is>
      </c>
      <c r="F978" s="2" t="inlineStr">
        <is>
          <t>Cast Iron, ASTM-A48, CL 30</t>
        </is>
      </c>
      <c r="G978" t="inlineStr">
        <is>
          <t>CaseMatl_Cast_Iron_ASTM-A48_CL30</t>
        </is>
      </c>
      <c r="H978" s="2" t="inlineStr">
        <is>
          <t>C30</t>
        </is>
      </c>
      <c r="I978" t="inlineStr">
        <is>
          <t>all</t>
        </is>
      </c>
      <c r="J978" s="2" t="inlineStr">
        <is>
          <t>NPS</t>
        </is>
      </c>
      <c r="K978" s="2" t="inlineStr">
        <is>
          <t>X3</t>
        </is>
      </c>
      <c r="L978" s="2" t="inlineStr">
        <is>
          <t>Coating_Scotchkote134_interior_IncludeImpeller</t>
        </is>
      </c>
      <c r="M978" s="2" t="inlineStr">
        <is>
          <t>175psig</t>
        </is>
      </c>
      <c r="N978" s="1" t="inlineStr">
        <is>
          <t>RTF</t>
        </is>
      </c>
      <c r="O978" s="2" t="n"/>
      <c r="P978" t="inlineStr">
        <is>
          <t>A100057</t>
        </is>
      </c>
      <c r="Q978" s="58" t="n">
        <v>0</v>
      </c>
      <c r="R978" s="7" t="inlineStr">
        <is>
          <t>Display Blank</t>
        </is>
      </c>
      <c r="S978" s="2" t="inlineStr">
        <is>
          <t>LT250</t>
        </is>
      </c>
      <c r="T978" t="n">
        <v>0</v>
      </c>
    </row>
    <row r="979">
      <c r="B979">
        <f>IF(AND(H979="C30",I979="not Bronze, ASTM-B584, C93200",L979="Coating_Standard"),"Y","N")</f>
        <v/>
      </c>
      <c r="C979" t="inlineStr">
        <is>
          <t>Price_BOM_LFE_Case_0974</t>
        </is>
      </c>
      <c r="E979" t="inlineStr">
        <is>
          <t>15955-2P-25HP-LFE</t>
        </is>
      </c>
      <c r="F979" s="2" t="inlineStr">
        <is>
          <t>Cast Iron, ASTM-A48, CL 30</t>
        </is>
      </c>
      <c r="G979" t="inlineStr">
        <is>
          <t>CaseMatl_Cast_Iron_ASTM-A48_CL30</t>
        </is>
      </c>
      <c r="H979" s="2" t="inlineStr">
        <is>
          <t>C30</t>
        </is>
      </c>
      <c r="I979" t="inlineStr">
        <is>
          <t>all</t>
        </is>
      </c>
      <c r="J979" s="2" t="inlineStr">
        <is>
          <t>NPS</t>
        </is>
      </c>
      <c r="K979" s="2" t="inlineStr">
        <is>
          <t>X3</t>
        </is>
      </c>
      <c r="L979" s="2" t="inlineStr">
        <is>
          <t>Coating_Scotchkote134_interior_IncludeImpeller</t>
        </is>
      </c>
      <c r="M979" s="2" t="inlineStr">
        <is>
          <t>175psig</t>
        </is>
      </c>
      <c r="N979" s="1" t="inlineStr">
        <is>
          <t>RTF</t>
        </is>
      </c>
      <c r="O979" s="2" t="n"/>
      <c r="P979" t="inlineStr">
        <is>
          <t>A100057</t>
        </is>
      </c>
      <c r="Q979" s="58" t="n">
        <v>0</v>
      </c>
      <c r="R979" s="7" t="inlineStr">
        <is>
          <t>Display Blank</t>
        </is>
      </c>
      <c r="S979" s="2" t="inlineStr">
        <is>
          <t>LT250</t>
        </is>
      </c>
      <c r="T979" t="n">
        <v>0</v>
      </c>
    </row>
    <row r="980">
      <c r="B980">
        <f>IF(AND(H980="C30",I980="not Bronze, ASTM-B584, C93200",L980="Coating_Standard"),"Y","N")</f>
        <v/>
      </c>
      <c r="C980" t="inlineStr">
        <is>
          <t>Price_BOM_LFE_Case_0975</t>
        </is>
      </c>
      <c r="E980" t="inlineStr">
        <is>
          <t>15955-2P-30HP-LFE</t>
        </is>
      </c>
      <c r="F980" s="2" t="inlineStr">
        <is>
          <t>Cast Iron, ASTM-A48, CL 30</t>
        </is>
      </c>
      <c r="G980" t="inlineStr">
        <is>
          <t>CaseMatl_Cast_Iron_ASTM-A48_CL30</t>
        </is>
      </c>
      <c r="H980" s="2" t="inlineStr">
        <is>
          <t>C30</t>
        </is>
      </c>
      <c r="I980" t="inlineStr">
        <is>
          <t>all</t>
        </is>
      </c>
      <c r="J980" s="2" t="inlineStr">
        <is>
          <t>NPS</t>
        </is>
      </c>
      <c r="K980" s="2" t="inlineStr">
        <is>
          <t>X3</t>
        </is>
      </c>
      <c r="L980" s="2" t="inlineStr">
        <is>
          <t>Coating_Scotchkote134_interior_IncludeImpeller</t>
        </is>
      </c>
      <c r="M980" s="2" t="inlineStr">
        <is>
          <t>175psig</t>
        </is>
      </c>
      <c r="N980" s="1" t="inlineStr">
        <is>
          <t>RTF</t>
        </is>
      </c>
      <c r="O980" s="2" t="n"/>
      <c r="P980" t="inlineStr">
        <is>
          <t>A100057</t>
        </is>
      </c>
      <c r="Q980" s="58" t="n">
        <v>0</v>
      </c>
      <c r="R980" s="7" t="inlineStr">
        <is>
          <t>Display Blank</t>
        </is>
      </c>
      <c r="S980" s="2" t="inlineStr">
        <is>
          <t>LT250</t>
        </is>
      </c>
      <c r="T980" t="n">
        <v>0</v>
      </c>
    </row>
    <row r="981">
      <c r="B981">
        <f>IF(AND(H981="C30",I981="not Bronze, ASTM-B584, C93200",L981="Coating_Standard"),"Y","N")</f>
        <v/>
      </c>
      <c r="C981" t="inlineStr">
        <is>
          <t>Price_BOM_LFE_Case_0976</t>
        </is>
      </c>
      <c r="E981" t="inlineStr">
        <is>
          <t>15959-2P-20HP-LFE</t>
        </is>
      </c>
      <c r="F981" s="2" t="inlineStr">
        <is>
          <t>Cast Iron, ASTM-A48, CL 30</t>
        </is>
      </c>
      <c r="G981" t="inlineStr">
        <is>
          <t>CaseMatl_Cast_Iron_ASTM-A48_CL30</t>
        </is>
      </c>
      <c r="H981" s="2" t="inlineStr">
        <is>
          <t>C30</t>
        </is>
      </c>
      <c r="I981" t="inlineStr">
        <is>
          <t>all</t>
        </is>
      </c>
      <c r="J981" s="2" t="inlineStr">
        <is>
          <t>NPS</t>
        </is>
      </c>
      <c r="K981" s="2" t="inlineStr">
        <is>
          <t>X3</t>
        </is>
      </c>
      <c r="L981" s="2" t="inlineStr">
        <is>
          <t>Coating_Scotchkote134_interior_IncludeImpeller</t>
        </is>
      </c>
      <c r="M981" s="2" t="inlineStr">
        <is>
          <t>175psig</t>
        </is>
      </c>
      <c r="N981" s="1" t="inlineStr">
        <is>
          <t>RTF</t>
        </is>
      </c>
      <c r="O981" s="2" t="n"/>
      <c r="P981" t="inlineStr">
        <is>
          <t>A100057</t>
        </is>
      </c>
      <c r="Q981" s="58" t="n">
        <v>0</v>
      </c>
      <c r="R981" s="7" t="inlineStr">
        <is>
          <t>Display Blank</t>
        </is>
      </c>
      <c r="S981" s="2" t="inlineStr">
        <is>
          <t>LT250</t>
        </is>
      </c>
      <c r="T981" t="n">
        <v>0</v>
      </c>
    </row>
    <row r="982">
      <c r="B982">
        <f>IF(AND(H982="C30",I982="not Bronze, ASTM-B584, C93200",L982="Coating_Standard"),"Y","N")</f>
        <v/>
      </c>
      <c r="C982" t="inlineStr">
        <is>
          <t>Price_BOM_LFE_Case_0977</t>
        </is>
      </c>
      <c r="E982" t="inlineStr">
        <is>
          <t>15959-2P-25HP-LFE</t>
        </is>
      </c>
      <c r="F982" s="2" t="inlineStr">
        <is>
          <t>Cast Iron, ASTM-A48, CL 30</t>
        </is>
      </c>
      <c r="G982" t="inlineStr">
        <is>
          <t>CaseMatl_Cast_Iron_ASTM-A48_CL30</t>
        </is>
      </c>
      <c r="H982" s="2" t="inlineStr">
        <is>
          <t>C30</t>
        </is>
      </c>
      <c r="I982" t="inlineStr">
        <is>
          <t>all</t>
        </is>
      </c>
      <c r="J982" s="2" t="inlineStr">
        <is>
          <t>NPS</t>
        </is>
      </c>
      <c r="K982" s="2" t="inlineStr">
        <is>
          <t>X3</t>
        </is>
      </c>
      <c r="L982" s="2" t="inlineStr">
        <is>
          <t>Coating_Scotchkote134_interior_IncludeImpeller</t>
        </is>
      </c>
      <c r="M982" s="2" t="inlineStr">
        <is>
          <t>175psig</t>
        </is>
      </c>
      <c r="N982" s="1" t="inlineStr">
        <is>
          <t>RTF</t>
        </is>
      </c>
      <c r="O982" s="2" t="n"/>
      <c r="P982" t="inlineStr">
        <is>
          <t>A100057</t>
        </is>
      </c>
      <c r="Q982" s="58" t="n">
        <v>0</v>
      </c>
      <c r="R982" s="7" t="inlineStr">
        <is>
          <t>Display Blank</t>
        </is>
      </c>
      <c r="S982" s="2" t="inlineStr">
        <is>
          <t>LT250</t>
        </is>
      </c>
      <c r="T982" t="n">
        <v>0</v>
      </c>
    </row>
    <row r="983">
      <c r="B983">
        <f>IF(AND(H983="C30",I983="not Bronze, ASTM-B584, C93200",L983="Coating_Standard"),"Y","N")</f>
        <v/>
      </c>
      <c r="C983" t="inlineStr">
        <is>
          <t>Price_BOM_LFE_Case_0978</t>
        </is>
      </c>
      <c r="E983" t="inlineStr">
        <is>
          <t>15959-2P-30HP-LFE</t>
        </is>
      </c>
      <c r="F983" s="2" t="inlineStr">
        <is>
          <t>Cast Iron, ASTM-A48, CL 30</t>
        </is>
      </c>
      <c r="G983" t="inlineStr">
        <is>
          <t>CaseMatl_Cast_Iron_ASTM-A48_CL30</t>
        </is>
      </c>
      <c r="H983" s="2" t="inlineStr">
        <is>
          <t>C30</t>
        </is>
      </c>
      <c r="I983" t="inlineStr">
        <is>
          <t>all</t>
        </is>
      </c>
      <c r="J983" s="2" t="inlineStr">
        <is>
          <t>NPS</t>
        </is>
      </c>
      <c r="K983" s="2" t="inlineStr">
        <is>
          <t>X3</t>
        </is>
      </c>
      <c r="L983" s="2" t="inlineStr">
        <is>
          <t>Coating_Scotchkote134_interior_IncludeImpeller</t>
        </is>
      </c>
      <c r="M983" s="2" t="inlineStr">
        <is>
          <t>175psig</t>
        </is>
      </c>
      <c r="N983" s="1" t="inlineStr">
        <is>
          <t>RTF</t>
        </is>
      </c>
      <c r="O983" s="2" t="n"/>
      <c r="P983" t="inlineStr">
        <is>
          <t>A100057</t>
        </is>
      </c>
      <c r="Q983" s="58" t="n">
        <v>0</v>
      </c>
      <c r="R983" s="7" t="inlineStr">
        <is>
          <t>Display Blank</t>
        </is>
      </c>
      <c r="S983" s="2" t="inlineStr">
        <is>
          <t>LT250</t>
        </is>
      </c>
      <c r="T983" t="n">
        <v>0</v>
      </c>
    </row>
    <row r="984">
      <c r="B984">
        <f>IF(AND(H984="C30",I984="not Bronze, ASTM-B584, C93200",L984="Coating_Standard"),"Y","N")</f>
        <v/>
      </c>
      <c r="C984" t="inlineStr">
        <is>
          <t>Price_BOM_LFE_Case_0979</t>
        </is>
      </c>
      <c r="E984" t="inlineStr">
        <is>
          <t>20709-2P-7.5HP-LFE</t>
        </is>
      </c>
      <c r="F984" s="2" t="inlineStr">
        <is>
          <t>Cast Iron, ASTM-A48, CL 30</t>
        </is>
      </c>
      <c r="G984" t="inlineStr">
        <is>
          <t>CaseMatl_Cast_Iron_ASTM-A48_CL30</t>
        </is>
      </c>
      <c r="H984" s="2" t="inlineStr">
        <is>
          <t>C30</t>
        </is>
      </c>
      <c r="I984" t="inlineStr">
        <is>
          <t>all</t>
        </is>
      </c>
      <c r="J984" s="2" t="inlineStr">
        <is>
          <t>NPS</t>
        </is>
      </c>
      <c r="K984" s="2" t="inlineStr">
        <is>
          <t>X3</t>
        </is>
      </c>
      <c r="L984" s="2" t="inlineStr">
        <is>
          <t>Coating_Scotchkote134_interior_IncludeImpeller</t>
        </is>
      </c>
      <c r="M984" s="2" t="inlineStr">
        <is>
          <t>175psig</t>
        </is>
      </c>
      <c r="N984" s="1" t="inlineStr">
        <is>
          <t>RTF</t>
        </is>
      </c>
      <c r="O984" s="2" t="n"/>
      <c r="P984" t="inlineStr">
        <is>
          <t>A100057</t>
        </is>
      </c>
      <c r="Q984" s="58" t="n">
        <v>0</v>
      </c>
      <c r="R984" s="7" t="inlineStr">
        <is>
          <t>Display Blank</t>
        </is>
      </c>
      <c r="S984" s="2" t="inlineStr">
        <is>
          <t>LT250</t>
        </is>
      </c>
      <c r="T984" t="n">
        <v>0</v>
      </c>
    </row>
    <row r="985">
      <c r="B985">
        <f>IF(AND(H985="C30",I985="not Bronze, ASTM-B584, C93200",L985="Coating_Standard"),"Y","N")</f>
        <v/>
      </c>
      <c r="C985" t="inlineStr">
        <is>
          <t>Price_BOM_LFE_Case_0980</t>
        </is>
      </c>
      <c r="E985" t="inlineStr">
        <is>
          <t>20709-2P-10HP-LFE</t>
        </is>
      </c>
      <c r="F985" s="2" t="inlineStr">
        <is>
          <t>Cast Iron, ASTM-A48, CL 30</t>
        </is>
      </c>
      <c r="G985" t="inlineStr">
        <is>
          <t>CaseMatl_Cast_Iron_ASTM-A48_CL30</t>
        </is>
      </c>
      <c r="H985" s="2" t="inlineStr">
        <is>
          <t>C30</t>
        </is>
      </c>
      <c r="I985" t="inlineStr">
        <is>
          <t>all</t>
        </is>
      </c>
      <c r="J985" s="2" t="inlineStr">
        <is>
          <t>NPS</t>
        </is>
      </c>
      <c r="K985" s="2" t="inlineStr">
        <is>
          <t>X3</t>
        </is>
      </c>
      <c r="L985" s="2" t="inlineStr">
        <is>
          <t>Coating_Scotchkote134_interior_IncludeImpeller</t>
        </is>
      </c>
      <c r="M985" s="2" t="inlineStr">
        <is>
          <t>175psig</t>
        </is>
      </c>
      <c r="N985" s="1" t="inlineStr">
        <is>
          <t>RTF</t>
        </is>
      </c>
      <c r="O985" s="2" t="n"/>
      <c r="P985" t="inlineStr">
        <is>
          <t>A100057</t>
        </is>
      </c>
      <c r="Q985" s="58" t="n">
        <v>0</v>
      </c>
      <c r="R985" s="7" t="inlineStr">
        <is>
          <t>Display Blank</t>
        </is>
      </c>
      <c r="S985" s="2" t="inlineStr">
        <is>
          <t>LT250</t>
        </is>
      </c>
      <c r="T985" t="n">
        <v>0</v>
      </c>
    </row>
    <row r="986">
      <c r="B986">
        <f>IF(AND(H986="C30",I986="not Bronze, ASTM-B584, C93200",L986="Coating_Standard"),"Y","N")</f>
        <v/>
      </c>
      <c r="C986" t="inlineStr">
        <is>
          <t>Price_BOM_LFE_Case_0981</t>
        </is>
      </c>
      <c r="E986" t="inlineStr">
        <is>
          <t>20709-2P-15HP-LFE</t>
        </is>
      </c>
      <c r="F986" s="2" t="inlineStr">
        <is>
          <t>Cast Iron, ASTM-A48, CL 30</t>
        </is>
      </c>
      <c r="G986" t="inlineStr">
        <is>
          <t>CaseMatl_Cast_Iron_ASTM-A48_CL30</t>
        </is>
      </c>
      <c r="H986" s="2" t="inlineStr">
        <is>
          <t>C30</t>
        </is>
      </c>
      <c r="I986" t="inlineStr">
        <is>
          <t>all</t>
        </is>
      </c>
      <c r="J986" s="2" t="inlineStr">
        <is>
          <t>NPS</t>
        </is>
      </c>
      <c r="K986" s="2" t="inlineStr">
        <is>
          <t>X3</t>
        </is>
      </c>
      <c r="L986" s="2" t="inlineStr">
        <is>
          <t>Coating_Scotchkote134_interior_IncludeImpeller</t>
        </is>
      </c>
      <c r="M986" s="2" t="inlineStr">
        <is>
          <t>175psig</t>
        </is>
      </c>
      <c r="N986" s="1" t="inlineStr">
        <is>
          <t>RTF</t>
        </is>
      </c>
      <c r="O986" s="2" t="n"/>
      <c r="P986" t="inlineStr">
        <is>
          <t>A100057</t>
        </is>
      </c>
      <c r="Q986" s="58" t="n">
        <v>0</v>
      </c>
      <c r="R986" s="7" t="inlineStr">
        <is>
          <t>Display Blank</t>
        </is>
      </c>
      <c r="S986" s="2" t="inlineStr">
        <is>
          <t>LT250</t>
        </is>
      </c>
      <c r="T986" t="n">
        <v>0</v>
      </c>
    </row>
    <row r="987">
      <c r="B987">
        <f>IF(AND(H987="C30",I987="not Bronze, ASTM-B584, C93200",L987="Coating_Standard"),"Y","N")</f>
        <v/>
      </c>
      <c r="C987" t="inlineStr">
        <is>
          <t>Price_BOM_LFE_Case_0982</t>
        </is>
      </c>
      <c r="E987" t="inlineStr">
        <is>
          <t>20709-2P-20HP-LFE</t>
        </is>
      </c>
      <c r="F987" s="2" t="inlineStr">
        <is>
          <t>Cast Iron, ASTM-A48, CL 30</t>
        </is>
      </c>
      <c r="G987" t="inlineStr">
        <is>
          <t>CaseMatl_Cast_Iron_ASTM-A48_CL30</t>
        </is>
      </c>
      <c r="H987" s="2" t="inlineStr">
        <is>
          <t>C30</t>
        </is>
      </c>
      <c r="I987" t="inlineStr">
        <is>
          <t>all</t>
        </is>
      </c>
      <c r="J987" s="2" t="inlineStr">
        <is>
          <t>NPS</t>
        </is>
      </c>
      <c r="K987" s="2" t="inlineStr">
        <is>
          <t>X3</t>
        </is>
      </c>
      <c r="L987" s="2" t="inlineStr">
        <is>
          <t>Coating_Scotchkote134_interior_IncludeImpeller</t>
        </is>
      </c>
      <c r="M987" s="2" t="inlineStr">
        <is>
          <t>175psig</t>
        </is>
      </c>
      <c r="N987" s="1" t="inlineStr">
        <is>
          <t>RTF</t>
        </is>
      </c>
      <c r="O987" s="2" t="n"/>
      <c r="P987" t="inlineStr">
        <is>
          <t>A100057</t>
        </is>
      </c>
      <c r="Q987" s="58" t="n">
        <v>0</v>
      </c>
      <c r="R987" s="7" t="inlineStr">
        <is>
          <t>Display Blank</t>
        </is>
      </c>
      <c r="S987" s="2" t="inlineStr">
        <is>
          <t>LT250</t>
        </is>
      </c>
      <c r="T987" t="n">
        <v>0</v>
      </c>
    </row>
    <row r="988">
      <c r="B988">
        <f>IF(AND(H988="C30",I988="not Bronze, ASTM-B584, C93200",L988="Coating_Standard"),"Y","N")</f>
        <v/>
      </c>
      <c r="C988" t="inlineStr">
        <is>
          <t>Price_BOM_LFE_Case_0983</t>
        </is>
      </c>
      <c r="E988" t="inlineStr">
        <is>
          <t>20709-2P-25HP-LFE</t>
        </is>
      </c>
      <c r="F988" s="2" t="inlineStr">
        <is>
          <t>Cast Iron, ASTM-A48, CL 30</t>
        </is>
      </c>
      <c r="G988" t="inlineStr">
        <is>
          <t>CaseMatl_Cast_Iron_ASTM-A48_CL30</t>
        </is>
      </c>
      <c r="H988" s="2" t="inlineStr">
        <is>
          <t>C30</t>
        </is>
      </c>
      <c r="I988" t="inlineStr">
        <is>
          <t>all</t>
        </is>
      </c>
      <c r="J988" s="2" t="inlineStr">
        <is>
          <t>NPS</t>
        </is>
      </c>
      <c r="K988" s="2" t="inlineStr">
        <is>
          <t>X3</t>
        </is>
      </c>
      <c r="L988" s="2" t="inlineStr">
        <is>
          <t>Coating_Scotchkote134_interior_IncludeImpeller</t>
        </is>
      </c>
      <c r="M988" s="2" t="inlineStr">
        <is>
          <t>175psig</t>
        </is>
      </c>
      <c r="N988" s="1" t="inlineStr">
        <is>
          <t>RTF</t>
        </is>
      </c>
      <c r="O988" s="2" t="n"/>
      <c r="P988" t="inlineStr">
        <is>
          <t>A100057</t>
        </is>
      </c>
      <c r="Q988" s="58" t="n">
        <v>0</v>
      </c>
      <c r="R988" s="7" t="inlineStr">
        <is>
          <t>Display Blank</t>
        </is>
      </c>
      <c r="S988" s="2" t="inlineStr">
        <is>
          <t>LT250</t>
        </is>
      </c>
      <c r="T988" t="n">
        <v>0</v>
      </c>
    </row>
    <row r="989">
      <c r="B989">
        <f>IF(AND(H989="C30",I989="not Bronze, ASTM-B584, C93200",L989="Coating_Standard"),"Y","N")</f>
        <v/>
      </c>
      <c r="C989" t="inlineStr">
        <is>
          <t>Price_BOM_LFE_Case_0984</t>
        </is>
      </c>
      <c r="E989" t="inlineStr">
        <is>
          <t>20953-2P-20HP-LFE</t>
        </is>
      </c>
      <c r="F989" s="2" t="inlineStr">
        <is>
          <t>Cast Iron, ASTM-A48, CL 30</t>
        </is>
      </c>
      <c r="G989" t="inlineStr">
        <is>
          <t>CaseMatl_Cast_Iron_ASTM-A48_CL30</t>
        </is>
      </c>
      <c r="H989" s="2" t="inlineStr">
        <is>
          <t>C30</t>
        </is>
      </c>
      <c r="I989" t="inlineStr">
        <is>
          <t>all</t>
        </is>
      </c>
      <c r="J989" s="2" t="inlineStr">
        <is>
          <t>NPS</t>
        </is>
      </c>
      <c r="K989" s="2" t="inlineStr">
        <is>
          <t>X3</t>
        </is>
      </c>
      <c r="L989" s="2" t="inlineStr">
        <is>
          <t>Coating_Scotchkote134_interior_IncludeImpeller</t>
        </is>
      </c>
      <c r="M989" s="2" t="inlineStr">
        <is>
          <t>175psig</t>
        </is>
      </c>
      <c r="N989" s="1" t="inlineStr">
        <is>
          <t>RTF</t>
        </is>
      </c>
      <c r="O989" s="2" t="n"/>
      <c r="P989" t="inlineStr">
        <is>
          <t>A100057</t>
        </is>
      </c>
      <c r="Q989" s="58" t="n">
        <v>0</v>
      </c>
      <c r="R989" s="7" t="inlineStr">
        <is>
          <t>Display Blank</t>
        </is>
      </c>
      <c r="S989" s="2" t="inlineStr">
        <is>
          <t>LT250</t>
        </is>
      </c>
      <c r="T989" t="n">
        <v>0</v>
      </c>
    </row>
    <row r="990">
      <c r="B990">
        <f>IF(AND(H990="C30",I990="not Bronze, ASTM-B584, C93200",L990="Coating_Standard"),"Y","N")</f>
        <v/>
      </c>
      <c r="C990" t="inlineStr">
        <is>
          <t>Price_BOM_LFE_Case_0985</t>
        </is>
      </c>
      <c r="E990" t="inlineStr">
        <is>
          <t>20953-2P-25HP-LFE</t>
        </is>
      </c>
      <c r="F990" s="2" t="inlineStr">
        <is>
          <t>Cast Iron, ASTM-A48, CL 30</t>
        </is>
      </c>
      <c r="G990" t="inlineStr">
        <is>
          <t>CaseMatl_Cast_Iron_ASTM-A48_CL30</t>
        </is>
      </c>
      <c r="H990" s="2" t="inlineStr">
        <is>
          <t>C30</t>
        </is>
      </c>
      <c r="I990" t="inlineStr">
        <is>
          <t>all</t>
        </is>
      </c>
      <c r="J990" s="2" t="inlineStr">
        <is>
          <t>NPS</t>
        </is>
      </c>
      <c r="K990" s="2" t="inlineStr">
        <is>
          <t>X3</t>
        </is>
      </c>
      <c r="L990" s="2" t="inlineStr">
        <is>
          <t>Coating_Scotchkote134_interior_IncludeImpeller</t>
        </is>
      </c>
      <c r="M990" s="2" t="inlineStr">
        <is>
          <t>175psig</t>
        </is>
      </c>
      <c r="N990" s="1" t="inlineStr">
        <is>
          <t>RTF</t>
        </is>
      </c>
      <c r="O990" s="2" t="n"/>
      <c r="P990" t="inlineStr">
        <is>
          <t>A100057</t>
        </is>
      </c>
      <c r="Q990" s="58" t="n">
        <v>0</v>
      </c>
      <c r="R990" s="7" t="inlineStr">
        <is>
          <t>Display Blank</t>
        </is>
      </c>
      <c r="S990" s="2" t="inlineStr">
        <is>
          <t>LT250</t>
        </is>
      </c>
      <c r="T990" t="n">
        <v>0</v>
      </c>
    </row>
    <row r="991">
      <c r="B991">
        <f>IF(AND(H991="C30",I991="not Bronze, ASTM-B584, C93200",L991="Coating_Standard"),"Y","N")</f>
        <v/>
      </c>
      <c r="C991" t="inlineStr">
        <is>
          <t>Price_BOM_LFE_Case_0986</t>
        </is>
      </c>
      <c r="E991" t="inlineStr">
        <is>
          <t>20953-2P-30HP-LFE</t>
        </is>
      </c>
      <c r="F991" s="2" t="inlineStr">
        <is>
          <t>Cast Iron, ASTM-A48, CL 30</t>
        </is>
      </c>
      <c r="G991" t="inlineStr">
        <is>
          <t>CaseMatl_Cast_Iron_ASTM-A48_CL30</t>
        </is>
      </c>
      <c r="H991" s="2" t="inlineStr">
        <is>
          <t>C30</t>
        </is>
      </c>
      <c r="I991" t="inlineStr">
        <is>
          <t>all</t>
        </is>
      </c>
      <c r="J991" s="2" t="inlineStr">
        <is>
          <t>NPS</t>
        </is>
      </c>
      <c r="K991" s="2" t="inlineStr">
        <is>
          <t>X3</t>
        </is>
      </c>
      <c r="L991" s="2" t="inlineStr">
        <is>
          <t>Coating_Scotchkote134_interior_IncludeImpeller</t>
        </is>
      </c>
      <c r="M991" s="2" t="inlineStr">
        <is>
          <t>175psig</t>
        </is>
      </c>
      <c r="N991" s="1" t="inlineStr">
        <is>
          <t>RTF</t>
        </is>
      </c>
      <c r="O991" s="2" t="n"/>
      <c r="P991" t="inlineStr">
        <is>
          <t>A100057</t>
        </is>
      </c>
      <c r="Q991" s="58" t="n">
        <v>0</v>
      </c>
      <c r="R991" s="7" t="inlineStr">
        <is>
          <t>Display Blank</t>
        </is>
      </c>
      <c r="S991" s="2" t="inlineStr">
        <is>
          <t>LT250</t>
        </is>
      </c>
      <c r="T991" t="n">
        <v>0</v>
      </c>
    </row>
    <row r="992">
      <c r="B992">
        <f>IF(AND(H992="C30",I992="not Bronze, ASTM-B584, C93200",L992="Coating_Standard"),"Y","N")</f>
        <v/>
      </c>
      <c r="C992" t="inlineStr">
        <is>
          <t>Price_BOM_LFE_Case_0987</t>
        </is>
      </c>
      <c r="E992" t="inlineStr">
        <is>
          <t>25707-2P-7.5HP-LFE</t>
        </is>
      </c>
      <c r="F992" s="2" t="inlineStr">
        <is>
          <t>Cast Iron, ASTM-A48, CL 30</t>
        </is>
      </c>
      <c r="G992" t="inlineStr">
        <is>
          <t>CaseMatl_Cast_Iron_ASTM-A48_CL30</t>
        </is>
      </c>
      <c r="H992" s="2" t="inlineStr">
        <is>
          <t>C30</t>
        </is>
      </c>
      <c r="I992" t="inlineStr">
        <is>
          <t>all</t>
        </is>
      </c>
      <c r="J992" s="2" t="inlineStr">
        <is>
          <t>125# ANSI Flange</t>
        </is>
      </c>
      <c r="K992" s="2" t="inlineStr">
        <is>
          <t>X3</t>
        </is>
      </c>
      <c r="L992" s="2" t="inlineStr">
        <is>
          <t>Coating_Scotchkote134_interior_IncludeImpeller</t>
        </is>
      </c>
      <c r="M992" s="2" t="inlineStr">
        <is>
          <t>175psig</t>
        </is>
      </c>
      <c r="N992" s="1" t="inlineStr">
        <is>
          <t>RTF</t>
        </is>
      </c>
      <c r="O992" s="2" t="n"/>
      <c r="P992" t="inlineStr">
        <is>
          <t>A100057</t>
        </is>
      </c>
      <c r="Q992" s="58" t="n">
        <v>0</v>
      </c>
      <c r="R992" s="7" t="inlineStr">
        <is>
          <t>Display Blank</t>
        </is>
      </c>
      <c r="S992" s="2" t="inlineStr">
        <is>
          <t>LT250</t>
        </is>
      </c>
      <c r="T992" t="n">
        <v>0</v>
      </c>
    </row>
    <row r="993">
      <c r="B993">
        <f>IF(AND(H993="C30",I993="not Bronze, ASTM-B584, C93200",L993="Coating_Standard"),"Y","N")</f>
        <v/>
      </c>
      <c r="C993" t="inlineStr">
        <is>
          <t>Price_BOM_LFE_Case_0988</t>
        </is>
      </c>
      <c r="E993" t="inlineStr">
        <is>
          <t>25707-2P-10HP-LFE</t>
        </is>
      </c>
      <c r="F993" s="2" t="inlineStr">
        <is>
          <t>Cast Iron, ASTM-A48, CL 30</t>
        </is>
      </c>
      <c r="G993" t="inlineStr">
        <is>
          <t>CaseMatl_Cast_Iron_ASTM-A48_CL30</t>
        </is>
      </c>
      <c r="H993" s="2" t="inlineStr">
        <is>
          <t>C30</t>
        </is>
      </c>
      <c r="I993" t="inlineStr">
        <is>
          <t>all</t>
        </is>
      </c>
      <c r="J993" s="2" t="inlineStr">
        <is>
          <t>125# ANSI Flange</t>
        </is>
      </c>
      <c r="K993" s="2" t="inlineStr">
        <is>
          <t>X3</t>
        </is>
      </c>
      <c r="L993" s="2" t="inlineStr">
        <is>
          <t>Coating_Scotchkote134_interior_IncludeImpeller</t>
        </is>
      </c>
      <c r="M993" s="2" t="inlineStr">
        <is>
          <t>175psig</t>
        </is>
      </c>
      <c r="N993" s="1" t="inlineStr">
        <is>
          <t>RTF</t>
        </is>
      </c>
      <c r="O993" s="2" t="n"/>
      <c r="P993" t="inlineStr">
        <is>
          <t>A100057</t>
        </is>
      </c>
      <c r="Q993" s="58" t="n">
        <v>0</v>
      </c>
      <c r="R993" s="7" t="inlineStr">
        <is>
          <t>Display Blank</t>
        </is>
      </c>
      <c r="S993" s="2" t="inlineStr">
        <is>
          <t>LT250</t>
        </is>
      </c>
      <c r="T993" t="n">
        <v>0</v>
      </c>
    </row>
    <row r="994">
      <c r="B994">
        <f>IF(AND(H994="C30",I994="not Bronze, ASTM-B584, C93200",L994="Coating_Standard"),"Y","N")</f>
        <v/>
      </c>
      <c r="C994" t="inlineStr">
        <is>
          <t>Price_BOM_LFE_Case_0989</t>
        </is>
      </c>
      <c r="E994" t="inlineStr">
        <is>
          <t>25707-2P-15HP-LFE</t>
        </is>
      </c>
      <c r="F994" s="2" t="inlineStr">
        <is>
          <t>Cast Iron, ASTM-A48, CL 30</t>
        </is>
      </c>
      <c r="G994" t="inlineStr">
        <is>
          <t>CaseMatl_Cast_Iron_ASTM-A48_CL30</t>
        </is>
      </c>
      <c r="H994" s="2" t="inlineStr">
        <is>
          <t>C30</t>
        </is>
      </c>
      <c r="I994" t="inlineStr">
        <is>
          <t>all</t>
        </is>
      </c>
      <c r="J994" s="2" t="inlineStr">
        <is>
          <t>125# ANSI Flange</t>
        </is>
      </c>
      <c r="K994" s="2" t="inlineStr">
        <is>
          <t>X3</t>
        </is>
      </c>
      <c r="L994" s="2" t="inlineStr">
        <is>
          <t>Coating_Scotchkote134_interior_IncludeImpeller</t>
        </is>
      </c>
      <c r="M994" s="2" t="inlineStr">
        <is>
          <t>175psig</t>
        </is>
      </c>
      <c r="N994" s="1" t="inlineStr">
        <is>
          <t>RTF</t>
        </is>
      </c>
      <c r="O994" s="2" t="n"/>
      <c r="P994" t="inlineStr">
        <is>
          <t>A100057</t>
        </is>
      </c>
      <c r="Q994" s="58" t="n">
        <v>0</v>
      </c>
      <c r="R994" s="7" t="inlineStr">
        <is>
          <t>Display Blank</t>
        </is>
      </c>
      <c r="S994" s="2" t="inlineStr">
        <is>
          <t>LT250</t>
        </is>
      </c>
      <c r="T994" t="n">
        <v>0</v>
      </c>
    </row>
    <row r="995">
      <c r="B995">
        <f>IF(AND(H995="C30",I995="not Bronze, ASTM-B584, C93200",L995="Coating_Standard"),"Y","N")</f>
        <v/>
      </c>
      <c r="C995" t="inlineStr">
        <is>
          <t>Price_BOM_LFE_Case_0990</t>
        </is>
      </c>
      <c r="E995" t="inlineStr">
        <is>
          <t>25707-2P-20HP-LFE</t>
        </is>
      </c>
      <c r="F995" s="2" t="inlineStr">
        <is>
          <t>Cast Iron, ASTM-A48, CL 30</t>
        </is>
      </c>
      <c r="G995" t="inlineStr">
        <is>
          <t>CaseMatl_Cast_Iron_ASTM-A48_CL30</t>
        </is>
      </c>
      <c r="H995" s="2" t="inlineStr">
        <is>
          <t>C30</t>
        </is>
      </c>
      <c r="I995" t="inlineStr">
        <is>
          <t>all</t>
        </is>
      </c>
      <c r="J995" s="2" t="inlineStr">
        <is>
          <t>125# ANSI Flange</t>
        </is>
      </c>
      <c r="K995" s="2" t="inlineStr">
        <is>
          <t>X3</t>
        </is>
      </c>
      <c r="L995" s="2" t="inlineStr">
        <is>
          <t>Coating_Scotchkote134_interior_IncludeImpeller</t>
        </is>
      </c>
      <c r="M995" s="2" t="inlineStr">
        <is>
          <t>175psig</t>
        </is>
      </c>
      <c r="N995" s="1" t="inlineStr">
        <is>
          <t>RTF</t>
        </is>
      </c>
      <c r="O995" s="2" t="n"/>
      <c r="P995" t="inlineStr">
        <is>
          <t>A100057</t>
        </is>
      </c>
      <c r="Q995" s="58" t="n">
        <v>0</v>
      </c>
      <c r="R995" s="7" t="inlineStr">
        <is>
          <t>Display Blank</t>
        </is>
      </c>
      <c r="S995" s="2" t="inlineStr">
        <is>
          <t>LT250</t>
        </is>
      </c>
      <c r="T995" t="n">
        <v>0</v>
      </c>
    </row>
    <row r="996">
      <c r="B996">
        <f>IF(AND(H996="C30",I996="not Bronze, ASTM-B584, C93200",L996="Coating_Standard"),"Y","N")</f>
        <v/>
      </c>
      <c r="C996" t="inlineStr">
        <is>
          <t>Price_BOM_LFE_Case_0991</t>
        </is>
      </c>
      <c r="E996" t="inlineStr">
        <is>
          <t>25707-2P-25HP-LFE</t>
        </is>
      </c>
      <c r="F996" s="2" t="inlineStr">
        <is>
          <t>Cast Iron, ASTM-A48, CL 30</t>
        </is>
      </c>
      <c r="G996" t="inlineStr">
        <is>
          <t>CaseMatl_Cast_Iron_ASTM-A48_CL30</t>
        </is>
      </c>
      <c r="H996" s="2" t="inlineStr">
        <is>
          <t>C30</t>
        </is>
      </c>
      <c r="I996" t="inlineStr">
        <is>
          <t>all</t>
        </is>
      </c>
      <c r="J996" s="2" t="inlineStr">
        <is>
          <t>125# ANSI Flange</t>
        </is>
      </c>
      <c r="K996" s="2" t="inlineStr">
        <is>
          <t>X3</t>
        </is>
      </c>
      <c r="L996" s="2" t="inlineStr">
        <is>
          <t>Coating_Scotchkote134_interior_IncludeImpeller</t>
        </is>
      </c>
      <c r="M996" s="2" t="inlineStr">
        <is>
          <t>175psig</t>
        </is>
      </c>
      <c r="N996" s="1" t="inlineStr">
        <is>
          <t>RTF</t>
        </is>
      </c>
      <c r="O996" s="2" t="n"/>
      <c r="P996" t="inlineStr">
        <is>
          <t>A100057</t>
        </is>
      </c>
      <c r="Q996" s="58" t="n">
        <v>0</v>
      </c>
      <c r="R996" s="7" t="inlineStr">
        <is>
          <t>Display Blank</t>
        </is>
      </c>
      <c r="S996" s="2" t="inlineStr">
        <is>
          <t>LT250</t>
        </is>
      </c>
      <c r="T996" t="n">
        <v>0</v>
      </c>
    </row>
    <row r="997">
      <c r="B997">
        <f>IF(AND(H997="C30",I997="not Bronze, ASTM-B584, C93200",L997="Coating_Standard"),"Y","N")</f>
        <v/>
      </c>
      <c r="C997" t="inlineStr">
        <is>
          <t>Price_BOM_LFE_Case_0992</t>
        </is>
      </c>
      <c r="E997" t="inlineStr">
        <is>
          <t>25707-2P-30HP-LFE</t>
        </is>
      </c>
      <c r="F997" s="2" t="inlineStr">
        <is>
          <t>Cast Iron, ASTM-A48, CL 30</t>
        </is>
      </c>
      <c r="G997" t="inlineStr">
        <is>
          <t>CaseMatl_Cast_Iron_ASTM-A48_CL30</t>
        </is>
      </c>
      <c r="H997" s="2" t="inlineStr">
        <is>
          <t>C30</t>
        </is>
      </c>
      <c r="I997" t="inlineStr">
        <is>
          <t>all</t>
        </is>
      </c>
      <c r="J997" s="2" t="inlineStr">
        <is>
          <t>125# ANSI Flange</t>
        </is>
      </c>
      <c r="K997" s="2" t="inlineStr">
        <is>
          <t>X3</t>
        </is>
      </c>
      <c r="L997" s="2" t="inlineStr">
        <is>
          <t>Coating_Scotchkote134_interior_IncludeImpeller</t>
        </is>
      </c>
      <c r="M997" s="2" t="inlineStr">
        <is>
          <t>175psig</t>
        </is>
      </c>
      <c r="N997" s="1" t="inlineStr">
        <is>
          <t>RTF</t>
        </is>
      </c>
      <c r="O997" s="2" t="n"/>
      <c r="P997" t="inlineStr">
        <is>
          <t>A100057</t>
        </is>
      </c>
      <c r="Q997" s="58" t="n">
        <v>0</v>
      </c>
      <c r="R997" s="7" t="inlineStr">
        <is>
          <t>Display Blank</t>
        </is>
      </c>
      <c r="S997" s="2" t="inlineStr">
        <is>
          <t>LT250</t>
        </is>
      </c>
      <c r="T997" t="n">
        <v>0</v>
      </c>
    </row>
    <row r="998">
      <c r="B998">
        <f>IF(AND(H998="C30",I998="not Bronze, ASTM-B584, C93200",L998="Coating_Standard"),"Y","N")</f>
        <v/>
      </c>
      <c r="C998" t="inlineStr">
        <is>
          <t>Price_BOM_LFE_Case_0993</t>
        </is>
      </c>
      <c r="E998" t="inlineStr">
        <is>
          <t>25957-2P-25HP-LFE</t>
        </is>
      </c>
      <c r="F998" s="2" t="inlineStr">
        <is>
          <t>Cast Iron, ASTM-A48, CL 30</t>
        </is>
      </c>
      <c r="G998" t="inlineStr">
        <is>
          <t>CaseMatl_Cast_Iron_ASTM-A48_CL30</t>
        </is>
      </c>
      <c r="H998" s="2" t="inlineStr">
        <is>
          <t>C30</t>
        </is>
      </c>
      <c r="I998" t="inlineStr">
        <is>
          <t>all</t>
        </is>
      </c>
      <c r="J998" s="2" t="inlineStr">
        <is>
          <t>125# ANSI Flange</t>
        </is>
      </c>
      <c r="K998" s="2" t="inlineStr">
        <is>
          <t>X3</t>
        </is>
      </c>
      <c r="L998" s="2" t="inlineStr">
        <is>
          <t>Coating_Scotchkote134_interior_IncludeImpeller</t>
        </is>
      </c>
      <c r="M998" s="2" t="inlineStr">
        <is>
          <t>175psig</t>
        </is>
      </c>
      <c r="N998" s="1" t="inlineStr">
        <is>
          <t>RTF</t>
        </is>
      </c>
      <c r="O998" s="2" t="n"/>
      <c r="P998" t="inlineStr">
        <is>
          <t>A100057</t>
        </is>
      </c>
      <c r="Q998" s="58" t="n">
        <v>0</v>
      </c>
      <c r="R998" s="7" t="inlineStr">
        <is>
          <t>Display Blank</t>
        </is>
      </c>
      <c r="S998" s="2" t="inlineStr">
        <is>
          <t>LT250</t>
        </is>
      </c>
      <c r="T998" t="n">
        <v>0</v>
      </c>
    </row>
    <row r="999">
      <c r="B999">
        <f>IF(AND(H999="C30",I999="not Bronze, ASTM-B584, C93200",L999="Coating_Standard"),"Y","N")</f>
        <v/>
      </c>
      <c r="C999" t="inlineStr">
        <is>
          <t>Price_BOM_LFE_Case_0994</t>
        </is>
      </c>
      <c r="E999" t="inlineStr">
        <is>
          <t>25957-2P-30HP-LFE</t>
        </is>
      </c>
      <c r="F999" s="2" t="inlineStr">
        <is>
          <t>Cast Iron, ASTM-A48, CL 30</t>
        </is>
      </c>
      <c r="G999" t="inlineStr">
        <is>
          <t>CaseMatl_Cast_Iron_ASTM-A48_CL30</t>
        </is>
      </c>
      <c r="H999" s="2" t="inlineStr">
        <is>
          <t>C30</t>
        </is>
      </c>
      <c r="I999" t="inlineStr">
        <is>
          <t>all</t>
        </is>
      </c>
      <c r="J999" s="2" t="inlineStr">
        <is>
          <t>125# ANSI Flange</t>
        </is>
      </c>
      <c r="K999" s="2" t="inlineStr">
        <is>
          <t>X3</t>
        </is>
      </c>
      <c r="L999" s="2" t="inlineStr">
        <is>
          <t>Coating_Scotchkote134_interior_IncludeImpeller</t>
        </is>
      </c>
      <c r="M999" s="2" t="inlineStr">
        <is>
          <t>175psig</t>
        </is>
      </c>
      <c r="N999" s="1" t="inlineStr">
        <is>
          <t>RTF</t>
        </is>
      </c>
      <c r="O999" s="2" t="n"/>
      <c r="P999" t="inlineStr">
        <is>
          <t>A100057</t>
        </is>
      </c>
      <c r="Q999" s="58" t="n">
        <v>0</v>
      </c>
      <c r="R999" s="7" t="inlineStr">
        <is>
          <t>Display Blank</t>
        </is>
      </c>
      <c r="S999" s="2" t="inlineStr">
        <is>
          <t>LT250</t>
        </is>
      </c>
      <c r="T999" t="n">
        <v>0</v>
      </c>
    </row>
    <row r="1000">
      <c r="B1000">
        <f>IF(AND(H1000="C30",I1000="not Bronze, ASTM-B584, C93200",L1000="Coating_Standard"),"Y","N")</f>
        <v/>
      </c>
      <c r="C1000" t="inlineStr">
        <is>
          <t>Price_BOM_LFE_Case_0995</t>
        </is>
      </c>
      <c r="E1000" t="inlineStr">
        <is>
          <t>30707-2P-10HP-LFE</t>
        </is>
      </c>
      <c r="F1000" s="2" t="inlineStr">
        <is>
          <t>Cast Iron, ASTM-A48, CL 30</t>
        </is>
      </c>
      <c r="G1000" t="inlineStr">
        <is>
          <t>CaseMatl_Cast_Iron_ASTM-A48_CL30</t>
        </is>
      </c>
      <c r="H1000" s="2" t="inlineStr">
        <is>
          <t>C30</t>
        </is>
      </c>
      <c r="I1000" t="inlineStr">
        <is>
          <t>all</t>
        </is>
      </c>
      <c r="J1000" s="2" t="inlineStr">
        <is>
          <t>125# ANSI Flange</t>
        </is>
      </c>
      <c r="K1000" s="2" t="inlineStr">
        <is>
          <t>X3</t>
        </is>
      </c>
      <c r="L1000" s="2" t="inlineStr">
        <is>
          <t>Coating_Scotchkote134_interior_IncludeImpeller</t>
        </is>
      </c>
      <c r="M1000" s="2" t="inlineStr">
        <is>
          <t>175psig</t>
        </is>
      </c>
      <c r="N1000" s="1" t="inlineStr">
        <is>
          <t>RTF</t>
        </is>
      </c>
      <c r="O1000" s="2" t="n"/>
      <c r="P1000" t="inlineStr">
        <is>
          <t>A100057</t>
        </is>
      </c>
      <c r="Q1000" s="58" t="n">
        <v>0</v>
      </c>
      <c r="R1000" s="7" t="inlineStr">
        <is>
          <t>Display Blank</t>
        </is>
      </c>
      <c r="S1000" s="2" t="inlineStr">
        <is>
          <t>LT250</t>
        </is>
      </c>
      <c r="T1000" t="n">
        <v>0</v>
      </c>
    </row>
    <row r="1001">
      <c r="B1001">
        <f>IF(AND(H1001="C30",I1001="not Bronze, ASTM-B584, C93200",L1001="Coating_Standard"),"Y","N")</f>
        <v/>
      </c>
      <c r="C1001" t="inlineStr">
        <is>
          <t>Price_BOM_LFE_Case_0996</t>
        </is>
      </c>
      <c r="E1001" t="inlineStr">
        <is>
          <t>30707-2P-15HP-LFE</t>
        </is>
      </c>
      <c r="F1001" s="2" t="inlineStr">
        <is>
          <t>Cast Iron, ASTM-A48, CL 30</t>
        </is>
      </c>
      <c r="G1001" t="inlineStr">
        <is>
          <t>CaseMatl_Cast_Iron_ASTM-A48_CL30</t>
        </is>
      </c>
      <c r="H1001" s="2" t="inlineStr">
        <is>
          <t>C30</t>
        </is>
      </c>
      <c r="I1001" t="inlineStr">
        <is>
          <t>all</t>
        </is>
      </c>
      <c r="J1001" s="2" t="inlineStr">
        <is>
          <t>125# ANSI Flange</t>
        </is>
      </c>
      <c r="K1001" s="2" t="inlineStr">
        <is>
          <t>X3</t>
        </is>
      </c>
      <c r="L1001" s="2" t="inlineStr">
        <is>
          <t>Coating_Scotchkote134_interior_IncludeImpeller</t>
        </is>
      </c>
      <c r="M1001" s="2" t="inlineStr">
        <is>
          <t>175psig</t>
        </is>
      </c>
      <c r="N1001" s="1" t="inlineStr">
        <is>
          <t>RTF</t>
        </is>
      </c>
      <c r="O1001" s="2" t="n"/>
      <c r="P1001" t="inlineStr">
        <is>
          <t>A100057</t>
        </is>
      </c>
      <c r="Q1001" s="58" t="n">
        <v>0</v>
      </c>
      <c r="R1001" s="7" t="inlineStr">
        <is>
          <t>Display Blank</t>
        </is>
      </c>
      <c r="S1001" s="2" t="inlineStr">
        <is>
          <t>LT250</t>
        </is>
      </c>
      <c r="T1001" t="n">
        <v>0</v>
      </c>
    </row>
    <row r="1002">
      <c r="B1002">
        <f>IF(AND(H1002="C30",I1002="not Bronze, ASTM-B584, C93200",L1002="Coating_Standard"),"Y","N")</f>
        <v/>
      </c>
      <c r="C1002" t="inlineStr">
        <is>
          <t>Price_BOM_LFE_Case_0997</t>
        </is>
      </c>
      <c r="E1002" t="inlineStr">
        <is>
          <t>30707-2P-20HP-LFE</t>
        </is>
      </c>
      <c r="F1002" s="2" t="inlineStr">
        <is>
          <t>Cast Iron, ASTM-A48, CL 30</t>
        </is>
      </c>
      <c r="G1002" t="inlineStr">
        <is>
          <t>CaseMatl_Cast_Iron_ASTM-A48_CL30</t>
        </is>
      </c>
      <c r="H1002" s="2" t="inlineStr">
        <is>
          <t>C30</t>
        </is>
      </c>
      <c r="I1002" t="inlineStr">
        <is>
          <t>all</t>
        </is>
      </c>
      <c r="J1002" s="2" t="inlineStr">
        <is>
          <t>125# ANSI Flange</t>
        </is>
      </c>
      <c r="K1002" s="2" t="inlineStr">
        <is>
          <t>X3</t>
        </is>
      </c>
      <c r="L1002" s="2" t="inlineStr">
        <is>
          <t>Coating_Scotchkote134_interior_IncludeImpeller</t>
        </is>
      </c>
      <c r="M1002" s="2" t="inlineStr">
        <is>
          <t>175psig</t>
        </is>
      </c>
      <c r="N1002" s="1" t="inlineStr">
        <is>
          <t>RTF</t>
        </is>
      </c>
      <c r="O1002" s="2" t="n"/>
      <c r="P1002" t="inlineStr">
        <is>
          <t>A100057</t>
        </is>
      </c>
      <c r="Q1002" s="58" t="n">
        <v>0</v>
      </c>
      <c r="R1002" s="7" t="inlineStr">
        <is>
          <t>Display Blank</t>
        </is>
      </c>
      <c r="S1002" s="2" t="inlineStr">
        <is>
          <t>LT250</t>
        </is>
      </c>
      <c r="T1002" t="n">
        <v>0</v>
      </c>
    </row>
    <row r="1003">
      <c r="B1003">
        <f>IF(AND(H1003="C30",I1003="not Bronze, ASTM-B584, C93200",L1003="Coating_Standard"),"Y","N")</f>
        <v/>
      </c>
      <c r="C1003" t="inlineStr">
        <is>
          <t>Price_BOM_LFE_Case_0998</t>
        </is>
      </c>
      <c r="E1003" t="inlineStr">
        <is>
          <t>30707-2P-25HP-LFE</t>
        </is>
      </c>
      <c r="F1003" s="2" t="inlineStr">
        <is>
          <t>Cast Iron, ASTM-A48, CL 30</t>
        </is>
      </c>
      <c r="G1003" t="inlineStr">
        <is>
          <t>CaseMatl_Cast_Iron_ASTM-A48_CL30</t>
        </is>
      </c>
      <c r="H1003" s="2" t="inlineStr">
        <is>
          <t>C30</t>
        </is>
      </c>
      <c r="I1003" t="inlineStr">
        <is>
          <t>all</t>
        </is>
      </c>
      <c r="J1003" s="2" t="inlineStr">
        <is>
          <t>125# ANSI Flange</t>
        </is>
      </c>
      <c r="K1003" s="2" t="inlineStr">
        <is>
          <t>X3</t>
        </is>
      </c>
      <c r="L1003" s="2" t="inlineStr">
        <is>
          <t>Coating_Scotchkote134_interior_IncludeImpeller</t>
        </is>
      </c>
      <c r="M1003" s="2" t="inlineStr">
        <is>
          <t>175psig</t>
        </is>
      </c>
      <c r="N1003" s="1" t="inlineStr">
        <is>
          <t>RTF</t>
        </is>
      </c>
      <c r="O1003" s="2" t="n"/>
      <c r="P1003" t="inlineStr">
        <is>
          <t>A100057</t>
        </is>
      </c>
      <c r="Q1003" s="58" t="n">
        <v>0</v>
      </c>
      <c r="R1003" s="7" t="inlineStr">
        <is>
          <t>Display Blank</t>
        </is>
      </c>
      <c r="S1003" s="2" t="inlineStr">
        <is>
          <t>LT250</t>
        </is>
      </c>
      <c r="T1003" t="n">
        <v>0</v>
      </c>
    </row>
    <row r="1004">
      <c r="B1004">
        <f>IF(AND(H1004="C30",I1004="not Bronze, ASTM-B584, C93200",L1004="Coating_Standard"),"Y","N")</f>
        <v/>
      </c>
      <c r="C1004" t="inlineStr">
        <is>
          <t>Price_BOM_LFE_Case_0999</t>
        </is>
      </c>
      <c r="E1004" t="inlineStr">
        <is>
          <t>30707-2P-30HP-LFE</t>
        </is>
      </c>
      <c r="F1004" s="2" t="inlineStr">
        <is>
          <t>Cast Iron, ASTM-A48, CL 30</t>
        </is>
      </c>
      <c r="G1004" t="inlineStr">
        <is>
          <t>CaseMatl_Cast_Iron_ASTM-A48_CL30</t>
        </is>
      </c>
      <c r="H1004" s="2" t="inlineStr">
        <is>
          <t>C30</t>
        </is>
      </c>
      <c r="I1004" t="inlineStr">
        <is>
          <t>all</t>
        </is>
      </c>
      <c r="J1004" s="2" t="inlineStr">
        <is>
          <t>125# ANSI Flange</t>
        </is>
      </c>
      <c r="K1004" s="2" t="inlineStr">
        <is>
          <t>X3</t>
        </is>
      </c>
      <c r="L1004" s="2" t="inlineStr">
        <is>
          <t>Coating_Scotchkote134_interior_IncludeImpeller</t>
        </is>
      </c>
      <c r="M1004" s="2" t="inlineStr">
        <is>
          <t>175psig</t>
        </is>
      </c>
      <c r="N1004" s="1" t="inlineStr">
        <is>
          <t>RTF</t>
        </is>
      </c>
      <c r="O1004" s="2" t="n"/>
      <c r="P1004" t="inlineStr">
        <is>
          <t>A100057</t>
        </is>
      </c>
      <c r="Q1004" s="58" t="n">
        <v>0</v>
      </c>
      <c r="R1004" s="7" t="inlineStr">
        <is>
          <t>Display Blank</t>
        </is>
      </c>
      <c r="S1004" s="2" t="inlineStr">
        <is>
          <t>LT250</t>
        </is>
      </c>
      <c r="T1004" t="n">
        <v>0</v>
      </c>
    </row>
    <row r="1005">
      <c r="B1005">
        <f>IF(AND(H1005="C30",I1005="not Bronze, ASTM-B584, C93200",L1005="Coating_Standard"),"Y","N")</f>
        <v/>
      </c>
      <c r="C1005" t="inlineStr">
        <is>
          <t>Price_BOM_LFE_Case_1000</t>
        </is>
      </c>
      <c r="E1005" t="inlineStr">
        <is>
          <t>40707-2P-25HP-LFE</t>
        </is>
      </c>
      <c r="F1005" s="2" t="inlineStr">
        <is>
          <t>Cast Iron, ASTM-A48, CL 30</t>
        </is>
      </c>
      <c r="G1005" t="inlineStr">
        <is>
          <t>CaseMatl_Cast_Iron_ASTM-A48_CL30</t>
        </is>
      </c>
      <c r="H1005" s="2" t="inlineStr">
        <is>
          <t>C30</t>
        </is>
      </c>
      <c r="I1005" t="inlineStr">
        <is>
          <t>all</t>
        </is>
      </c>
      <c r="J1005" s="2" t="inlineStr">
        <is>
          <t>125# ANSI Flange</t>
        </is>
      </c>
      <c r="K1005" s="2" t="inlineStr">
        <is>
          <t>X3</t>
        </is>
      </c>
      <c r="L1005" s="2" t="inlineStr">
        <is>
          <t>Coating_Scotchkote134_interior_IncludeImpeller</t>
        </is>
      </c>
      <c r="M1005" s="2" t="inlineStr">
        <is>
          <t>175psig</t>
        </is>
      </c>
      <c r="N1005" s="1" t="inlineStr">
        <is>
          <t>RTF</t>
        </is>
      </c>
      <c r="O1005" s="2" t="n"/>
      <c r="P1005" t="inlineStr">
        <is>
          <t>A100057</t>
        </is>
      </c>
      <c r="Q1005" s="58" t="n">
        <v>0</v>
      </c>
      <c r="R1005" s="7" t="inlineStr">
        <is>
          <t>Display Blank</t>
        </is>
      </c>
      <c r="S1005" s="2" t="inlineStr">
        <is>
          <t>LT250</t>
        </is>
      </c>
      <c r="T1005" t="n">
        <v>0</v>
      </c>
    </row>
    <row r="1006">
      <c r="B1006">
        <f>IF(AND(H1006="C30",I1006="not Bronze, ASTM-B584, C93200",L1006="Coating_Standard"),"Y","N")</f>
        <v/>
      </c>
      <c r="C1006" t="inlineStr">
        <is>
          <t>Price_BOM_LFE_Case_1001</t>
        </is>
      </c>
      <c r="E1006" t="inlineStr">
        <is>
          <t>40707-2P-30HP-LFE</t>
        </is>
      </c>
      <c r="F1006" s="2" t="inlineStr">
        <is>
          <t>Cast Iron, ASTM-A48, CL 30</t>
        </is>
      </c>
      <c r="G1006" t="inlineStr">
        <is>
          <t>CaseMatl_Cast_Iron_ASTM-A48_CL30</t>
        </is>
      </c>
      <c r="H1006" s="2" t="inlineStr">
        <is>
          <t>C30</t>
        </is>
      </c>
      <c r="I1006" t="inlineStr">
        <is>
          <t>all</t>
        </is>
      </c>
      <c r="J1006" s="2" t="inlineStr">
        <is>
          <t>125# ANSI Flange</t>
        </is>
      </c>
      <c r="K1006" s="2" t="inlineStr">
        <is>
          <t>X3</t>
        </is>
      </c>
      <c r="L1006" s="2" t="inlineStr">
        <is>
          <t>Coating_Scotchkote134_interior_IncludeImpeller</t>
        </is>
      </c>
      <c r="M1006" s="2" t="inlineStr">
        <is>
          <t>175psig</t>
        </is>
      </c>
      <c r="N1006" s="1" t="inlineStr">
        <is>
          <t>RTF</t>
        </is>
      </c>
      <c r="O1006" s="2" t="n"/>
      <c r="P1006" t="inlineStr">
        <is>
          <t>A100057</t>
        </is>
      </c>
      <c r="Q1006" s="58" t="n">
        <v>0</v>
      </c>
      <c r="R1006" s="7" t="inlineStr">
        <is>
          <t>Display Blank</t>
        </is>
      </c>
      <c r="S1006" s="2" t="inlineStr">
        <is>
          <t>LT250</t>
        </is>
      </c>
      <c r="T1006" t="n">
        <v>0</v>
      </c>
    </row>
    <row r="1007">
      <c r="B1007">
        <f>IF(AND(H1007="C30",I1007="not Bronze, ASTM-B584, C93200",L1007="Coating_Standard"),"Y","N")</f>
        <v/>
      </c>
      <c r="C1007" t="inlineStr">
        <is>
          <t>Price_BOM_LFE_Case_1002</t>
        </is>
      </c>
      <c r="E1007" t="inlineStr">
        <is>
          <t>15955-2P-30HP-LFE</t>
        </is>
      </c>
      <c r="F1007" s="2" t="inlineStr">
        <is>
          <t>Cast Iron, ASTM-A48, CL 30</t>
        </is>
      </c>
      <c r="G1007" t="inlineStr">
        <is>
          <t>CaseMatl_Cast_Iron_ASTM-A48_CL30</t>
        </is>
      </c>
      <c r="H1007" s="2" t="inlineStr">
        <is>
          <t>C30</t>
        </is>
      </c>
      <c r="I1007" t="inlineStr">
        <is>
          <t>all</t>
        </is>
      </c>
      <c r="J1007" s="2" t="inlineStr">
        <is>
          <t>NPS</t>
        </is>
      </c>
      <c r="K1007" s="2" t="inlineStr">
        <is>
          <t>X4</t>
        </is>
      </c>
      <c r="L1007" s="2" t="inlineStr">
        <is>
          <t>Coating_Scotchkote134_interior_IncludeImpeller</t>
        </is>
      </c>
      <c r="M1007" s="2" t="inlineStr">
        <is>
          <t>175psig</t>
        </is>
      </c>
      <c r="N1007" s="1" t="inlineStr">
        <is>
          <t>RTF</t>
        </is>
      </c>
      <c r="O1007" s="2" t="n"/>
      <c r="P1007" t="inlineStr">
        <is>
          <t>A100057</t>
        </is>
      </c>
      <c r="Q1007" s="58" t="n">
        <v>0</v>
      </c>
      <c r="R1007" s="7" t="inlineStr">
        <is>
          <t>Display Blank</t>
        </is>
      </c>
      <c r="S1007" s="2" t="inlineStr">
        <is>
          <t>LT250</t>
        </is>
      </c>
      <c r="T1007" t="n">
        <v>0</v>
      </c>
    </row>
    <row r="1008">
      <c r="B1008">
        <f>IF(AND(H1008="C30",I1008="not Bronze, ASTM-B584, C93200",L1008="Coating_Standard"),"Y","N")</f>
        <v/>
      </c>
      <c r="C1008" t="inlineStr">
        <is>
          <t>Price_BOM_LFE_Case_1003</t>
        </is>
      </c>
      <c r="E1008" t="inlineStr">
        <is>
          <t>15959-2P-30HP-LFE</t>
        </is>
      </c>
      <c r="F1008" s="2" t="inlineStr">
        <is>
          <t>Cast Iron, ASTM-A48, CL 30</t>
        </is>
      </c>
      <c r="G1008" t="inlineStr">
        <is>
          <t>CaseMatl_Cast_Iron_ASTM-A48_CL30</t>
        </is>
      </c>
      <c r="H1008" s="2" t="inlineStr">
        <is>
          <t>C30</t>
        </is>
      </c>
      <c r="I1008" t="inlineStr">
        <is>
          <t>all</t>
        </is>
      </c>
      <c r="J1008" s="2" t="inlineStr">
        <is>
          <t>NPS</t>
        </is>
      </c>
      <c r="K1008" s="2" t="inlineStr">
        <is>
          <t>X4</t>
        </is>
      </c>
      <c r="L1008" s="2" t="inlineStr">
        <is>
          <t>Coating_Scotchkote134_interior_IncludeImpeller</t>
        </is>
      </c>
      <c r="M1008" s="2" t="inlineStr">
        <is>
          <t>175psig</t>
        </is>
      </c>
      <c r="N1008" s="1" t="inlineStr">
        <is>
          <t>RTF</t>
        </is>
      </c>
      <c r="O1008" s="2" t="n"/>
      <c r="P1008" t="inlineStr">
        <is>
          <t>A100057</t>
        </is>
      </c>
      <c r="Q1008" s="58" t="n">
        <v>0</v>
      </c>
      <c r="R1008" s="7" t="inlineStr">
        <is>
          <t>Display Blank</t>
        </is>
      </c>
      <c r="S1008" s="2" t="inlineStr">
        <is>
          <t>LT250</t>
        </is>
      </c>
      <c r="T1008" t="n">
        <v>0</v>
      </c>
    </row>
    <row r="1009">
      <c r="B1009">
        <f>IF(AND(H1009="C30",I1009="not Bronze, ASTM-B584, C93200",L1009="Coating_Standard"),"Y","N")</f>
        <v/>
      </c>
      <c r="C1009" t="inlineStr">
        <is>
          <t>Price_BOM_LFE_Case_1004</t>
        </is>
      </c>
      <c r="E1009" t="inlineStr">
        <is>
          <t>20953-2P-30HP-LFE</t>
        </is>
      </c>
      <c r="F1009" s="2" t="inlineStr">
        <is>
          <t>Cast Iron, ASTM-A48, CL 30</t>
        </is>
      </c>
      <c r="G1009" t="inlineStr">
        <is>
          <t>CaseMatl_Cast_Iron_ASTM-A48_CL30</t>
        </is>
      </c>
      <c r="H1009" s="2" t="inlineStr">
        <is>
          <t>C30</t>
        </is>
      </c>
      <c r="I1009" t="inlineStr">
        <is>
          <t>all</t>
        </is>
      </c>
      <c r="J1009" s="2" t="inlineStr">
        <is>
          <t>NPS</t>
        </is>
      </c>
      <c r="K1009" s="2" t="inlineStr">
        <is>
          <t>X4</t>
        </is>
      </c>
      <c r="L1009" s="2" t="inlineStr">
        <is>
          <t>Coating_Scotchkote134_interior_IncludeImpeller</t>
        </is>
      </c>
      <c r="M1009" s="2" t="inlineStr">
        <is>
          <t>175psig</t>
        </is>
      </c>
      <c r="N1009" s="1" t="inlineStr">
        <is>
          <t>RTF</t>
        </is>
      </c>
      <c r="O1009" s="2" t="n"/>
      <c r="P1009" t="inlineStr">
        <is>
          <t>A100057</t>
        </is>
      </c>
      <c r="Q1009" s="58" t="n">
        <v>0</v>
      </c>
      <c r="R1009" s="7" t="inlineStr">
        <is>
          <t>Display Blank</t>
        </is>
      </c>
      <c r="S1009" s="2" t="inlineStr">
        <is>
          <t>LT250</t>
        </is>
      </c>
      <c r="T1009" t="n">
        <v>0</v>
      </c>
    </row>
    <row r="1010">
      <c r="B1010">
        <f>IF(AND(H1010="C30",I1010="not Bronze, ASTM-B584, C93200",L1010="Coating_Standard"),"Y","N")</f>
        <v/>
      </c>
      <c r="C1010" t="inlineStr">
        <is>
          <t>Price_BOM_LFE_Case_1005</t>
        </is>
      </c>
      <c r="E1010" t="inlineStr">
        <is>
          <t>25707-2P-30HP-LFE</t>
        </is>
      </c>
      <c r="F1010" s="2" t="inlineStr">
        <is>
          <t>Cast Iron, ASTM-A48, CL 30</t>
        </is>
      </c>
      <c r="G1010" t="inlineStr">
        <is>
          <t>CaseMatl_Cast_Iron_ASTM-A48_CL30</t>
        </is>
      </c>
      <c r="H1010" s="2" t="inlineStr">
        <is>
          <t>C30</t>
        </is>
      </c>
      <c r="I1010" t="inlineStr">
        <is>
          <t>all</t>
        </is>
      </c>
      <c r="J1010" s="2" t="inlineStr">
        <is>
          <t>125# ANSI Flange</t>
        </is>
      </c>
      <c r="K1010" s="2" t="inlineStr">
        <is>
          <t>X4</t>
        </is>
      </c>
      <c r="L1010" s="2" t="inlineStr">
        <is>
          <t>Coating_Scotchkote134_interior_IncludeImpeller</t>
        </is>
      </c>
      <c r="M1010" s="2" t="inlineStr">
        <is>
          <t>175psig</t>
        </is>
      </c>
      <c r="N1010" s="1" t="inlineStr">
        <is>
          <t>RTF</t>
        </is>
      </c>
      <c r="O1010" s="2" t="n"/>
      <c r="P1010" t="inlineStr">
        <is>
          <t>A100057</t>
        </is>
      </c>
      <c r="Q1010" s="58" t="n">
        <v>0</v>
      </c>
      <c r="R1010" s="7" t="inlineStr">
        <is>
          <t>Display Blank</t>
        </is>
      </c>
      <c r="S1010" s="2" t="inlineStr">
        <is>
          <t>LT250</t>
        </is>
      </c>
      <c r="T1010" t="n">
        <v>0</v>
      </c>
    </row>
    <row r="1011">
      <c r="B1011">
        <f>IF(AND(H1011="C30",I1011="not Bronze, ASTM-B584, C93200",L1011="Coating_Standard"),"Y","N")</f>
        <v/>
      </c>
      <c r="C1011" t="inlineStr">
        <is>
          <t>Price_BOM_LFE_Case_1006</t>
        </is>
      </c>
      <c r="E1011" t="inlineStr">
        <is>
          <t>25957-2P-30HP-LFE</t>
        </is>
      </c>
      <c r="F1011" s="2" t="inlineStr">
        <is>
          <t>Cast Iron, ASTM-A48, CL 30</t>
        </is>
      </c>
      <c r="G1011" t="inlineStr">
        <is>
          <t>CaseMatl_Cast_Iron_ASTM-A48_CL30</t>
        </is>
      </c>
      <c r="H1011" s="2" t="inlineStr">
        <is>
          <t>C30</t>
        </is>
      </c>
      <c r="I1011" t="inlineStr">
        <is>
          <t>all</t>
        </is>
      </c>
      <c r="J1011" s="2" t="inlineStr">
        <is>
          <t>125# ANSI Flange</t>
        </is>
      </c>
      <c r="K1011" s="2" t="inlineStr">
        <is>
          <t>X4</t>
        </is>
      </c>
      <c r="L1011" s="2" t="inlineStr">
        <is>
          <t>Coating_Scotchkote134_interior_IncludeImpeller</t>
        </is>
      </c>
      <c r="M1011" s="2" t="inlineStr">
        <is>
          <t>175psig</t>
        </is>
      </c>
      <c r="N1011" s="1" t="inlineStr">
        <is>
          <t>RTF</t>
        </is>
      </c>
      <c r="O1011" s="2" t="n"/>
      <c r="P1011" t="inlineStr">
        <is>
          <t>A100057</t>
        </is>
      </c>
      <c r="Q1011" s="58" t="n">
        <v>0</v>
      </c>
      <c r="R1011" s="7" t="inlineStr">
        <is>
          <t>Display Blank</t>
        </is>
      </c>
      <c r="S1011" s="2" t="inlineStr">
        <is>
          <t>LT250</t>
        </is>
      </c>
      <c r="T1011" t="n">
        <v>0</v>
      </c>
    </row>
    <row r="1012">
      <c r="B1012">
        <f>IF(AND(H1012="C30",I1012="not Bronze, ASTM-B584, C93200",L1012="Coating_Standard"),"Y","N")</f>
        <v/>
      </c>
      <c r="C1012" t="inlineStr">
        <is>
          <t>Price_BOM_LFE_Case_1007</t>
        </is>
      </c>
      <c r="E1012" t="inlineStr">
        <is>
          <t>30707-2P-30HP-LFE</t>
        </is>
      </c>
      <c r="F1012" s="2" t="inlineStr">
        <is>
          <t>Cast Iron, ASTM-A48, CL 30</t>
        </is>
      </c>
      <c r="G1012" t="inlineStr">
        <is>
          <t>CaseMatl_Cast_Iron_ASTM-A48_CL30</t>
        </is>
      </c>
      <c r="H1012" s="2" t="inlineStr">
        <is>
          <t>C30</t>
        </is>
      </c>
      <c r="I1012" t="inlineStr">
        <is>
          <t>all</t>
        </is>
      </c>
      <c r="J1012" s="2" t="inlineStr">
        <is>
          <t>125# ANSI Flange</t>
        </is>
      </c>
      <c r="K1012" s="2" t="inlineStr">
        <is>
          <t>X4</t>
        </is>
      </c>
      <c r="L1012" s="2" t="inlineStr">
        <is>
          <t>Coating_Scotchkote134_interior_IncludeImpeller</t>
        </is>
      </c>
      <c r="M1012" s="2" t="inlineStr">
        <is>
          <t>175psig</t>
        </is>
      </c>
      <c r="N1012" s="1" t="inlineStr">
        <is>
          <t>RTF</t>
        </is>
      </c>
      <c r="O1012" s="2" t="n"/>
      <c r="P1012" t="inlineStr">
        <is>
          <t>A100057</t>
        </is>
      </c>
      <c r="Q1012" s="58" t="n">
        <v>0</v>
      </c>
      <c r="R1012" s="7" t="inlineStr">
        <is>
          <t>Display Blank</t>
        </is>
      </c>
      <c r="S1012" s="2" t="inlineStr">
        <is>
          <t>LT250</t>
        </is>
      </c>
      <c r="T1012" t="n">
        <v>0</v>
      </c>
    </row>
    <row r="1013">
      <c r="B1013">
        <f>IF(AND(H1013="C30",I1013="not Bronze, ASTM-B584, C93200",L1013="Coating_Standard"),"Y","N")</f>
        <v/>
      </c>
      <c r="C1013" t="inlineStr">
        <is>
          <t>Price_BOM_LFE_Case_1008</t>
        </is>
      </c>
      <c r="E1013" t="inlineStr">
        <is>
          <t>40707-2P-30HP-LFE</t>
        </is>
      </c>
      <c r="F1013" s="2" t="inlineStr">
        <is>
          <t>Cast Iron, ASTM-A48, CL 30</t>
        </is>
      </c>
      <c r="G1013" t="inlineStr">
        <is>
          <t>CaseMatl_Cast_Iron_ASTM-A48_CL30</t>
        </is>
      </c>
      <c r="H1013" s="2" t="inlineStr">
        <is>
          <t>C30</t>
        </is>
      </c>
      <c r="I1013" t="inlineStr">
        <is>
          <t>all</t>
        </is>
      </c>
      <c r="J1013" s="2" t="inlineStr">
        <is>
          <t>125# ANSI Flange</t>
        </is>
      </c>
      <c r="K1013" s="2" t="inlineStr">
        <is>
          <t>X4</t>
        </is>
      </c>
      <c r="L1013" s="2" t="inlineStr">
        <is>
          <t>Coating_Scotchkote134_interior_IncludeImpeller</t>
        </is>
      </c>
      <c r="M1013" s="2" t="inlineStr">
        <is>
          <t>175psig</t>
        </is>
      </c>
      <c r="N1013" s="1" t="inlineStr">
        <is>
          <t>RTF</t>
        </is>
      </c>
      <c r="O1013" s="2" t="n"/>
      <c r="P1013" t="inlineStr">
        <is>
          <t>A100057</t>
        </is>
      </c>
      <c r="Q1013" s="58" t="n">
        <v>0</v>
      </c>
      <c r="R1013" s="7" t="inlineStr">
        <is>
          <t>Display Blank</t>
        </is>
      </c>
      <c r="S1013" s="2" t="inlineStr">
        <is>
          <t>LT250</t>
        </is>
      </c>
      <c r="T1013" t="n">
        <v>0</v>
      </c>
    </row>
    <row r="1014">
      <c r="B1014">
        <f>IF(AND(H1014="C30",I1014="not Bronze, ASTM-B584, C93200",L1014="Coating_Standard"),"Y","N")</f>
        <v/>
      </c>
      <c r="C1014" t="inlineStr">
        <is>
          <t>Price_BOM_LFE_Case_1009</t>
        </is>
      </c>
      <c r="E1014" t="inlineStr">
        <is>
          <t>10707-2P-3HP-LFE</t>
        </is>
      </c>
      <c r="F1014" s="2" t="inlineStr">
        <is>
          <t>Ductile Iron, ASTM-A536-80</t>
        </is>
      </c>
      <c r="G1014" t="inlineStr">
        <is>
          <t>CaseMatl_Ductile_Iron_ASTM-A536-80</t>
        </is>
      </c>
      <c r="H1014" s="2" t="inlineStr">
        <is>
          <t>J</t>
        </is>
      </c>
      <c r="I1014" t="inlineStr">
        <is>
          <t>all</t>
        </is>
      </c>
      <c r="J1014" s="2" t="inlineStr">
        <is>
          <t>NPT</t>
        </is>
      </c>
      <c r="K1014" s="2" t="inlineStr">
        <is>
          <t>X3</t>
        </is>
      </c>
      <c r="L1014" s="2" t="inlineStr">
        <is>
          <t>Coating_Scotchkote134_interior_IncludeImpeller</t>
        </is>
      </c>
      <c r="M1014" s="2" t="inlineStr">
        <is>
          <t>300psig</t>
        </is>
      </c>
      <c r="N1014" s="1" t="inlineStr">
        <is>
          <t>RTF</t>
        </is>
      </c>
      <c r="O1014" s="2" t="n"/>
      <c r="P1014" t="inlineStr">
        <is>
          <t>A100058</t>
        </is>
      </c>
      <c r="Q1014" s="56" t="n">
        <v>1360</v>
      </c>
      <c r="R1014" s="7" t="inlineStr">
        <is>
          <t>Priced</t>
        </is>
      </c>
      <c r="S1014" s="2" t="inlineStr">
        <is>
          <t>LT034</t>
        </is>
      </c>
      <c r="T1014" t="n">
        <v>126</v>
      </c>
    </row>
    <row r="1015">
      <c r="B1015">
        <f>IF(AND(H1015="C30",I1015="not Bronze, ASTM-B584, C93200",L1015="Coating_Standard"),"Y","N")</f>
        <v/>
      </c>
      <c r="C1015" t="inlineStr">
        <is>
          <t>Price_BOM_LFE_Case_1010</t>
        </is>
      </c>
      <c r="E1015" t="inlineStr">
        <is>
          <t>10707-2P-5HP-LFE</t>
        </is>
      </c>
      <c r="F1015" s="2" t="inlineStr">
        <is>
          <t>Ductile Iron, ASTM-A536-80</t>
        </is>
      </c>
      <c r="G1015" t="inlineStr">
        <is>
          <t>CaseMatl_Ductile_Iron_ASTM-A536-80</t>
        </is>
      </c>
      <c r="H1015" s="2" t="inlineStr">
        <is>
          <t>J</t>
        </is>
      </c>
      <c r="I1015" t="inlineStr">
        <is>
          <t>all</t>
        </is>
      </c>
      <c r="J1015" s="2" t="inlineStr">
        <is>
          <t>NPT</t>
        </is>
      </c>
      <c r="K1015" s="2" t="inlineStr">
        <is>
          <t>X3</t>
        </is>
      </c>
      <c r="L1015" s="2" t="inlineStr">
        <is>
          <t>Coating_Scotchkote134_interior_IncludeImpeller</t>
        </is>
      </c>
      <c r="M1015" s="2" t="inlineStr">
        <is>
          <t>300psig</t>
        </is>
      </c>
      <c r="N1015" s="1" t="inlineStr">
        <is>
          <t>RTF</t>
        </is>
      </c>
      <c r="O1015" s="2" t="n"/>
      <c r="P1015" t="inlineStr">
        <is>
          <t>A100058</t>
        </is>
      </c>
      <c r="Q1015" s="56" t="n">
        <v>1360</v>
      </c>
      <c r="R1015" s="7" t="inlineStr">
        <is>
          <t>Priced</t>
        </is>
      </c>
      <c r="S1015" s="2" t="inlineStr">
        <is>
          <t>LT034</t>
        </is>
      </c>
      <c r="T1015" t="n">
        <v>126</v>
      </c>
    </row>
    <row r="1016">
      <c r="B1016">
        <f>IF(AND(H1016="C30",I1016="not Bronze, ASTM-B584, C93200",L1016="Coating_Standard"),"Y","N")</f>
        <v/>
      </c>
      <c r="C1016" t="inlineStr">
        <is>
          <t>Price_BOM_LFE_Case_1011</t>
        </is>
      </c>
      <c r="E1016" t="inlineStr">
        <is>
          <t>10707-2P-7.5HP-LFE</t>
        </is>
      </c>
      <c r="F1016" s="2" t="inlineStr">
        <is>
          <t>Ductile Iron, ASTM-A536-80</t>
        </is>
      </c>
      <c r="G1016" t="inlineStr">
        <is>
          <t>CaseMatl_Ductile_Iron_ASTM-A536-80</t>
        </is>
      </c>
      <c r="H1016" s="2" t="inlineStr">
        <is>
          <t>J</t>
        </is>
      </c>
      <c r="I1016" t="inlineStr">
        <is>
          <t>all</t>
        </is>
      </c>
      <c r="J1016" s="2" t="inlineStr">
        <is>
          <t>NPT</t>
        </is>
      </c>
      <c r="K1016" s="2" t="inlineStr">
        <is>
          <t>X3</t>
        </is>
      </c>
      <c r="L1016" s="2" t="inlineStr">
        <is>
          <t>Coating_Scotchkote134_interior_IncludeImpeller</t>
        </is>
      </c>
      <c r="M1016" s="2" t="inlineStr">
        <is>
          <t>300psig</t>
        </is>
      </c>
      <c r="N1016" s="1" t="inlineStr">
        <is>
          <t>RTF</t>
        </is>
      </c>
      <c r="O1016" s="2" t="n"/>
      <c r="P1016" t="inlineStr">
        <is>
          <t>A100058</t>
        </is>
      </c>
      <c r="Q1016" s="56" t="n">
        <v>1360</v>
      </c>
      <c r="R1016" s="7" t="inlineStr">
        <is>
          <t>Priced</t>
        </is>
      </c>
      <c r="S1016" s="2" t="inlineStr">
        <is>
          <t>LT034</t>
        </is>
      </c>
      <c r="T1016" t="n">
        <v>126</v>
      </c>
    </row>
    <row r="1017">
      <c r="B1017">
        <f>IF(AND(H1017="C30",I1017="not Bronze, ASTM-B584, C93200",L1017="Coating_Standard"),"Y","N")</f>
        <v/>
      </c>
      <c r="C1017" t="inlineStr">
        <is>
          <t>Price_BOM_LFE_Case_1012</t>
        </is>
      </c>
      <c r="E1017" t="inlineStr">
        <is>
          <t>10707-2P--10HP-LFE</t>
        </is>
      </c>
      <c r="F1017" s="2" t="inlineStr">
        <is>
          <t>Ductile Iron, ASTM-A536-80</t>
        </is>
      </c>
      <c r="G1017" t="inlineStr">
        <is>
          <t>CaseMatl_Ductile_Iron_ASTM-A536-80</t>
        </is>
      </c>
      <c r="H1017" s="2" t="inlineStr">
        <is>
          <t>J</t>
        </is>
      </c>
      <c r="I1017" t="inlineStr">
        <is>
          <t>all</t>
        </is>
      </c>
      <c r="J1017" s="2" t="inlineStr">
        <is>
          <t>NPT</t>
        </is>
      </c>
      <c r="K1017" s="2" t="inlineStr">
        <is>
          <t>X3</t>
        </is>
      </c>
      <c r="L1017" s="2" t="inlineStr">
        <is>
          <t>Coating_Scotchkote134_interior_IncludeImpeller</t>
        </is>
      </c>
      <c r="M1017" s="2" t="inlineStr">
        <is>
          <t>300psig</t>
        </is>
      </c>
      <c r="N1017" s="1" t="inlineStr">
        <is>
          <t>RTF</t>
        </is>
      </c>
      <c r="O1017" s="2" t="n"/>
      <c r="P1017" t="inlineStr">
        <is>
          <t>A100058</t>
        </is>
      </c>
      <c r="Q1017" s="56" t="n">
        <v>1360</v>
      </c>
      <c r="R1017" s="7" t="inlineStr">
        <is>
          <t>Priced</t>
        </is>
      </c>
      <c r="S1017" s="2" t="inlineStr">
        <is>
          <t>LT034</t>
        </is>
      </c>
      <c r="T1017" t="n">
        <v>126</v>
      </c>
    </row>
    <row r="1018">
      <c r="B1018">
        <f>IF(AND(H1018="C30",I1018="not Bronze, ASTM-B584, C93200",L1018="Coating_Standard"),"Y","N")</f>
        <v/>
      </c>
      <c r="C1018" t="inlineStr">
        <is>
          <t>Price_BOM_LFE_Case_1013</t>
        </is>
      </c>
      <c r="E1018" t="inlineStr">
        <is>
          <t>10707-2P--15HP-LFE</t>
        </is>
      </c>
      <c r="F1018" s="2" t="inlineStr">
        <is>
          <t>Ductile Iron, ASTM-A536-80</t>
        </is>
      </c>
      <c r="G1018" t="inlineStr">
        <is>
          <t>CaseMatl_Ductile_Iron_ASTM-A536-80</t>
        </is>
      </c>
      <c r="H1018" s="2" t="inlineStr">
        <is>
          <t>J</t>
        </is>
      </c>
      <c r="I1018" t="inlineStr">
        <is>
          <t>all</t>
        </is>
      </c>
      <c r="J1018" s="2" t="inlineStr">
        <is>
          <t>NPT</t>
        </is>
      </c>
      <c r="K1018" s="2" t="inlineStr">
        <is>
          <t>X3</t>
        </is>
      </c>
      <c r="L1018" s="2" t="inlineStr">
        <is>
          <t>Coating_Scotchkote134_interior_IncludeImpeller</t>
        </is>
      </c>
      <c r="M1018" s="2" t="inlineStr">
        <is>
          <t>300psig</t>
        </is>
      </c>
      <c r="N1018" s="1" t="inlineStr">
        <is>
          <t>RTF</t>
        </is>
      </c>
      <c r="O1018" s="2" t="n"/>
      <c r="P1018" t="inlineStr">
        <is>
          <t>A100058</t>
        </is>
      </c>
      <c r="Q1018" s="56" t="n">
        <v>1360</v>
      </c>
      <c r="R1018" s="7" t="inlineStr">
        <is>
          <t>Priced</t>
        </is>
      </c>
      <c r="S1018" s="2" t="inlineStr">
        <is>
          <t>LT034</t>
        </is>
      </c>
      <c r="T1018" t="n">
        <v>126</v>
      </c>
    </row>
    <row r="1019">
      <c r="B1019">
        <f>IF(AND(H1019="C30",I1019="not Bronze, ASTM-B584, C93200",L1019="Coating_Standard"),"Y","N")</f>
        <v/>
      </c>
      <c r="C1019" t="inlineStr">
        <is>
          <t>Price_BOM_LFE_Case_1014</t>
        </is>
      </c>
      <c r="E1019" t="inlineStr">
        <is>
          <t>12709-2P-5HP-LFE</t>
        </is>
      </c>
      <c r="F1019" s="2" t="inlineStr">
        <is>
          <t>Ductile Iron, ASTM-A536-80</t>
        </is>
      </c>
      <c r="G1019" t="inlineStr">
        <is>
          <t>CaseMatl_Ductile_Iron_ASTM-A536-80</t>
        </is>
      </c>
      <c r="H1019" s="2" t="inlineStr">
        <is>
          <t>J</t>
        </is>
      </c>
      <c r="I1019" t="inlineStr">
        <is>
          <t>all</t>
        </is>
      </c>
      <c r="J1019" s="2" t="inlineStr">
        <is>
          <t>NPT</t>
        </is>
      </c>
      <c r="K1019" s="2" t="inlineStr">
        <is>
          <t>X3</t>
        </is>
      </c>
      <c r="L1019" s="2" t="inlineStr">
        <is>
          <t>Coating_Scotchkote134_interior_IncludeImpeller</t>
        </is>
      </c>
      <c r="M1019" s="2" t="inlineStr">
        <is>
          <t>300psig</t>
        </is>
      </c>
      <c r="N1019" s="1" t="inlineStr">
        <is>
          <t>RTF</t>
        </is>
      </c>
      <c r="O1019" s="2" t="n"/>
      <c r="P1019" t="inlineStr">
        <is>
          <t>A100060</t>
        </is>
      </c>
      <c r="Q1019" s="56" t="n">
        <v>1400</v>
      </c>
      <c r="R1019" s="7" t="inlineStr">
        <is>
          <t>Priced</t>
        </is>
      </c>
      <c r="S1019" s="2" t="inlineStr">
        <is>
          <t>LT034</t>
        </is>
      </c>
      <c r="T1019" t="n">
        <v>126</v>
      </c>
    </row>
    <row r="1020">
      <c r="B1020">
        <f>IF(AND(H1020="C30",I1020="not Bronze, ASTM-B584, C93200",L1020="Coating_Standard"),"Y","N")</f>
        <v/>
      </c>
      <c r="C1020" t="inlineStr">
        <is>
          <t>Price_BOM_LFE_Case_1015</t>
        </is>
      </c>
      <c r="E1020" t="inlineStr">
        <is>
          <t>12709-2P-7.5HP-LFE</t>
        </is>
      </c>
      <c r="F1020" s="2" t="inlineStr">
        <is>
          <t>Ductile Iron, ASTM-A536-80</t>
        </is>
      </c>
      <c r="G1020" t="inlineStr">
        <is>
          <t>CaseMatl_Ductile_Iron_ASTM-A536-80</t>
        </is>
      </c>
      <c r="H1020" s="2" t="inlineStr">
        <is>
          <t>J</t>
        </is>
      </c>
      <c r="I1020" t="inlineStr">
        <is>
          <t>all</t>
        </is>
      </c>
      <c r="J1020" s="2" t="inlineStr">
        <is>
          <t>NPT</t>
        </is>
      </c>
      <c r="K1020" s="2" t="inlineStr">
        <is>
          <t>X3</t>
        </is>
      </c>
      <c r="L1020" s="2" t="inlineStr">
        <is>
          <t>Coating_Scotchkote134_interior_IncludeImpeller</t>
        </is>
      </c>
      <c r="M1020" s="2" t="inlineStr">
        <is>
          <t>300psig</t>
        </is>
      </c>
      <c r="N1020" s="1" t="inlineStr">
        <is>
          <t>RTF</t>
        </is>
      </c>
      <c r="O1020" s="2" t="n"/>
      <c r="P1020" t="inlineStr">
        <is>
          <t>A100060</t>
        </is>
      </c>
      <c r="Q1020" s="56" t="n">
        <v>1400</v>
      </c>
      <c r="R1020" s="7" t="inlineStr">
        <is>
          <t>Priced</t>
        </is>
      </c>
      <c r="S1020" s="2" t="inlineStr">
        <is>
          <t>LT034</t>
        </is>
      </c>
      <c r="T1020" t="n">
        <v>126</v>
      </c>
    </row>
    <row r="1021">
      <c r="B1021">
        <f>IF(AND(H1021="C30",I1021="not Bronze, ASTM-B584, C93200",L1021="Coating_Standard"),"Y","N")</f>
        <v/>
      </c>
      <c r="C1021" t="inlineStr">
        <is>
          <t>Price_BOM_LFE_Case_1016</t>
        </is>
      </c>
      <c r="E1021" t="inlineStr">
        <is>
          <t>12709-2P-10HP-LFE</t>
        </is>
      </c>
      <c r="F1021" s="2" t="inlineStr">
        <is>
          <t>Ductile Iron, ASTM-A536-80</t>
        </is>
      </c>
      <c r="G1021" t="inlineStr">
        <is>
          <t>CaseMatl_Ductile_Iron_ASTM-A536-80</t>
        </is>
      </c>
      <c r="H1021" s="2" t="inlineStr">
        <is>
          <t>J</t>
        </is>
      </c>
      <c r="I1021" t="inlineStr">
        <is>
          <t>all</t>
        </is>
      </c>
      <c r="J1021" s="2" t="inlineStr">
        <is>
          <t>NPT</t>
        </is>
      </c>
      <c r="K1021" s="2" t="inlineStr">
        <is>
          <t>X3</t>
        </is>
      </c>
      <c r="L1021" s="2" t="inlineStr">
        <is>
          <t>Coating_Scotchkote134_interior_IncludeImpeller</t>
        </is>
      </c>
      <c r="M1021" s="2" t="inlineStr">
        <is>
          <t>300psig</t>
        </is>
      </c>
      <c r="N1021" s="1" t="inlineStr">
        <is>
          <t>RTF</t>
        </is>
      </c>
      <c r="O1021" s="2" t="n"/>
      <c r="P1021" t="inlineStr">
        <is>
          <t>A100060</t>
        </is>
      </c>
      <c r="Q1021" s="56" t="n">
        <v>1400</v>
      </c>
      <c r="R1021" s="7" t="inlineStr">
        <is>
          <t>Priced</t>
        </is>
      </c>
      <c r="S1021" s="2" t="inlineStr">
        <is>
          <t>LT034</t>
        </is>
      </c>
      <c r="T1021" t="n">
        <v>126</v>
      </c>
    </row>
    <row r="1022">
      <c r="B1022">
        <f>IF(AND(H1022="C30",I1022="not Bronze, ASTM-B584, C93200",L1022="Coating_Standard"),"Y","N")</f>
        <v/>
      </c>
      <c r="C1022" t="inlineStr">
        <is>
          <t>Price_BOM_LFE_Case_1017</t>
        </is>
      </c>
      <c r="E1022" t="inlineStr">
        <is>
          <t>12709-2P-15HP-LFE</t>
        </is>
      </c>
      <c r="F1022" s="2" t="inlineStr">
        <is>
          <t>Ductile Iron, ASTM-A536-80</t>
        </is>
      </c>
      <c r="G1022" t="inlineStr">
        <is>
          <t>CaseMatl_Ductile_Iron_ASTM-A536-80</t>
        </is>
      </c>
      <c r="H1022" s="2" t="inlineStr">
        <is>
          <t>J</t>
        </is>
      </c>
      <c r="I1022" t="inlineStr">
        <is>
          <t>all</t>
        </is>
      </c>
      <c r="J1022" s="2" t="inlineStr">
        <is>
          <t>NPT</t>
        </is>
      </c>
      <c r="K1022" s="2" t="inlineStr">
        <is>
          <t>X3</t>
        </is>
      </c>
      <c r="L1022" s="2" t="inlineStr">
        <is>
          <t>Coating_Scotchkote134_interior_IncludeImpeller</t>
        </is>
      </c>
      <c r="M1022" s="2" t="inlineStr">
        <is>
          <t>300psig</t>
        </is>
      </c>
      <c r="N1022" s="1" t="inlineStr">
        <is>
          <t>RTF</t>
        </is>
      </c>
      <c r="O1022" s="2" t="n"/>
      <c r="P1022" t="inlineStr">
        <is>
          <t>A100060</t>
        </is>
      </c>
      <c r="Q1022" s="56" t="n">
        <v>1400</v>
      </c>
      <c r="R1022" s="7" t="inlineStr">
        <is>
          <t>Priced</t>
        </is>
      </c>
      <c r="S1022" s="2" t="inlineStr">
        <is>
          <t>LT034</t>
        </is>
      </c>
      <c r="T1022" t="n">
        <v>126</v>
      </c>
    </row>
    <row r="1023">
      <c r="B1023">
        <f>IF(AND(H1023="C30",I1023="not Bronze, ASTM-B584, C93200",L1023="Coating_Standard"),"Y","N")</f>
        <v/>
      </c>
      <c r="C1023" t="inlineStr">
        <is>
          <t>Price_BOM_LFE_Case_1018</t>
        </is>
      </c>
      <c r="E1023" t="inlineStr">
        <is>
          <t>15705-2P-5HP-LFE</t>
        </is>
      </c>
      <c r="F1023" s="2" t="inlineStr">
        <is>
          <t>Ductile Iron, ASTM-A536-80</t>
        </is>
      </c>
      <c r="G1023" t="inlineStr">
        <is>
          <t>CaseMatl_Ductile_Iron_ASTM-A536-80</t>
        </is>
      </c>
      <c r="H1023" s="2" t="inlineStr">
        <is>
          <t>J</t>
        </is>
      </c>
      <c r="I1023" t="inlineStr">
        <is>
          <t>all</t>
        </is>
      </c>
      <c r="J1023" s="2" t="inlineStr">
        <is>
          <t>NPT</t>
        </is>
      </c>
      <c r="K1023" s="2" t="inlineStr">
        <is>
          <t>X3</t>
        </is>
      </c>
      <c r="L1023" s="2" t="inlineStr">
        <is>
          <t>Coating_Scotchkote134_interior_IncludeImpeller</t>
        </is>
      </c>
      <c r="M1023" s="2" t="inlineStr">
        <is>
          <t>300psig</t>
        </is>
      </c>
      <c r="N1023" s="1" t="inlineStr">
        <is>
          <t>RTF</t>
        </is>
      </c>
      <c r="O1023" s="2" t="n"/>
      <c r="P1023" t="inlineStr">
        <is>
          <t>A100062</t>
        </is>
      </c>
      <c r="Q1023" s="56" t="n">
        <v>1510</v>
      </c>
      <c r="R1023" s="7" t="inlineStr">
        <is>
          <t>Priced</t>
        </is>
      </c>
      <c r="S1023" s="2" t="inlineStr">
        <is>
          <t>LT034</t>
        </is>
      </c>
      <c r="T1023" t="n">
        <v>126</v>
      </c>
    </row>
    <row r="1024">
      <c r="B1024">
        <f>IF(AND(H1024="C30",I1024="not Bronze, ASTM-B584, C93200",L1024="Coating_Standard"),"Y","N")</f>
        <v/>
      </c>
      <c r="C1024" t="inlineStr">
        <is>
          <t>Price_BOM_LFE_Case_1019</t>
        </is>
      </c>
      <c r="E1024" t="inlineStr">
        <is>
          <t>15705-2P-7.5HP-LFE</t>
        </is>
      </c>
      <c r="F1024" s="2" t="inlineStr">
        <is>
          <t>Ductile Iron, ASTM-A536-80</t>
        </is>
      </c>
      <c r="G1024" t="inlineStr">
        <is>
          <t>CaseMatl_Ductile_Iron_ASTM-A536-80</t>
        </is>
      </c>
      <c r="H1024" s="2" t="inlineStr">
        <is>
          <t>J</t>
        </is>
      </c>
      <c r="I1024" t="inlineStr">
        <is>
          <t>all</t>
        </is>
      </c>
      <c r="J1024" s="2" t="inlineStr">
        <is>
          <t>NPT</t>
        </is>
      </c>
      <c r="K1024" s="2" t="inlineStr">
        <is>
          <t>X3</t>
        </is>
      </c>
      <c r="L1024" s="2" t="inlineStr">
        <is>
          <t>Coating_Scotchkote134_interior_IncludeImpeller</t>
        </is>
      </c>
      <c r="M1024" s="2" t="inlineStr">
        <is>
          <t>300psig</t>
        </is>
      </c>
      <c r="N1024" s="1" t="inlineStr">
        <is>
          <t>RTF</t>
        </is>
      </c>
      <c r="O1024" s="2" t="n"/>
      <c r="P1024" t="inlineStr">
        <is>
          <t>A100062</t>
        </is>
      </c>
      <c r="Q1024" s="56" t="n">
        <v>1510</v>
      </c>
      <c r="R1024" s="7" t="inlineStr">
        <is>
          <t>Priced</t>
        </is>
      </c>
      <c r="S1024" s="2" t="inlineStr">
        <is>
          <t>LT034</t>
        </is>
      </c>
      <c r="T1024" t="n">
        <v>126</v>
      </c>
    </row>
    <row r="1025">
      <c r="B1025">
        <f>IF(AND(H1025="C30",I1025="not Bronze, ASTM-B584, C93200",L1025="Coating_Standard"),"Y","N")</f>
        <v/>
      </c>
      <c r="C1025" t="inlineStr">
        <is>
          <t>Price_BOM_LFE_Case_1020</t>
        </is>
      </c>
      <c r="E1025" t="inlineStr">
        <is>
          <t>15705-2P-10HP-LFE</t>
        </is>
      </c>
      <c r="F1025" s="2" t="inlineStr">
        <is>
          <t>Ductile Iron, ASTM-A536-80</t>
        </is>
      </c>
      <c r="G1025" t="inlineStr">
        <is>
          <t>CaseMatl_Ductile_Iron_ASTM-A536-80</t>
        </is>
      </c>
      <c r="H1025" s="2" t="inlineStr">
        <is>
          <t>J</t>
        </is>
      </c>
      <c r="I1025" t="inlineStr">
        <is>
          <t>all</t>
        </is>
      </c>
      <c r="J1025" s="2" t="inlineStr">
        <is>
          <t>NPT</t>
        </is>
      </c>
      <c r="K1025" s="2" t="inlineStr">
        <is>
          <t>X3</t>
        </is>
      </c>
      <c r="L1025" s="2" t="inlineStr">
        <is>
          <t>Coating_Scotchkote134_interior_IncludeImpeller</t>
        </is>
      </c>
      <c r="M1025" s="2" t="inlineStr">
        <is>
          <t>300psig</t>
        </is>
      </c>
      <c r="N1025" s="1" t="inlineStr">
        <is>
          <t>RTF</t>
        </is>
      </c>
      <c r="O1025" s="2" t="n"/>
      <c r="P1025" t="inlineStr">
        <is>
          <t>A100062</t>
        </is>
      </c>
      <c r="Q1025" s="56" t="n">
        <v>1510</v>
      </c>
      <c r="R1025" s="7" t="inlineStr">
        <is>
          <t>Priced</t>
        </is>
      </c>
      <c r="S1025" s="2" t="inlineStr">
        <is>
          <t>LT034</t>
        </is>
      </c>
      <c r="T1025" t="n">
        <v>126</v>
      </c>
    </row>
    <row r="1026">
      <c r="B1026">
        <f>IF(AND(H1026="C30",I1026="not Bronze, ASTM-B584, C93200",L1026="Coating_Standard"),"Y","N")</f>
        <v/>
      </c>
      <c r="C1026" t="inlineStr">
        <is>
          <t>Price_BOM_LFE_Case_1021</t>
        </is>
      </c>
      <c r="E1026" t="inlineStr">
        <is>
          <t>15705-2P-15HP-LFE</t>
        </is>
      </c>
      <c r="F1026" s="2" t="inlineStr">
        <is>
          <t>Ductile Iron, ASTM-A536-80</t>
        </is>
      </c>
      <c r="G1026" t="inlineStr">
        <is>
          <t>CaseMatl_Ductile_Iron_ASTM-A536-80</t>
        </is>
      </c>
      <c r="H1026" s="2" t="inlineStr">
        <is>
          <t>J</t>
        </is>
      </c>
      <c r="I1026" t="inlineStr">
        <is>
          <t>all</t>
        </is>
      </c>
      <c r="J1026" s="2" t="inlineStr">
        <is>
          <t>NPT</t>
        </is>
      </c>
      <c r="K1026" s="2" t="inlineStr">
        <is>
          <t>X3</t>
        </is>
      </c>
      <c r="L1026" s="2" t="inlineStr">
        <is>
          <t>Coating_Scotchkote134_interior_IncludeImpeller</t>
        </is>
      </c>
      <c r="M1026" s="2" t="inlineStr">
        <is>
          <t>300psig</t>
        </is>
      </c>
      <c r="N1026" s="1" t="inlineStr">
        <is>
          <t>RTF</t>
        </is>
      </c>
      <c r="O1026" s="2" t="n"/>
      <c r="P1026" t="inlineStr">
        <is>
          <t>A100062</t>
        </is>
      </c>
      <c r="Q1026" s="56" t="n">
        <v>1510</v>
      </c>
      <c r="R1026" s="7" t="inlineStr">
        <is>
          <t>Priced</t>
        </is>
      </c>
      <c r="S1026" s="2" t="inlineStr">
        <is>
          <t>LT034</t>
        </is>
      </c>
      <c r="T1026" t="n">
        <v>126</v>
      </c>
    </row>
    <row r="1027">
      <c r="B1027">
        <f>IF(AND(H1027="C30",I1027="not Bronze, ASTM-B584, C93200",L1027="Coating_Standard"),"Y","N")</f>
        <v/>
      </c>
      <c r="C1027" t="inlineStr">
        <is>
          <t>Price_BOM_LFE_Case_1022</t>
        </is>
      </c>
      <c r="E1027" t="inlineStr">
        <is>
          <t>15705-2P-20HP-LFE</t>
        </is>
      </c>
      <c r="F1027" s="2" t="inlineStr">
        <is>
          <t>Ductile Iron, ASTM-A536-80</t>
        </is>
      </c>
      <c r="G1027" t="inlineStr">
        <is>
          <t>CaseMatl_Ductile_Iron_ASTM-A536-80</t>
        </is>
      </c>
      <c r="H1027" s="2" t="inlineStr">
        <is>
          <t>J</t>
        </is>
      </c>
      <c r="I1027" t="inlineStr">
        <is>
          <t>all</t>
        </is>
      </c>
      <c r="J1027" s="2" t="inlineStr">
        <is>
          <t>NPT</t>
        </is>
      </c>
      <c r="K1027" s="2" t="inlineStr">
        <is>
          <t>X3</t>
        </is>
      </c>
      <c r="L1027" s="2" t="inlineStr">
        <is>
          <t>Coating_Scotchkote134_interior_IncludeImpeller</t>
        </is>
      </c>
      <c r="M1027" s="2" t="inlineStr">
        <is>
          <t>300psig</t>
        </is>
      </c>
      <c r="N1027" s="1" t="inlineStr">
        <is>
          <t>RTF</t>
        </is>
      </c>
      <c r="O1027" s="2" t="n"/>
      <c r="P1027" t="inlineStr">
        <is>
          <t>A100062</t>
        </is>
      </c>
      <c r="Q1027" s="56" t="n">
        <v>1510</v>
      </c>
      <c r="R1027" s="7" t="inlineStr">
        <is>
          <t>Priced</t>
        </is>
      </c>
      <c r="S1027" s="2" t="inlineStr">
        <is>
          <t>LT034</t>
        </is>
      </c>
      <c r="T1027" t="n">
        <v>126</v>
      </c>
    </row>
    <row r="1028">
      <c r="B1028">
        <f>IF(AND(H1028="C30",I1028="not Bronze, ASTM-B584, C93200",L1028="Coating_Standard"),"Y","N")</f>
        <v/>
      </c>
      <c r="C1028" t="inlineStr">
        <is>
          <t>Price_BOM_LFE_Case_1023</t>
        </is>
      </c>
      <c r="E1028" t="inlineStr">
        <is>
          <t>15951-2P-10HP-LFE</t>
        </is>
      </c>
      <c r="F1028" s="2" t="inlineStr">
        <is>
          <t>Ductile Iron, ASTM-A536-80</t>
        </is>
      </c>
      <c r="G1028" t="inlineStr">
        <is>
          <t>CaseMatl_Ductile_Iron_ASTM-A536-80</t>
        </is>
      </c>
      <c r="H1028" s="2" t="inlineStr">
        <is>
          <t>J</t>
        </is>
      </c>
      <c r="I1028" t="inlineStr">
        <is>
          <t>all</t>
        </is>
      </c>
      <c r="J1028" s="2" t="inlineStr">
        <is>
          <t>NPT</t>
        </is>
      </c>
      <c r="K1028" s="2" t="inlineStr">
        <is>
          <t>X3</t>
        </is>
      </c>
      <c r="L1028" s="2" t="inlineStr">
        <is>
          <t>Coating_Scotchkote134_interior_IncludeImpeller</t>
        </is>
      </c>
      <c r="M1028" s="2" t="inlineStr">
        <is>
          <t>300psig</t>
        </is>
      </c>
      <c r="N1028" s="1" t="inlineStr">
        <is>
          <t>RTF</t>
        </is>
      </c>
      <c r="O1028" s="2" t="n"/>
      <c r="P1028" t="inlineStr">
        <is>
          <t>A100063</t>
        </is>
      </c>
      <c r="Q1028" s="56" t="n">
        <v>1790</v>
      </c>
      <c r="R1028" s="7" t="inlineStr">
        <is>
          <t>Priced</t>
        </is>
      </c>
      <c r="S1028" s="2" t="inlineStr">
        <is>
          <t>LT034</t>
        </is>
      </c>
      <c r="T1028" t="n">
        <v>126</v>
      </c>
    </row>
    <row r="1029">
      <c r="B1029">
        <f>IF(AND(H1029="C30",I1029="not Bronze, ASTM-B584, C93200",L1029="Coating_Standard"),"Y","N")</f>
        <v/>
      </c>
      <c r="C1029" t="inlineStr">
        <is>
          <t>Price_BOM_LFE_Case_1024</t>
        </is>
      </c>
      <c r="E1029" t="inlineStr">
        <is>
          <t>15951-2P-15HP-LFE</t>
        </is>
      </c>
      <c r="F1029" s="2" t="inlineStr">
        <is>
          <t>Ductile Iron, ASTM-A536-80</t>
        </is>
      </c>
      <c r="G1029" t="inlineStr">
        <is>
          <t>CaseMatl_Ductile_Iron_ASTM-A536-80</t>
        </is>
      </c>
      <c r="H1029" s="2" t="inlineStr">
        <is>
          <t>J</t>
        </is>
      </c>
      <c r="I1029" t="inlineStr">
        <is>
          <t>all</t>
        </is>
      </c>
      <c r="J1029" s="2" t="inlineStr">
        <is>
          <t>NPT</t>
        </is>
      </c>
      <c r="K1029" s="2" t="inlineStr">
        <is>
          <t>X3</t>
        </is>
      </c>
      <c r="L1029" s="2" t="inlineStr">
        <is>
          <t>Coating_Scotchkote134_interior_IncludeImpeller</t>
        </is>
      </c>
      <c r="M1029" s="2" t="inlineStr">
        <is>
          <t>300psig</t>
        </is>
      </c>
      <c r="N1029" s="1" t="inlineStr">
        <is>
          <t>RTF</t>
        </is>
      </c>
      <c r="O1029" s="2" t="n"/>
      <c r="P1029" t="inlineStr">
        <is>
          <t>A100063</t>
        </is>
      </c>
      <c r="Q1029" s="56" t="n">
        <v>1790</v>
      </c>
      <c r="R1029" s="7" t="inlineStr">
        <is>
          <t>Priced</t>
        </is>
      </c>
      <c r="S1029" s="2" t="inlineStr">
        <is>
          <t>LT034</t>
        </is>
      </c>
      <c r="T1029" t="n">
        <v>126</v>
      </c>
    </row>
    <row r="1030">
      <c r="B1030">
        <f>IF(AND(H1030="C30",I1030="not Bronze, ASTM-B584, C93200",L1030="Coating_Standard"),"Y","N")</f>
        <v/>
      </c>
      <c r="C1030" t="inlineStr">
        <is>
          <t>Price_BOM_LFE_Case_1025</t>
        </is>
      </c>
      <c r="E1030" t="inlineStr">
        <is>
          <t>15951-2P-20HP-LFE</t>
        </is>
      </c>
      <c r="F1030" s="2" t="inlineStr">
        <is>
          <t>Ductile Iron, ASTM-A536-80</t>
        </is>
      </c>
      <c r="G1030" t="inlineStr">
        <is>
          <t>CaseMatl_Ductile_Iron_ASTM-A536-80</t>
        </is>
      </c>
      <c r="H1030" s="2" t="inlineStr">
        <is>
          <t>J</t>
        </is>
      </c>
      <c r="I1030" t="inlineStr">
        <is>
          <t>all</t>
        </is>
      </c>
      <c r="J1030" s="2" t="inlineStr">
        <is>
          <t>NPT</t>
        </is>
      </c>
      <c r="K1030" s="2" t="inlineStr">
        <is>
          <t>X3</t>
        </is>
      </c>
      <c r="L1030" s="2" t="inlineStr">
        <is>
          <t>Coating_Scotchkote134_interior_IncludeImpeller</t>
        </is>
      </c>
      <c r="M1030" s="2" t="inlineStr">
        <is>
          <t>300psig</t>
        </is>
      </c>
      <c r="N1030" s="1" t="inlineStr">
        <is>
          <t>RTF</t>
        </is>
      </c>
      <c r="O1030" s="2" t="n"/>
      <c r="P1030" t="inlineStr">
        <is>
          <t>A100063</t>
        </is>
      </c>
      <c r="Q1030" s="56" t="n">
        <v>1790</v>
      </c>
      <c r="R1030" s="7" t="inlineStr">
        <is>
          <t>Priced</t>
        </is>
      </c>
      <c r="S1030" s="2" t="inlineStr">
        <is>
          <t>LT034</t>
        </is>
      </c>
      <c r="T1030" t="n">
        <v>126</v>
      </c>
    </row>
    <row r="1031">
      <c r="B1031">
        <f>IF(AND(H1031="C30",I1031="not Bronze, ASTM-B584, C93200",L1031="Coating_Standard"),"Y","N")</f>
        <v/>
      </c>
      <c r="C1031" t="inlineStr">
        <is>
          <t>Price_BOM_LFE_Case_1026</t>
        </is>
      </c>
      <c r="E1031" t="inlineStr">
        <is>
          <t>15951-2P-25HP-LFE</t>
        </is>
      </c>
      <c r="F1031" s="2" t="inlineStr">
        <is>
          <t>Ductile Iron, ASTM-A536-80</t>
        </is>
      </c>
      <c r="G1031" t="inlineStr">
        <is>
          <t>CaseMatl_Ductile_Iron_ASTM-A536-80</t>
        </is>
      </c>
      <c r="H1031" s="2" t="inlineStr">
        <is>
          <t>J</t>
        </is>
      </c>
      <c r="I1031" t="inlineStr">
        <is>
          <t>all</t>
        </is>
      </c>
      <c r="J1031" s="2" t="inlineStr">
        <is>
          <t>NPT</t>
        </is>
      </c>
      <c r="K1031" s="2" t="inlineStr">
        <is>
          <t>X3</t>
        </is>
      </c>
      <c r="L1031" s="2" t="inlineStr">
        <is>
          <t>Coating_Scotchkote134_interior_IncludeImpeller</t>
        </is>
      </c>
      <c r="M1031" s="2" t="inlineStr">
        <is>
          <t>300psig</t>
        </is>
      </c>
      <c r="N1031" s="1" t="inlineStr">
        <is>
          <t>RTF</t>
        </is>
      </c>
      <c r="O1031" s="2" t="n"/>
      <c r="P1031" t="inlineStr">
        <is>
          <t>A100063</t>
        </is>
      </c>
      <c r="Q1031" s="56" t="n">
        <v>1790</v>
      </c>
      <c r="R1031" s="7" t="inlineStr">
        <is>
          <t>Priced</t>
        </is>
      </c>
      <c r="S1031" s="2" t="inlineStr">
        <is>
          <t>LT034</t>
        </is>
      </c>
      <c r="T1031" t="n">
        <v>126</v>
      </c>
    </row>
    <row r="1032">
      <c r="B1032">
        <f>IF(AND(H1032="C30",I1032="not Bronze, ASTM-B584, C93200",L1032="Coating_Standard"),"Y","N")</f>
        <v/>
      </c>
      <c r="C1032" t="inlineStr">
        <is>
          <t>Price_BOM_LFE_Case_1027</t>
        </is>
      </c>
      <c r="E1032" t="inlineStr">
        <is>
          <t>15955-2P-15HP-LFE</t>
        </is>
      </c>
      <c r="F1032" s="2" t="inlineStr">
        <is>
          <t>Ductile Iron, ASTM-A536-80</t>
        </is>
      </c>
      <c r="G1032" t="inlineStr">
        <is>
          <t>CaseMatl_Ductile_Iron_ASTM-A536-80</t>
        </is>
      </c>
      <c r="H1032" s="2" t="inlineStr">
        <is>
          <t>J</t>
        </is>
      </c>
      <c r="I1032" t="inlineStr">
        <is>
          <t>all</t>
        </is>
      </c>
      <c r="J1032" s="2" t="inlineStr">
        <is>
          <t>NPT</t>
        </is>
      </c>
      <c r="K1032" s="2" t="inlineStr">
        <is>
          <t>X3</t>
        </is>
      </c>
      <c r="L1032" s="2" t="inlineStr">
        <is>
          <t>Coating_Scotchkote134_interior_IncludeImpeller</t>
        </is>
      </c>
      <c r="M1032" s="2" t="inlineStr">
        <is>
          <t>300psig</t>
        </is>
      </c>
      <c r="N1032" s="1" t="inlineStr">
        <is>
          <t>RTF</t>
        </is>
      </c>
      <c r="O1032" s="2" t="n"/>
      <c r="P1032" t="inlineStr">
        <is>
          <t>A100063</t>
        </is>
      </c>
      <c r="Q1032" s="56" t="n">
        <v>1790</v>
      </c>
      <c r="R1032" s="7" t="inlineStr">
        <is>
          <t>Priced</t>
        </is>
      </c>
      <c r="S1032" s="2" t="inlineStr">
        <is>
          <t>LT034</t>
        </is>
      </c>
      <c r="T1032" t="n">
        <v>126</v>
      </c>
    </row>
    <row r="1033">
      <c r="B1033">
        <f>IF(AND(H1033="C30",I1033="not Bronze, ASTM-B584, C93200",L1033="Coating_Standard"),"Y","N")</f>
        <v/>
      </c>
      <c r="C1033" t="inlineStr">
        <is>
          <t>Price_BOM_LFE_Case_1028</t>
        </is>
      </c>
      <c r="E1033" t="inlineStr">
        <is>
          <t>15955-2P-20HP-LFE</t>
        </is>
      </c>
      <c r="F1033" s="2" t="inlineStr">
        <is>
          <t>Ductile Iron, ASTM-A536-80</t>
        </is>
      </c>
      <c r="G1033" t="inlineStr">
        <is>
          <t>CaseMatl_Ductile_Iron_ASTM-A536-80</t>
        </is>
      </c>
      <c r="H1033" s="2" t="inlineStr">
        <is>
          <t>J</t>
        </is>
      </c>
      <c r="I1033" t="inlineStr">
        <is>
          <t>all</t>
        </is>
      </c>
      <c r="J1033" s="2" t="inlineStr">
        <is>
          <t>NPT</t>
        </is>
      </c>
      <c r="K1033" s="2" t="inlineStr">
        <is>
          <t>X3</t>
        </is>
      </c>
      <c r="L1033" s="2" t="inlineStr">
        <is>
          <t>Coating_Scotchkote134_interior_IncludeImpeller</t>
        </is>
      </c>
      <c r="M1033" s="2" t="inlineStr">
        <is>
          <t>300psig</t>
        </is>
      </c>
      <c r="N1033" s="1" t="inlineStr">
        <is>
          <t>RTF</t>
        </is>
      </c>
      <c r="O1033" s="2" t="n"/>
      <c r="P1033" t="inlineStr">
        <is>
          <t>A100063</t>
        </is>
      </c>
      <c r="Q1033" s="56" t="n">
        <v>1790</v>
      </c>
      <c r="R1033" s="7" t="inlineStr">
        <is>
          <t>Priced</t>
        </is>
      </c>
      <c r="S1033" s="2" t="inlineStr">
        <is>
          <t>LT034</t>
        </is>
      </c>
      <c r="T1033" t="n">
        <v>126</v>
      </c>
    </row>
    <row r="1034">
      <c r="B1034">
        <f>IF(AND(H1034="C30",I1034="not Bronze, ASTM-B584, C93200",L1034="Coating_Standard"),"Y","N")</f>
        <v/>
      </c>
      <c r="C1034" t="inlineStr">
        <is>
          <t>Price_BOM_LFE_Case_1029</t>
        </is>
      </c>
      <c r="E1034" t="inlineStr">
        <is>
          <t>15955-2P-25HP-LFE</t>
        </is>
      </c>
      <c r="F1034" s="2" t="inlineStr">
        <is>
          <t>Ductile Iron, ASTM-A536-80</t>
        </is>
      </c>
      <c r="G1034" t="inlineStr">
        <is>
          <t>CaseMatl_Ductile_Iron_ASTM-A536-80</t>
        </is>
      </c>
      <c r="H1034" s="2" t="inlineStr">
        <is>
          <t>J</t>
        </is>
      </c>
      <c r="I1034" t="inlineStr">
        <is>
          <t>all</t>
        </is>
      </c>
      <c r="J1034" s="2" t="inlineStr">
        <is>
          <t>NPT</t>
        </is>
      </c>
      <c r="K1034" s="2" t="inlineStr">
        <is>
          <t>X3</t>
        </is>
      </c>
      <c r="L1034" s="2" t="inlineStr">
        <is>
          <t>Coating_Scotchkote134_interior_IncludeImpeller</t>
        </is>
      </c>
      <c r="M1034" s="2" t="inlineStr">
        <is>
          <t>300psig</t>
        </is>
      </c>
      <c r="N1034" s="1" t="inlineStr">
        <is>
          <t>RTF</t>
        </is>
      </c>
      <c r="O1034" s="2" t="n"/>
      <c r="P1034" t="inlineStr">
        <is>
          <t>A100063</t>
        </is>
      </c>
      <c r="Q1034" s="56" t="n">
        <v>1790</v>
      </c>
      <c r="R1034" s="7" t="inlineStr">
        <is>
          <t>Priced</t>
        </is>
      </c>
      <c r="S1034" s="2" t="inlineStr">
        <is>
          <t>LT034</t>
        </is>
      </c>
      <c r="T1034" t="n">
        <v>126</v>
      </c>
    </row>
    <row r="1035">
      <c r="B1035">
        <f>IF(AND(H1035="C30",I1035="not Bronze, ASTM-B584, C93200",L1035="Coating_Standard"),"Y","N")</f>
        <v/>
      </c>
      <c r="C1035" t="inlineStr">
        <is>
          <t>Price_BOM_LFE_Case_1030</t>
        </is>
      </c>
      <c r="E1035" t="inlineStr">
        <is>
          <t>15955-2P-30HP-LFE</t>
        </is>
      </c>
      <c r="F1035" s="2" t="inlineStr">
        <is>
          <t>Ductile Iron, ASTM-A536-80</t>
        </is>
      </c>
      <c r="G1035" t="inlineStr">
        <is>
          <t>CaseMatl_Ductile_Iron_ASTM-A536-80</t>
        </is>
      </c>
      <c r="H1035" s="2" t="inlineStr">
        <is>
          <t>J</t>
        </is>
      </c>
      <c r="I1035" t="inlineStr">
        <is>
          <t>all</t>
        </is>
      </c>
      <c r="J1035" s="2" t="inlineStr">
        <is>
          <t>NPT</t>
        </is>
      </c>
      <c r="K1035" s="2" t="inlineStr">
        <is>
          <t>X3</t>
        </is>
      </c>
      <c r="L1035" s="2" t="inlineStr">
        <is>
          <t>Coating_Scotchkote134_interior_IncludeImpeller</t>
        </is>
      </c>
      <c r="M1035" s="2" t="inlineStr">
        <is>
          <t>300psig</t>
        </is>
      </c>
      <c r="N1035" s="1" t="inlineStr">
        <is>
          <t>RTF</t>
        </is>
      </c>
      <c r="O1035" s="2" t="n"/>
      <c r="P1035" t="inlineStr">
        <is>
          <t>A100063</t>
        </is>
      </c>
      <c r="Q1035" s="56" t="n">
        <v>1790</v>
      </c>
      <c r="R1035" s="7" t="inlineStr">
        <is>
          <t>Priced</t>
        </is>
      </c>
      <c r="S1035" s="2" t="inlineStr">
        <is>
          <t>LT034</t>
        </is>
      </c>
      <c r="T1035" t="n">
        <v>126</v>
      </c>
    </row>
    <row r="1036">
      <c r="B1036">
        <f>IF(AND(H1036="C30",I1036="not Bronze, ASTM-B584, C93200",L1036="Coating_Standard"),"Y","N")</f>
        <v/>
      </c>
      <c r="C1036" t="inlineStr">
        <is>
          <t>Price_BOM_LFE_Case_1031</t>
        </is>
      </c>
      <c r="E1036" t="inlineStr">
        <is>
          <t>15959-2P-20HP-LFE</t>
        </is>
      </c>
      <c r="F1036" s="2" t="inlineStr">
        <is>
          <t>Ductile Iron, ASTM-A536-80</t>
        </is>
      </c>
      <c r="G1036" t="inlineStr">
        <is>
          <t>CaseMatl_Ductile_Iron_ASTM-A536-80</t>
        </is>
      </c>
      <c r="H1036" s="2" t="inlineStr">
        <is>
          <t>J</t>
        </is>
      </c>
      <c r="I1036" t="inlineStr">
        <is>
          <t>all</t>
        </is>
      </c>
      <c r="J1036" s="2" t="inlineStr">
        <is>
          <t>NPT</t>
        </is>
      </c>
      <c r="K1036" s="2" t="inlineStr">
        <is>
          <t>X3</t>
        </is>
      </c>
      <c r="L1036" s="2" t="inlineStr">
        <is>
          <t>Coating_Scotchkote134_interior_IncludeImpeller</t>
        </is>
      </c>
      <c r="M1036" s="2" t="inlineStr">
        <is>
          <t>300psig</t>
        </is>
      </c>
      <c r="N1036" s="1" t="inlineStr">
        <is>
          <t>RTF</t>
        </is>
      </c>
      <c r="O1036" s="2" t="n"/>
      <c r="P1036" t="inlineStr">
        <is>
          <t>A100063</t>
        </is>
      </c>
      <c r="Q1036" s="56" t="n">
        <v>1790</v>
      </c>
      <c r="R1036" s="7" t="inlineStr">
        <is>
          <t>Priced</t>
        </is>
      </c>
      <c r="S1036" s="2" t="inlineStr">
        <is>
          <t>LT034</t>
        </is>
      </c>
      <c r="T1036" t="n">
        <v>126</v>
      </c>
    </row>
    <row r="1037">
      <c r="B1037">
        <f>IF(AND(H1037="C30",I1037="not Bronze, ASTM-B584, C93200",L1037="Coating_Standard"),"Y","N")</f>
        <v/>
      </c>
      <c r="C1037" t="inlineStr">
        <is>
          <t>Price_BOM_LFE_Case_1032</t>
        </is>
      </c>
      <c r="E1037" t="inlineStr">
        <is>
          <t>15959-2P-25HP-LFE</t>
        </is>
      </c>
      <c r="F1037" s="2" t="inlineStr">
        <is>
          <t>Ductile Iron, ASTM-A536-80</t>
        </is>
      </c>
      <c r="G1037" t="inlineStr">
        <is>
          <t>CaseMatl_Ductile_Iron_ASTM-A536-80</t>
        </is>
      </c>
      <c r="H1037" s="2" t="inlineStr">
        <is>
          <t>J</t>
        </is>
      </c>
      <c r="I1037" t="inlineStr">
        <is>
          <t>all</t>
        </is>
      </c>
      <c r="J1037" s="2" t="inlineStr">
        <is>
          <t>NPT</t>
        </is>
      </c>
      <c r="K1037" s="2" t="inlineStr">
        <is>
          <t>X3</t>
        </is>
      </c>
      <c r="L1037" s="2" t="inlineStr">
        <is>
          <t>Coating_Scotchkote134_interior_IncludeImpeller</t>
        </is>
      </c>
      <c r="M1037" s="2" t="inlineStr">
        <is>
          <t>300psig</t>
        </is>
      </c>
      <c r="N1037" s="1" t="inlineStr">
        <is>
          <t>RTF</t>
        </is>
      </c>
      <c r="O1037" s="2" t="n"/>
      <c r="P1037" t="inlineStr">
        <is>
          <t>A100063</t>
        </is>
      </c>
      <c r="Q1037" s="56" t="n">
        <v>1790</v>
      </c>
      <c r="R1037" s="7" t="inlineStr">
        <is>
          <t>Priced</t>
        </is>
      </c>
      <c r="S1037" s="2" t="inlineStr">
        <is>
          <t>LT034</t>
        </is>
      </c>
      <c r="T1037" t="n">
        <v>126</v>
      </c>
    </row>
    <row r="1038">
      <c r="B1038">
        <f>IF(AND(H1038="C30",I1038="not Bronze, ASTM-B584, C93200",L1038="Coating_Standard"),"Y","N")</f>
        <v/>
      </c>
      <c r="C1038" t="inlineStr">
        <is>
          <t>Price_BOM_LFE_Case_1033</t>
        </is>
      </c>
      <c r="E1038" t="inlineStr">
        <is>
          <t>15959-2P-30HP-LFE</t>
        </is>
      </c>
      <c r="F1038" s="2" t="inlineStr">
        <is>
          <t>Ductile Iron, ASTM-A536-80</t>
        </is>
      </c>
      <c r="G1038" t="inlineStr">
        <is>
          <t>CaseMatl_Ductile_Iron_ASTM-A536-80</t>
        </is>
      </c>
      <c r="H1038" s="2" t="inlineStr">
        <is>
          <t>J</t>
        </is>
      </c>
      <c r="I1038" t="inlineStr">
        <is>
          <t>all</t>
        </is>
      </c>
      <c r="J1038" s="2" t="inlineStr">
        <is>
          <t>NPT</t>
        </is>
      </c>
      <c r="K1038" s="2" t="inlineStr">
        <is>
          <t>X3</t>
        </is>
      </c>
      <c r="L1038" s="2" t="inlineStr">
        <is>
          <t>Coating_Scotchkote134_interior_IncludeImpeller</t>
        </is>
      </c>
      <c r="M1038" s="2" t="inlineStr">
        <is>
          <t>300psig</t>
        </is>
      </c>
      <c r="N1038" s="1" t="inlineStr">
        <is>
          <t>RTF</t>
        </is>
      </c>
      <c r="O1038" s="2" t="n"/>
      <c r="P1038" t="inlineStr">
        <is>
          <t>A100063</t>
        </is>
      </c>
      <c r="Q1038" s="56" t="n">
        <v>1790</v>
      </c>
      <c r="R1038" s="7" t="inlineStr">
        <is>
          <t>Priced</t>
        </is>
      </c>
      <c r="S1038" s="2" t="inlineStr">
        <is>
          <t>LT034</t>
        </is>
      </c>
      <c r="T1038" t="n">
        <v>126</v>
      </c>
    </row>
    <row r="1039">
      <c r="B1039">
        <f>IF(AND(H1039="C30",I1039="not Bronze, ASTM-B584, C93200",L1039="Coating_Standard"),"Y","N")</f>
        <v/>
      </c>
      <c r="C1039" t="inlineStr">
        <is>
          <t>Price_BOM_LFE_Case_1034</t>
        </is>
      </c>
      <c r="E1039" t="inlineStr">
        <is>
          <t>20709-2P-7.5HP-LFE</t>
        </is>
      </c>
      <c r="F1039" s="2" t="inlineStr">
        <is>
          <t>Ductile Iron, ASTM-A536-80</t>
        </is>
      </c>
      <c r="G1039" t="inlineStr">
        <is>
          <t>CaseMatl_Ductile_Iron_ASTM-A536-80</t>
        </is>
      </c>
      <c r="H1039" s="2" t="inlineStr">
        <is>
          <t>J</t>
        </is>
      </c>
      <c r="I1039" t="inlineStr">
        <is>
          <t>all</t>
        </is>
      </c>
      <c r="J1039" s="2" t="inlineStr">
        <is>
          <t>NPT</t>
        </is>
      </c>
      <c r="K1039" s="2" t="inlineStr">
        <is>
          <t>X3</t>
        </is>
      </c>
      <c r="L1039" s="2" t="inlineStr">
        <is>
          <t>Coating_Scotchkote134_interior_IncludeImpeller</t>
        </is>
      </c>
      <c r="M1039" s="2" t="inlineStr">
        <is>
          <t>300psig</t>
        </is>
      </c>
      <c r="N1039" s="1" t="inlineStr">
        <is>
          <t>RTF</t>
        </is>
      </c>
      <c r="O1039" s="2" t="n"/>
      <c r="P1039" t="inlineStr">
        <is>
          <t>A100065</t>
        </is>
      </c>
      <c r="Q1039" s="56" t="n">
        <v>2170</v>
      </c>
      <c r="R1039" s="7" t="inlineStr">
        <is>
          <t>Priced</t>
        </is>
      </c>
      <c r="S1039" s="2" t="inlineStr">
        <is>
          <t>LT034</t>
        </is>
      </c>
      <c r="T1039" t="n">
        <v>126</v>
      </c>
    </row>
    <row r="1040">
      <c r="B1040">
        <f>IF(AND(H1040="C30",I1040="not Bronze, ASTM-B584, C93200",L1040="Coating_Standard"),"Y","N")</f>
        <v/>
      </c>
      <c r="C1040" t="inlineStr">
        <is>
          <t>Price_BOM_LFE_Case_1035</t>
        </is>
      </c>
      <c r="E1040" t="inlineStr">
        <is>
          <t>20709-2P-10HP-LFE</t>
        </is>
      </c>
      <c r="F1040" s="2" t="inlineStr">
        <is>
          <t>Ductile Iron, ASTM-A536-80</t>
        </is>
      </c>
      <c r="G1040" t="inlineStr">
        <is>
          <t>CaseMatl_Ductile_Iron_ASTM-A536-80</t>
        </is>
      </c>
      <c r="H1040" s="2" t="inlineStr">
        <is>
          <t>J</t>
        </is>
      </c>
      <c r="I1040" t="inlineStr">
        <is>
          <t>all</t>
        </is>
      </c>
      <c r="J1040" s="2" t="inlineStr">
        <is>
          <t>NPT</t>
        </is>
      </c>
      <c r="K1040" s="2" t="inlineStr">
        <is>
          <t>X3</t>
        </is>
      </c>
      <c r="L1040" s="2" t="inlineStr">
        <is>
          <t>Coating_Scotchkote134_interior_IncludeImpeller</t>
        </is>
      </c>
      <c r="M1040" s="2" t="inlineStr">
        <is>
          <t>300psig</t>
        </is>
      </c>
      <c r="N1040" s="1" t="inlineStr">
        <is>
          <t>RTF</t>
        </is>
      </c>
      <c r="O1040" s="2" t="n"/>
      <c r="P1040" t="inlineStr">
        <is>
          <t>A100065</t>
        </is>
      </c>
      <c r="Q1040" s="56" t="n">
        <v>2170</v>
      </c>
      <c r="R1040" s="7" t="inlineStr">
        <is>
          <t>Priced</t>
        </is>
      </c>
      <c r="S1040" s="2" t="inlineStr">
        <is>
          <t>LT034</t>
        </is>
      </c>
      <c r="T1040" t="n">
        <v>126</v>
      </c>
    </row>
    <row r="1041">
      <c r="B1041">
        <f>IF(AND(H1041="C30",I1041="not Bronze, ASTM-B584, C93200",L1041="Coating_Standard"),"Y","N")</f>
        <v/>
      </c>
      <c r="C1041" t="inlineStr">
        <is>
          <t>Price_BOM_LFE_Case_1036</t>
        </is>
      </c>
      <c r="E1041" t="inlineStr">
        <is>
          <t>20709-2P-15HP-LFE</t>
        </is>
      </c>
      <c r="F1041" s="2" t="inlineStr">
        <is>
          <t>Ductile Iron, ASTM-A536-80</t>
        </is>
      </c>
      <c r="G1041" t="inlineStr">
        <is>
          <t>CaseMatl_Ductile_Iron_ASTM-A536-80</t>
        </is>
      </c>
      <c r="H1041" s="2" t="inlineStr">
        <is>
          <t>J</t>
        </is>
      </c>
      <c r="I1041" t="inlineStr">
        <is>
          <t>all</t>
        </is>
      </c>
      <c r="J1041" s="2" t="inlineStr">
        <is>
          <t>NPT</t>
        </is>
      </c>
      <c r="K1041" s="2" t="inlineStr">
        <is>
          <t>X3</t>
        </is>
      </c>
      <c r="L1041" s="2" t="inlineStr">
        <is>
          <t>Coating_Scotchkote134_interior_IncludeImpeller</t>
        </is>
      </c>
      <c r="M1041" s="2" t="inlineStr">
        <is>
          <t>300psig</t>
        </is>
      </c>
      <c r="N1041" s="1" t="inlineStr">
        <is>
          <t>RTF</t>
        </is>
      </c>
      <c r="O1041" s="2" t="n"/>
      <c r="P1041" t="inlineStr">
        <is>
          <t>A100065</t>
        </is>
      </c>
      <c r="Q1041" s="56" t="n">
        <v>2170</v>
      </c>
      <c r="R1041" s="7" t="inlineStr">
        <is>
          <t>Priced</t>
        </is>
      </c>
      <c r="S1041" s="2" t="inlineStr">
        <is>
          <t>LT034</t>
        </is>
      </c>
      <c r="T1041" t="n">
        <v>126</v>
      </c>
    </row>
    <row r="1042">
      <c r="B1042">
        <f>IF(AND(H1042="C30",I1042="not Bronze, ASTM-B584, C93200",L1042="Coating_Standard"),"Y","N")</f>
        <v/>
      </c>
      <c r="C1042" t="inlineStr">
        <is>
          <t>Price_BOM_LFE_Case_1037</t>
        </is>
      </c>
      <c r="E1042" t="inlineStr">
        <is>
          <t>20709-2P-20HP-LFE</t>
        </is>
      </c>
      <c r="F1042" s="2" t="inlineStr">
        <is>
          <t>Ductile Iron, ASTM-A536-80</t>
        </is>
      </c>
      <c r="G1042" t="inlineStr">
        <is>
          <t>CaseMatl_Ductile_Iron_ASTM-A536-80</t>
        </is>
      </c>
      <c r="H1042" s="2" t="inlineStr">
        <is>
          <t>J</t>
        </is>
      </c>
      <c r="I1042" t="inlineStr">
        <is>
          <t>all</t>
        </is>
      </c>
      <c r="J1042" s="2" t="inlineStr">
        <is>
          <t>NPT</t>
        </is>
      </c>
      <c r="K1042" s="2" t="inlineStr">
        <is>
          <t>X3</t>
        </is>
      </c>
      <c r="L1042" s="2" t="inlineStr">
        <is>
          <t>Coating_Scotchkote134_interior_IncludeImpeller</t>
        </is>
      </c>
      <c r="M1042" s="2" t="inlineStr">
        <is>
          <t>300psig</t>
        </is>
      </c>
      <c r="N1042" s="1" t="inlineStr">
        <is>
          <t>RTF</t>
        </is>
      </c>
      <c r="O1042" s="2" t="n"/>
      <c r="P1042" t="inlineStr">
        <is>
          <t>A100065</t>
        </is>
      </c>
      <c r="Q1042" s="56" t="n">
        <v>2170</v>
      </c>
      <c r="R1042" s="7" t="inlineStr">
        <is>
          <t>Priced</t>
        </is>
      </c>
      <c r="S1042" s="2" t="inlineStr">
        <is>
          <t>LT034</t>
        </is>
      </c>
      <c r="T1042" t="n">
        <v>126</v>
      </c>
    </row>
    <row r="1043">
      <c r="B1043">
        <f>IF(AND(H1043="C30",I1043="not Bronze, ASTM-B584, C93200",L1043="Coating_Standard"),"Y","N")</f>
        <v/>
      </c>
      <c r="C1043" t="inlineStr">
        <is>
          <t>Price_BOM_LFE_Case_1038</t>
        </is>
      </c>
      <c r="E1043" t="inlineStr">
        <is>
          <t>20709-2P-25HP-LFE</t>
        </is>
      </c>
      <c r="F1043" s="2" t="inlineStr">
        <is>
          <t>Ductile Iron, ASTM-A536-80</t>
        </is>
      </c>
      <c r="G1043" t="inlineStr">
        <is>
          <t>CaseMatl_Ductile_Iron_ASTM-A536-80</t>
        </is>
      </c>
      <c r="H1043" s="2" t="inlineStr">
        <is>
          <t>J</t>
        </is>
      </c>
      <c r="I1043" t="inlineStr">
        <is>
          <t>all</t>
        </is>
      </c>
      <c r="J1043" s="2" t="inlineStr">
        <is>
          <t>NPT</t>
        </is>
      </c>
      <c r="K1043" s="2" t="inlineStr">
        <is>
          <t>X3</t>
        </is>
      </c>
      <c r="L1043" s="2" t="inlineStr">
        <is>
          <t>Coating_Scotchkote134_interior_IncludeImpeller</t>
        </is>
      </c>
      <c r="M1043" s="2" t="inlineStr">
        <is>
          <t>300psig</t>
        </is>
      </c>
      <c r="N1043" s="1" t="inlineStr">
        <is>
          <t>RTF</t>
        </is>
      </c>
      <c r="O1043" s="2" t="n"/>
      <c r="P1043" t="inlineStr">
        <is>
          <t>A100065</t>
        </is>
      </c>
      <c r="Q1043" s="56" t="n">
        <v>2170</v>
      </c>
      <c r="R1043" s="7" t="inlineStr">
        <is>
          <t>Priced</t>
        </is>
      </c>
      <c r="S1043" s="2" t="inlineStr">
        <is>
          <t>LT034</t>
        </is>
      </c>
      <c r="T1043" t="n">
        <v>126</v>
      </c>
    </row>
    <row r="1044">
      <c r="B1044">
        <f>IF(AND(H1044="C30",I1044="not Bronze, ASTM-B584, C93200",L1044="Coating_Standard"),"Y","N")</f>
        <v/>
      </c>
      <c r="C1044" t="inlineStr">
        <is>
          <t>Price_BOM_LFE_Case_1039</t>
        </is>
      </c>
      <c r="E1044" t="inlineStr">
        <is>
          <t>20953-2P-20HP-LFE</t>
        </is>
      </c>
      <c r="F1044" s="2" t="inlineStr">
        <is>
          <t>Ductile Iron, ASTM-A536-80</t>
        </is>
      </c>
      <c r="G1044" t="inlineStr">
        <is>
          <t>CaseMatl_Ductile_Iron_ASTM-A536-80</t>
        </is>
      </c>
      <c r="H1044" s="2" t="inlineStr">
        <is>
          <t>J</t>
        </is>
      </c>
      <c r="I1044" t="inlineStr">
        <is>
          <t>all</t>
        </is>
      </c>
      <c r="J1044" s="2" t="inlineStr">
        <is>
          <t>NPT</t>
        </is>
      </c>
      <c r="K1044" s="2" t="inlineStr">
        <is>
          <t>X3</t>
        </is>
      </c>
      <c r="L1044" s="2" t="inlineStr">
        <is>
          <t>Coating_Scotchkote134_interior_IncludeImpeller</t>
        </is>
      </c>
      <c r="M1044" s="2" t="inlineStr">
        <is>
          <t>300psig</t>
        </is>
      </c>
      <c r="N1044" s="1" t="inlineStr">
        <is>
          <t>RTF</t>
        </is>
      </c>
      <c r="O1044" s="2" t="n"/>
      <c r="P1044" t="inlineStr">
        <is>
          <t>A100066</t>
        </is>
      </c>
      <c r="Q1044" s="56" t="n">
        <v>2240</v>
      </c>
      <c r="R1044" s="7" t="inlineStr">
        <is>
          <t>Priced</t>
        </is>
      </c>
      <c r="S1044" s="2" t="inlineStr">
        <is>
          <t>LT034</t>
        </is>
      </c>
      <c r="T1044" t="n">
        <v>126</v>
      </c>
    </row>
    <row r="1045">
      <c r="B1045">
        <f>IF(AND(H1045="C30",I1045="not Bronze, ASTM-B584, C93200",L1045="Coating_Standard"),"Y","N")</f>
        <v/>
      </c>
      <c r="C1045" t="inlineStr">
        <is>
          <t>Price_BOM_LFE_Case_1040</t>
        </is>
      </c>
      <c r="E1045" t="inlineStr">
        <is>
          <t>20953-2P-25HP-LFE</t>
        </is>
      </c>
      <c r="F1045" s="2" t="inlineStr">
        <is>
          <t>Ductile Iron, ASTM-A536-80</t>
        </is>
      </c>
      <c r="G1045" t="inlineStr">
        <is>
          <t>CaseMatl_Ductile_Iron_ASTM-A536-80</t>
        </is>
      </c>
      <c r="H1045" s="2" t="inlineStr">
        <is>
          <t>J</t>
        </is>
      </c>
      <c r="I1045" t="inlineStr">
        <is>
          <t>all</t>
        </is>
      </c>
      <c r="J1045" s="2" t="inlineStr">
        <is>
          <t>NPT</t>
        </is>
      </c>
      <c r="K1045" s="2" t="inlineStr">
        <is>
          <t>X3</t>
        </is>
      </c>
      <c r="L1045" s="2" t="inlineStr">
        <is>
          <t>Coating_Scotchkote134_interior_IncludeImpeller</t>
        </is>
      </c>
      <c r="M1045" s="2" t="inlineStr">
        <is>
          <t>300psig</t>
        </is>
      </c>
      <c r="N1045" s="1" t="inlineStr">
        <is>
          <t>RTF</t>
        </is>
      </c>
      <c r="O1045" s="2" t="n"/>
      <c r="P1045" t="inlineStr">
        <is>
          <t>A100066</t>
        </is>
      </c>
      <c r="Q1045" s="56" t="n">
        <v>2240</v>
      </c>
      <c r="R1045" s="7" t="inlineStr">
        <is>
          <t>Priced</t>
        </is>
      </c>
      <c r="S1045" s="2" t="inlineStr">
        <is>
          <t>LT034</t>
        </is>
      </c>
      <c r="T1045" t="n">
        <v>126</v>
      </c>
    </row>
    <row r="1046">
      <c r="B1046">
        <f>IF(AND(H1046="C30",I1046="not Bronze, ASTM-B584, C93200",L1046="Coating_Standard"),"Y","N")</f>
        <v/>
      </c>
      <c r="C1046" t="inlineStr">
        <is>
          <t>Price_BOM_LFE_Case_1041</t>
        </is>
      </c>
      <c r="E1046" t="inlineStr">
        <is>
          <t>20953-2P-30HP-LFE</t>
        </is>
      </c>
      <c r="F1046" s="2" t="inlineStr">
        <is>
          <t>Ductile Iron, ASTM-A536-80</t>
        </is>
      </c>
      <c r="G1046" t="inlineStr">
        <is>
          <t>CaseMatl_Ductile_Iron_ASTM-A536-80</t>
        </is>
      </c>
      <c r="H1046" s="2" t="inlineStr">
        <is>
          <t>J</t>
        </is>
      </c>
      <c r="I1046" t="inlineStr">
        <is>
          <t>all</t>
        </is>
      </c>
      <c r="J1046" s="2" t="inlineStr">
        <is>
          <t>NPT</t>
        </is>
      </c>
      <c r="K1046" s="2" t="inlineStr">
        <is>
          <t>X3</t>
        </is>
      </c>
      <c r="L1046" s="2" t="inlineStr">
        <is>
          <t>Coating_Scotchkote134_interior_IncludeImpeller</t>
        </is>
      </c>
      <c r="M1046" s="2" t="inlineStr">
        <is>
          <t>300psig</t>
        </is>
      </c>
      <c r="N1046" s="1" t="inlineStr">
        <is>
          <t>RTF</t>
        </is>
      </c>
      <c r="O1046" s="2" t="n"/>
      <c r="P1046" t="inlineStr">
        <is>
          <t>A100066</t>
        </is>
      </c>
      <c r="Q1046" s="56" t="n">
        <v>2240</v>
      </c>
      <c r="R1046" s="7" t="inlineStr">
        <is>
          <t>Priced</t>
        </is>
      </c>
      <c r="S1046" s="2" t="inlineStr">
        <is>
          <t>LT034</t>
        </is>
      </c>
      <c r="T1046" t="n">
        <v>126</v>
      </c>
    </row>
    <row r="1047">
      <c r="B1047">
        <f>IF(AND(H1047="C30",I1047="not Bronze, ASTM-B584, C93200",L1047="Coating_Standard"),"Y","N")</f>
        <v/>
      </c>
      <c r="C1047" t="inlineStr">
        <is>
          <t>Price_BOM_LFE_Case_1042</t>
        </is>
      </c>
      <c r="E1047" t="inlineStr">
        <is>
          <t>25707-2P-7.5HP-LFE</t>
        </is>
      </c>
      <c r="F1047" s="2" t="inlineStr">
        <is>
          <t>Ductile Iron, ASTM-A536-80</t>
        </is>
      </c>
      <c r="G1047" t="inlineStr">
        <is>
          <t>CaseMatl_Ductile_Iron_ASTM-A536-80</t>
        </is>
      </c>
      <c r="H1047" s="2" t="inlineStr">
        <is>
          <t>J</t>
        </is>
      </c>
      <c r="I1047" t="inlineStr">
        <is>
          <t>all</t>
        </is>
      </c>
      <c r="J1047" s="2" t="inlineStr">
        <is>
          <t>250# ANSI Flange</t>
        </is>
      </c>
      <c r="K1047" s="2" t="inlineStr">
        <is>
          <t>X3</t>
        </is>
      </c>
      <c r="L1047" s="2" t="inlineStr">
        <is>
          <t>Coating_Scotchkote134_interior_IncludeImpeller</t>
        </is>
      </c>
      <c r="M1047" s="2" t="inlineStr">
        <is>
          <t>250psig</t>
        </is>
      </c>
      <c r="N1047" s="1" t="inlineStr">
        <is>
          <t>RTF</t>
        </is>
      </c>
      <c r="O1047" s="2" t="n"/>
      <c r="P1047" t="inlineStr">
        <is>
          <t>A100068</t>
        </is>
      </c>
      <c r="Q1047" s="56" t="n">
        <v>2620</v>
      </c>
      <c r="R1047" s="7" t="inlineStr">
        <is>
          <t>Priced</t>
        </is>
      </c>
      <c r="S1047" s="2" t="inlineStr">
        <is>
          <t>LT034</t>
        </is>
      </c>
      <c r="T1047" t="n">
        <v>126</v>
      </c>
    </row>
    <row r="1048">
      <c r="B1048">
        <f>IF(AND(H1048="C30",I1048="not Bronze, ASTM-B584, C93200",L1048="Coating_Standard"),"Y","N")</f>
        <v/>
      </c>
      <c r="C1048" t="inlineStr">
        <is>
          <t>Price_BOM_LFE_Case_1043</t>
        </is>
      </c>
      <c r="E1048" t="inlineStr">
        <is>
          <t>25707-2P-10HP-LFE</t>
        </is>
      </c>
      <c r="F1048" s="2" t="inlineStr">
        <is>
          <t>Ductile Iron, ASTM-A536-80</t>
        </is>
      </c>
      <c r="G1048" t="inlineStr">
        <is>
          <t>CaseMatl_Ductile_Iron_ASTM-A536-80</t>
        </is>
      </c>
      <c r="H1048" s="2" t="inlineStr">
        <is>
          <t>J</t>
        </is>
      </c>
      <c r="I1048" t="inlineStr">
        <is>
          <t>all</t>
        </is>
      </c>
      <c r="J1048" s="2" t="inlineStr">
        <is>
          <t>250# ANSI Flange</t>
        </is>
      </c>
      <c r="K1048" s="2" t="inlineStr">
        <is>
          <t>X3</t>
        </is>
      </c>
      <c r="L1048" s="2" t="inlineStr">
        <is>
          <t>Coating_Scotchkote134_interior_IncludeImpeller</t>
        </is>
      </c>
      <c r="M1048" s="2" t="inlineStr">
        <is>
          <t>250psig</t>
        </is>
      </c>
      <c r="N1048" s="1" t="inlineStr">
        <is>
          <t>RTF</t>
        </is>
      </c>
      <c r="O1048" s="2" t="n"/>
      <c r="P1048" t="inlineStr">
        <is>
          <t>A100068</t>
        </is>
      </c>
      <c r="Q1048" s="56" t="n">
        <v>2620</v>
      </c>
      <c r="R1048" s="7" t="inlineStr">
        <is>
          <t>Priced</t>
        </is>
      </c>
      <c r="S1048" s="2" t="inlineStr">
        <is>
          <t>LT034</t>
        </is>
      </c>
      <c r="T1048" t="n">
        <v>126</v>
      </c>
    </row>
    <row r="1049">
      <c r="B1049">
        <f>IF(AND(H1049="C30",I1049="not Bronze, ASTM-B584, C93200",L1049="Coating_Standard"),"Y","N")</f>
        <v/>
      </c>
      <c r="C1049" t="inlineStr">
        <is>
          <t>Price_BOM_LFE_Case_1044</t>
        </is>
      </c>
      <c r="E1049" t="inlineStr">
        <is>
          <t>25707-2P-15HP-LFE</t>
        </is>
      </c>
      <c r="F1049" s="2" t="inlineStr">
        <is>
          <t>Ductile Iron, ASTM-A536-80</t>
        </is>
      </c>
      <c r="G1049" t="inlineStr">
        <is>
          <t>CaseMatl_Ductile_Iron_ASTM-A536-80</t>
        </is>
      </c>
      <c r="H1049" s="2" t="inlineStr">
        <is>
          <t>J</t>
        </is>
      </c>
      <c r="I1049" t="inlineStr">
        <is>
          <t>all</t>
        </is>
      </c>
      <c r="J1049" s="2" t="inlineStr">
        <is>
          <t>250# ANSI Flange</t>
        </is>
      </c>
      <c r="K1049" s="2" t="inlineStr">
        <is>
          <t>X3</t>
        </is>
      </c>
      <c r="L1049" s="2" t="inlineStr">
        <is>
          <t>Coating_Scotchkote134_interior_IncludeImpeller</t>
        </is>
      </c>
      <c r="M1049" s="2" t="inlineStr">
        <is>
          <t>250psig</t>
        </is>
      </c>
      <c r="N1049" s="1" t="inlineStr">
        <is>
          <t>RTF</t>
        </is>
      </c>
      <c r="O1049" s="2" t="n"/>
      <c r="P1049" t="inlineStr">
        <is>
          <t>A100068</t>
        </is>
      </c>
      <c r="Q1049" s="56" t="n">
        <v>2620</v>
      </c>
      <c r="R1049" s="7" t="inlineStr">
        <is>
          <t>Priced</t>
        </is>
      </c>
      <c r="S1049" s="2" t="inlineStr">
        <is>
          <t>LT034</t>
        </is>
      </c>
      <c r="T1049" t="n">
        <v>126</v>
      </c>
    </row>
    <row r="1050">
      <c r="B1050">
        <f>IF(AND(H1050="C30",I1050="not Bronze, ASTM-B584, C93200",L1050="Coating_Standard"),"Y","N")</f>
        <v/>
      </c>
      <c r="C1050" t="inlineStr">
        <is>
          <t>Price_BOM_LFE_Case_1045</t>
        </is>
      </c>
      <c r="E1050" t="inlineStr">
        <is>
          <t>25707-2P-20HP-LFE</t>
        </is>
      </c>
      <c r="F1050" s="2" t="inlineStr">
        <is>
          <t>Ductile Iron, ASTM-A536-80</t>
        </is>
      </c>
      <c r="G1050" t="inlineStr">
        <is>
          <t>CaseMatl_Ductile_Iron_ASTM-A536-80</t>
        </is>
      </c>
      <c r="H1050" s="2" t="inlineStr">
        <is>
          <t>J</t>
        </is>
      </c>
      <c r="I1050" t="inlineStr">
        <is>
          <t>all</t>
        </is>
      </c>
      <c r="J1050" s="2" t="inlineStr">
        <is>
          <t>250# ANSI Flange</t>
        </is>
      </c>
      <c r="K1050" s="2" t="inlineStr">
        <is>
          <t>X3</t>
        </is>
      </c>
      <c r="L1050" s="2" t="inlineStr">
        <is>
          <t>Coating_Scotchkote134_interior_IncludeImpeller</t>
        </is>
      </c>
      <c r="M1050" s="2" t="inlineStr">
        <is>
          <t>250psig</t>
        </is>
      </c>
      <c r="N1050" s="1" t="inlineStr">
        <is>
          <t>RTF</t>
        </is>
      </c>
      <c r="O1050" s="2" t="n"/>
      <c r="P1050" t="inlineStr">
        <is>
          <t>A100068</t>
        </is>
      </c>
      <c r="Q1050" s="56" t="n">
        <v>2620</v>
      </c>
      <c r="R1050" s="7" t="inlineStr">
        <is>
          <t>Priced</t>
        </is>
      </c>
      <c r="S1050" s="2" t="inlineStr">
        <is>
          <t>LT034</t>
        </is>
      </c>
      <c r="T1050" t="n">
        <v>126</v>
      </c>
    </row>
    <row r="1051">
      <c r="B1051">
        <f>IF(AND(H1051="C30",I1051="not Bronze, ASTM-B584, C93200",L1051="Coating_Standard"),"Y","N")</f>
        <v/>
      </c>
      <c r="C1051" t="inlineStr">
        <is>
          <t>Price_BOM_LFE_Case_1046</t>
        </is>
      </c>
      <c r="E1051" t="inlineStr">
        <is>
          <t>25707-2P-25HP-LFE</t>
        </is>
      </c>
      <c r="F1051" s="2" t="inlineStr">
        <is>
          <t>Ductile Iron, ASTM-A536-80</t>
        </is>
      </c>
      <c r="G1051" t="inlineStr">
        <is>
          <t>CaseMatl_Ductile_Iron_ASTM-A536-80</t>
        </is>
      </c>
      <c r="H1051" s="2" t="inlineStr">
        <is>
          <t>J</t>
        </is>
      </c>
      <c r="I1051" t="inlineStr">
        <is>
          <t>all</t>
        </is>
      </c>
      <c r="J1051" s="2" t="inlineStr">
        <is>
          <t>250# ANSI Flange</t>
        </is>
      </c>
      <c r="K1051" s="2" t="inlineStr">
        <is>
          <t>X3</t>
        </is>
      </c>
      <c r="L1051" s="2" t="inlineStr">
        <is>
          <t>Coating_Scotchkote134_interior_IncludeImpeller</t>
        </is>
      </c>
      <c r="M1051" s="2" t="inlineStr">
        <is>
          <t>250psig</t>
        </is>
      </c>
      <c r="N1051" s="1" t="inlineStr">
        <is>
          <t>RTF</t>
        </is>
      </c>
      <c r="O1051" s="2" t="n"/>
      <c r="P1051" t="inlineStr">
        <is>
          <t>A100068</t>
        </is>
      </c>
      <c r="Q1051" s="56" t="n">
        <v>2620</v>
      </c>
      <c r="R1051" s="7" t="inlineStr">
        <is>
          <t>Priced</t>
        </is>
      </c>
      <c r="S1051" s="2" t="inlineStr">
        <is>
          <t>LT034</t>
        </is>
      </c>
      <c r="T1051" t="n">
        <v>126</v>
      </c>
    </row>
    <row r="1052">
      <c r="B1052">
        <f>IF(AND(H1052="C30",I1052="not Bronze, ASTM-B584, C93200",L1052="Coating_Standard"),"Y","N")</f>
        <v/>
      </c>
      <c r="C1052" t="inlineStr">
        <is>
          <t>Price_BOM_LFE_Case_1047</t>
        </is>
      </c>
      <c r="E1052" t="inlineStr">
        <is>
          <t>25707-2P-30HP-LFE</t>
        </is>
      </c>
      <c r="F1052" s="2" t="inlineStr">
        <is>
          <t>Ductile Iron, ASTM-A536-80</t>
        </is>
      </c>
      <c r="G1052" t="inlineStr">
        <is>
          <t>CaseMatl_Ductile_Iron_ASTM-A536-80</t>
        </is>
      </c>
      <c r="H1052" s="2" t="inlineStr">
        <is>
          <t>J</t>
        </is>
      </c>
      <c r="I1052" t="inlineStr">
        <is>
          <t>all</t>
        </is>
      </c>
      <c r="J1052" s="2" t="inlineStr">
        <is>
          <t>250# ANSI Flange</t>
        </is>
      </c>
      <c r="K1052" s="2" t="inlineStr">
        <is>
          <t>X3</t>
        </is>
      </c>
      <c r="L1052" s="2" t="inlineStr">
        <is>
          <t>Coating_Scotchkote134_interior_IncludeImpeller</t>
        </is>
      </c>
      <c r="M1052" s="2" t="inlineStr">
        <is>
          <t>250psig</t>
        </is>
      </c>
      <c r="N1052" s="1" t="inlineStr">
        <is>
          <t>RTF</t>
        </is>
      </c>
      <c r="O1052" s="2" t="n"/>
      <c r="P1052" t="inlineStr">
        <is>
          <t>A100068</t>
        </is>
      </c>
      <c r="Q1052" s="56" t="n">
        <v>2620</v>
      </c>
      <c r="R1052" s="7" t="inlineStr">
        <is>
          <t>Priced</t>
        </is>
      </c>
      <c r="S1052" s="2" t="inlineStr">
        <is>
          <t>LT034</t>
        </is>
      </c>
      <c r="T1052" t="n">
        <v>126</v>
      </c>
    </row>
    <row r="1053">
      <c r="B1053">
        <f>IF(AND(H1053="C30",I1053="not Bronze, ASTM-B584, C93200",L1053="Coating_Standard"),"Y","N")</f>
        <v/>
      </c>
      <c r="C1053" t="inlineStr">
        <is>
          <t>Price_BOM_LFE_Case_1048</t>
        </is>
      </c>
      <c r="E1053" t="inlineStr">
        <is>
          <t>25957-2P-25HP-LFE</t>
        </is>
      </c>
      <c r="F1053" s="2" t="inlineStr">
        <is>
          <t>Ductile Iron, ASTM-A536-80</t>
        </is>
      </c>
      <c r="G1053" t="inlineStr">
        <is>
          <t>CaseMatl_Ductile_Iron_ASTM-A536-80</t>
        </is>
      </c>
      <c r="H1053" s="2" t="inlineStr">
        <is>
          <t>J</t>
        </is>
      </c>
      <c r="I1053" t="inlineStr">
        <is>
          <t>all</t>
        </is>
      </c>
      <c r="J1053" s="2" t="inlineStr">
        <is>
          <t>250# ANSI Flange</t>
        </is>
      </c>
      <c r="K1053" s="2" t="inlineStr">
        <is>
          <t>X3</t>
        </is>
      </c>
      <c r="L1053" s="2" t="inlineStr">
        <is>
          <t>Coating_Scotchkote134_interior_IncludeImpeller</t>
        </is>
      </c>
      <c r="M1053" s="2" t="inlineStr">
        <is>
          <t>250psig</t>
        </is>
      </c>
      <c r="N1053" s="1" t="inlineStr">
        <is>
          <t>RTF</t>
        </is>
      </c>
      <c r="O1053" s="2" t="n"/>
      <c r="P1053" t="inlineStr">
        <is>
          <t>A100069</t>
        </is>
      </c>
      <c r="Q1053" s="56" t="n">
        <v>3790</v>
      </c>
      <c r="R1053" s="7" t="inlineStr">
        <is>
          <t>Priced</t>
        </is>
      </c>
      <c r="S1053" s="2" t="inlineStr">
        <is>
          <t>LT034</t>
        </is>
      </c>
      <c r="T1053" t="n">
        <v>126</v>
      </c>
    </row>
    <row r="1054">
      <c r="B1054">
        <f>IF(AND(H1054="C30",I1054="not Bronze, ASTM-B584, C93200",L1054="Coating_Standard"),"Y","N")</f>
        <v/>
      </c>
      <c r="C1054" t="inlineStr">
        <is>
          <t>Price_BOM_LFE_Case_1049</t>
        </is>
      </c>
      <c r="E1054" t="inlineStr">
        <is>
          <t>25957-2P-30HP-LFE</t>
        </is>
      </c>
      <c r="F1054" s="2" t="inlineStr">
        <is>
          <t>Ductile Iron, ASTM-A536-80</t>
        </is>
      </c>
      <c r="G1054" t="inlineStr">
        <is>
          <t>CaseMatl_Ductile_Iron_ASTM-A536-80</t>
        </is>
      </c>
      <c r="H1054" s="2" t="inlineStr">
        <is>
          <t>J</t>
        </is>
      </c>
      <c r="I1054" t="inlineStr">
        <is>
          <t>all</t>
        </is>
      </c>
      <c r="J1054" s="2" t="inlineStr">
        <is>
          <t>250# ANSI Flange</t>
        </is>
      </c>
      <c r="K1054" s="2" t="inlineStr">
        <is>
          <t>X3</t>
        </is>
      </c>
      <c r="L1054" s="2" t="inlineStr">
        <is>
          <t>Coating_Scotchkote134_interior_IncludeImpeller</t>
        </is>
      </c>
      <c r="M1054" s="2" t="inlineStr">
        <is>
          <t>250psig</t>
        </is>
      </c>
      <c r="N1054" s="1" t="inlineStr">
        <is>
          <t>RTF</t>
        </is>
      </c>
      <c r="O1054" s="2" t="n"/>
      <c r="P1054" t="inlineStr">
        <is>
          <t>A100069</t>
        </is>
      </c>
      <c r="Q1054" s="56" t="n">
        <v>3790</v>
      </c>
      <c r="R1054" s="7" t="inlineStr">
        <is>
          <t>Priced</t>
        </is>
      </c>
      <c r="S1054" s="2" t="inlineStr">
        <is>
          <t>LT034</t>
        </is>
      </c>
      <c r="T1054" t="n">
        <v>126</v>
      </c>
    </row>
    <row r="1055">
      <c r="B1055">
        <f>IF(AND(H1055="C30",I1055="not Bronze, ASTM-B584, C93200",L1055="Coating_Standard"),"Y","N")</f>
        <v/>
      </c>
      <c r="C1055" t="inlineStr">
        <is>
          <t>Price_BOM_LFE_Case_1050</t>
        </is>
      </c>
      <c r="E1055" t="inlineStr">
        <is>
          <t>30707-2P-10HP-LFE</t>
        </is>
      </c>
      <c r="F1055" s="2" t="inlineStr">
        <is>
          <t>Ductile Iron, ASTM-A536-80</t>
        </is>
      </c>
      <c r="G1055" t="inlineStr">
        <is>
          <t>CaseMatl_Ductile_Iron_ASTM-A536-80</t>
        </is>
      </c>
      <c r="H1055" s="2" t="inlineStr">
        <is>
          <t>J</t>
        </is>
      </c>
      <c r="I1055" t="inlineStr">
        <is>
          <t>all</t>
        </is>
      </c>
      <c r="J1055" s="2" t="inlineStr">
        <is>
          <t>250# ANSI Flange</t>
        </is>
      </c>
      <c r="K1055" s="2" t="inlineStr">
        <is>
          <t>X3</t>
        </is>
      </c>
      <c r="L1055" s="2" t="inlineStr">
        <is>
          <t>Coating_Scotchkote134_interior_IncludeImpeller</t>
        </is>
      </c>
      <c r="M1055" s="2" t="inlineStr">
        <is>
          <t>250psig</t>
        </is>
      </c>
      <c r="N1055" s="1" t="inlineStr">
        <is>
          <t>RTF</t>
        </is>
      </c>
      <c r="O1055" s="2" t="n"/>
      <c r="P1055" t="inlineStr">
        <is>
          <t>A100072</t>
        </is>
      </c>
      <c r="Q1055" s="56" t="n">
        <v>2230</v>
      </c>
      <c r="R1055" s="7" t="inlineStr">
        <is>
          <t>Priced</t>
        </is>
      </c>
      <c r="S1055" s="2" t="inlineStr">
        <is>
          <t>LT034</t>
        </is>
      </c>
      <c r="T1055" t="n">
        <v>126</v>
      </c>
    </row>
    <row r="1056">
      <c r="B1056">
        <f>IF(AND(H1056="C30",I1056="not Bronze, ASTM-B584, C93200",L1056="Coating_Standard"),"Y","N")</f>
        <v/>
      </c>
      <c r="C1056" t="inlineStr">
        <is>
          <t>Price_BOM_LFE_Case_1051</t>
        </is>
      </c>
      <c r="E1056" t="inlineStr">
        <is>
          <t>30707-2P-15HP-LFE</t>
        </is>
      </c>
      <c r="F1056" s="2" t="inlineStr">
        <is>
          <t>Ductile Iron, ASTM-A536-80</t>
        </is>
      </c>
      <c r="G1056" t="inlineStr">
        <is>
          <t>CaseMatl_Ductile_Iron_ASTM-A536-80</t>
        </is>
      </c>
      <c r="H1056" s="2" t="inlineStr">
        <is>
          <t>J</t>
        </is>
      </c>
      <c r="I1056" t="inlineStr">
        <is>
          <t>all</t>
        </is>
      </c>
      <c r="J1056" s="2" t="inlineStr">
        <is>
          <t>250# ANSI Flange</t>
        </is>
      </c>
      <c r="K1056" s="2" t="inlineStr">
        <is>
          <t>X3</t>
        </is>
      </c>
      <c r="L1056" s="2" t="inlineStr">
        <is>
          <t>Coating_Scotchkote134_interior_IncludeImpeller</t>
        </is>
      </c>
      <c r="M1056" s="2" t="inlineStr">
        <is>
          <t>250psig</t>
        </is>
      </c>
      <c r="N1056" s="1" t="inlineStr">
        <is>
          <t>RTF</t>
        </is>
      </c>
      <c r="O1056" s="2" t="n"/>
      <c r="P1056" t="inlineStr">
        <is>
          <t>A100072</t>
        </is>
      </c>
      <c r="Q1056" s="56" t="n">
        <v>2230</v>
      </c>
      <c r="R1056" s="7" t="inlineStr">
        <is>
          <t>Priced</t>
        </is>
      </c>
      <c r="S1056" s="2" t="inlineStr">
        <is>
          <t>LT034</t>
        </is>
      </c>
      <c r="T1056" t="n">
        <v>126</v>
      </c>
    </row>
    <row r="1057">
      <c r="B1057">
        <f>IF(AND(H1057="C30",I1057="not Bronze, ASTM-B584, C93200",L1057="Coating_Standard"),"Y","N")</f>
        <v/>
      </c>
      <c r="C1057" t="inlineStr">
        <is>
          <t>Price_BOM_LFE_Case_1052</t>
        </is>
      </c>
      <c r="E1057" t="inlineStr">
        <is>
          <t>30707-2P-20HP-LFE</t>
        </is>
      </c>
      <c r="F1057" s="2" t="inlineStr">
        <is>
          <t>Ductile Iron, ASTM-A536-80</t>
        </is>
      </c>
      <c r="G1057" t="inlineStr">
        <is>
          <t>CaseMatl_Ductile_Iron_ASTM-A536-80</t>
        </is>
      </c>
      <c r="H1057" s="2" t="inlineStr">
        <is>
          <t>J</t>
        </is>
      </c>
      <c r="I1057" t="inlineStr">
        <is>
          <t>all</t>
        </is>
      </c>
      <c r="J1057" s="2" t="inlineStr">
        <is>
          <t>250# ANSI Flange</t>
        </is>
      </c>
      <c r="K1057" s="2" t="inlineStr">
        <is>
          <t>X3</t>
        </is>
      </c>
      <c r="L1057" s="2" t="inlineStr">
        <is>
          <t>Coating_Scotchkote134_interior_IncludeImpeller</t>
        </is>
      </c>
      <c r="M1057" s="2" t="inlineStr">
        <is>
          <t>250psig</t>
        </is>
      </c>
      <c r="N1057" s="1" t="inlineStr">
        <is>
          <t>RTF</t>
        </is>
      </c>
      <c r="O1057" s="2" t="n"/>
      <c r="P1057" t="inlineStr">
        <is>
          <t>A100072</t>
        </is>
      </c>
      <c r="Q1057" s="56" t="n">
        <v>2230</v>
      </c>
      <c r="R1057" s="7" t="inlineStr">
        <is>
          <t>Priced</t>
        </is>
      </c>
      <c r="S1057" s="2" t="inlineStr">
        <is>
          <t>LT034</t>
        </is>
      </c>
      <c r="T1057" t="n">
        <v>126</v>
      </c>
    </row>
    <row r="1058">
      <c r="B1058">
        <f>IF(AND(H1058="C30",I1058="not Bronze, ASTM-B584, C93200",L1058="Coating_Standard"),"Y","N")</f>
        <v/>
      </c>
      <c r="C1058" t="inlineStr">
        <is>
          <t>Price_BOM_LFE_Case_1053</t>
        </is>
      </c>
      <c r="E1058" t="inlineStr">
        <is>
          <t>30707-2P-25HP-LFE</t>
        </is>
      </c>
      <c r="F1058" s="2" t="inlineStr">
        <is>
          <t>Ductile Iron, ASTM-A536-80</t>
        </is>
      </c>
      <c r="G1058" t="inlineStr">
        <is>
          <t>CaseMatl_Ductile_Iron_ASTM-A536-80</t>
        </is>
      </c>
      <c r="H1058" s="2" t="inlineStr">
        <is>
          <t>J</t>
        </is>
      </c>
      <c r="I1058" t="inlineStr">
        <is>
          <t>all</t>
        </is>
      </c>
      <c r="J1058" s="2" t="inlineStr">
        <is>
          <t>250# ANSI Flange</t>
        </is>
      </c>
      <c r="K1058" s="2" t="inlineStr">
        <is>
          <t>X3</t>
        </is>
      </c>
      <c r="L1058" s="2" t="inlineStr">
        <is>
          <t>Coating_Scotchkote134_interior_IncludeImpeller</t>
        </is>
      </c>
      <c r="M1058" s="2" t="inlineStr">
        <is>
          <t>250psig</t>
        </is>
      </c>
      <c r="N1058" s="1" t="inlineStr">
        <is>
          <t>RTF</t>
        </is>
      </c>
      <c r="O1058" s="2" t="n"/>
      <c r="P1058" t="inlineStr">
        <is>
          <t>A100072</t>
        </is>
      </c>
      <c r="Q1058" s="56" t="n">
        <v>2230</v>
      </c>
      <c r="R1058" s="7" t="inlineStr">
        <is>
          <t>Priced</t>
        </is>
      </c>
      <c r="S1058" s="2" t="inlineStr">
        <is>
          <t>LT034</t>
        </is>
      </c>
      <c r="T1058" t="n">
        <v>126</v>
      </c>
    </row>
    <row r="1059">
      <c r="B1059">
        <f>IF(AND(H1059="C30",I1059="not Bronze, ASTM-B584, C93200",L1059="Coating_Standard"),"Y","N")</f>
        <v/>
      </c>
      <c r="C1059" t="inlineStr">
        <is>
          <t>Price_BOM_LFE_Case_1054</t>
        </is>
      </c>
      <c r="E1059" t="inlineStr">
        <is>
          <t>30707-2P-30HP-LFE</t>
        </is>
      </c>
      <c r="F1059" s="2" t="inlineStr">
        <is>
          <t>Ductile Iron, ASTM-A536-80</t>
        </is>
      </c>
      <c r="G1059" t="inlineStr">
        <is>
          <t>CaseMatl_Ductile_Iron_ASTM-A536-80</t>
        </is>
      </c>
      <c r="H1059" s="2" t="inlineStr">
        <is>
          <t>J</t>
        </is>
      </c>
      <c r="I1059" t="inlineStr">
        <is>
          <t>all</t>
        </is>
      </c>
      <c r="J1059" s="2" t="inlineStr">
        <is>
          <t>250# ANSI Flange</t>
        </is>
      </c>
      <c r="K1059" s="2" t="inlineStr">
        <is>
          <t>X3</t>
        </is>
      </c>
      <c r="L1059" s="2" t="inlineStr">
        <is>
          <t>Coating_Scotchkote134_interior_IncludeImpeller</t>
        </is>
      </c>
      <c r="M1059" s="2" t="inlineStr">
        <is>
          <t>250psig</t>
        </is>
      </c>
      <c r="N1059" s="1" t="inlineStr">
        <is>
          <t>RTF</t>
        </is>
      </c>
      <c r="O1059" s="2" t="n"/>
      <c r="P1059" t="inlineStr">
        <is>
          <t>A100072</t>
        </is>
      </c>
      <c r="Q1059" s="56" t="n">
        <v>2230</v>
      </c>
      <c r="R1059" s="7" t="inlineStr">
        <is>
          <t>Priced</t>
        </is>
      </c>
      <c r="S1059" s="2" t="inlineStr">
        <is>
          <t>LT034</t>
        </is>
      </c>
      <c r="T1059" t="n">
        <v>126</v>
      </c>
    </row>
    <row r="1060">
      <c r="B1060">
        <f>IF(AND(H1060="C30",I1060="not Bronze, ASTM-B584, C93200",L1060="Coating_Standard"),"Y","N")</f>
        <v/>
      </c>
      <c r="C1060" t="inlineStr">
        <is>
          <t>Price_BOM_LFE_Case_1055</t>
        </is>
      </c>
      <c r="E1060" t="inlineStr">
        <is>
          <t>40707-2P-25HP-LFE</t>
        </is>
      </c>
      <c r="F1060" s="2" t="inlineStr">
        <is>
          <t>Ductile Iron, ASTM-A536-80</t>
        </is>
      </c>
      <c r="G1060" t="inlineStr">
        <is>
          <t>CaseMatl_Ductile_Iron_ASTM-A536-80</t>
        </is>
      </c>
      <c r="H1060" s="2" t="inlineStr">
        <is>
          <t>J</t>
        </is>
      </c>
      <c r="I1060" t="inlineStr">
        <is>
          <t>all</t>
        </is>
      </c>
      <c r="J1060" s="2" t="inlineStr">
        <is>
          <t>250# ANSI Flange</t>
        </is>
      </c>
      <c r="K1060" s="2" t="inlineStr">
        <is>
          <t>X3</t>
        </is>
      </c>
      <c r="L1060" s="2" t="inlineStr">
        <is>
          <t>Coating_Scotchkote134_interior_IncludeImpeller</t>
        </is>
      </c>
      <c r="M1060" s="2" t="inlineStr">
        <is>
          <t>250psig</t>
        </is>
      </c>
      <c r="N1060" s="1" t="inlineStr">
        <is>
          <t>RTF</t>
        </is>
      </c>
      <c r="O1060" s="2" t="n"/>
      <c r="P1060" t="inlineStr">
        <is>
          <t>A100076</t>
        </is>
      </c>
      <c r="Q1060" s="56" t="n">
        <v>2350</v>
      </c>
      <c r="R1060" s="7" t="inlineStr">
        <is>
          <t>Priced</t>
        </is>
      </c>
      <c r="S1060" s="2" t="inlineStr">
        <is>
          <t>LT034</t>
        </is>
      </c>
      <c r="T1060" t="n">
        <v>126</v>
      </c>
    </row>
    <row r="1061">
      <c r="B1061">
        <f>IF(AND(H1061="C30",I1061="not Bronze, ASTM-B584, C93200",L1061="Coating_Standard"),"Y","N")</f>
        <v/>
      </c>
      <c r="C1061" t="inlineStr">
        <is>
          <t>Price_BOM_LFE_Case_1056</t>
        </is>
      </c>
      <c r="E1061" t="inlineStr">
        <is>
          <t>40707-2P-30HP-LFE</t>
        </is>
      </c>
      <c r="F1061" s="2" t="inlineStr">
        <is>
          <t>Ductile Iron, ASTM-A536-80</t>
        </is>
      </c>
      <c r="G1061" t="inlineStr">
        <is>
          <t>CaseMatl_Ductile_Iron_ASTM-A536-80</t>
        </is>
      </c>
      <c r="H1061" s="2" t="inlineStr">
        <is>
          <t>J</t>
        </is>
      </c>
      <c r="I1061" t="inlineStr">
        <is>
          <t>all</t>
        </is>
      </c>
      <c r="J1061" s="2" t="inlineStr">
        <is>
          <t>250# ANSI Flange</t>
        </is>
      </c>
      <c r="K1061" s="2" t="inlineStr">
        <is>
          <t>X3</t>
        </is>
      </c>
      <c r="L1061" s="2" t="inlineStr">
        <is>
          <t>Coating_Scotchkote134_interior_IncludeImpeller</t>
        </is>
      </c>
      <c r="M1061" s="2" t="inlineStr">
        <is>
          <t>250psig</t>
        </is>
      </c>
      <c r="N1061" s="1" t="inlineStr">
        <is>
          <t>RTF</t>
        </is>
      </c>
      <c r="O1061" s="2" t="n"/>
      <c r="P1061" t="inlineStr">
        <is>
          <t>A100076</t>
        </is>
      </c>
      <c r="Q1061" s="56" t="n">
        <v>2350</v>
      </c>
      <c r="R1061" s="7" t="inlineStr">
        <is>
          <t>Priced</t>
        </is>
      </c>
      <c r="S1061" s="2" t="inlineStr">
        <is>
          <t>LT034</t>
        </is>
      </c>
      <c r="T1061" t="n">
        <v>126</v>
      </c>
    </row>
    <row r="1062">
      <c r="B1062">
        <f>IF(AND(H1062="C30",I1062="not Bronze, ASTM-B584, C93200",L1062="Coating_Standard"),"Y","N")</f>
        <v/>
      </c>
      <c r="C1062" t="inlineStr">
        <is>
          <t>Price_BOM_LFE_Case_1057</t>
        </is>
      </c>
      <c r="E1062" t="inlineStr">
        <is>
          <t>15955-2P-30HP-LFE</t>
        </is>
      </c>
      <c r="F1062" s="2" t="inlineStr">
        <is>
          <t>Ductile Iron, ASTM-A536-80</t>
        </is>
      </c>
      <c r="G1062" t="inlineStr">
        <is>
          <t>CaseMatl_Ductile_Iron_ASTM-A536-80</t>
        </is>
      </c>
      <c r="H1062" s="2" t="inlineStr">
        <is>
          <t>J</t>
        </is>
      </c>
      <c r="I1062" t="inlineStr">
        <is>
          <t>all</t>
        </is>
      </c>
      <c r="J1062" s="2" t="inlineStr">
        <is>
          <t>NPT</t>
        </is>
      </c>
      <c r="K1062" s="2" t="inlineStr">
        <is>
          <t>X4</t>
        </is>
      </c>
      <c r="L1062" s="2" t="inlineStr">
        <is>
          <t>Coating_Scotchkote134_interior_IncludeImpeller</t>
        </is>
      </c>
      <c r="M1062" s="2" t="inlineStr">
        <is>
          <t>300psig</t>
        </is>
      </c>
      <c r="N1062" s="1" t="inlineStr">
        <is>
          <t>RTF</t>
        </is>
      </c>
      <c r="O1062" s="2" t="n"/>
      <c r="P1062" t="inlineStr">
        <is>
          <t>A100063</t>
        </is>
      </c>
      <c r="Q1062" s="56" t="n">
        <v>1790</v>
      </c>
      <c r="R1062" s="7" t="inlineStr">
        <is>
          <t>Priced</t>
        </is>
      </c>
      <c r="S1062" s="2" t="inlineStr">
        <is>
          <t>LT034</t>
        </is>
      </c>
      <c r="T1062" t="n">
        <v>126</v>
      </c>
    </row>
    <row r="1063">
      <c r="B1063">
        <f>IF(AND(H1063="C30",I1063="not Bronze, ASTM-B584, C93200",L1063="Coating_Standard"),"Y","N")</f>
        <v/>
      </c>
      <c r="C1063" t="inlineStr">
        <is>
          <t>Price_BOM_LFE_Case_1058</t>
        </is>
      </c>
      <c r="E1063" t="inlineStr">
        <is>
          <t>15959-2P-30HP-LFE</t>
        </is>
      </c>
      <c r="F1063" s="2" t="inlineStr">
        <is>
          <t>Ductile Iron, ASTM-A536-80</t>
        </is>
      </c>
      <c r="G1063" t="inlineStr">
        <is>
          <t>CaseMatl_Ductile_Iron_ASTM-A536-80</t>
        </is>
      </c>
      <c r="H1063" s="2" t="inlineStr">
        <is>
          <t>J</t>
        </is>
      </c>
      <c r="I1063" t="inlineStr">
        <is>
          <t>all</t>
        </is>
      </c>
      <c r="J1063" s="2" t="inlineStr">
        <is>
          <t>NPT</t>
        </is>
      </c>
      <c r="K1063" s="2" t="inlineStr">
        <is>
          <t>X4</t>
        </is>
      </c>
      <c r="L1063" s="2" t="inlineStr">
        <is>
          <t>Coating_Scotchkote134_interior_IncludeImpeller</t>
        </is>
      </c>
      <c r="M1063" s="2" t="inlineStr">
        <is>
          <t>300psig</t>
        </is>
      </c>
      <c r="N1063" s="1" t="inlineStr">
        <is>
          <t>RTF</t>
        </is>
      </c>
      <c r="O1063" s="2" t="n"/>
      <c r="P1063" t="inlineStr">
        <is>
          <t>A100063</t>
        </is>
      </c>
      <c r="Q1063" s="56" t="n">
        <v>1790</v>
      </c>
      <c r="R1063" s="7" t="inlineStr">
        <is>
          <t>Priced</t>
        </is>
      </c>
      <c r="S1063" s="2" t="inlineStr">
        <is>
          <t>LT034</t>
        </is>
      </c>
      <c r="T1063" t="n">
        <v>126</v>
      </c>
    </row>
    <row r="1064">
      <c r="B1064">
        <f>IF(AND(H1064="C30",I1064="not Bronze, ASTM-B584, C93200",L1064="Coating_Standard"),"Y","N")</f>
        <v/>
      </c>
      <c r="C1064" t="inlineStr">
        <is>
          <t>Price_BOM_LFE_Case_1059</t>
        </is>
      </c>
      <c r="E1064" t="inlineStr">
        <is>
          <t>20953-2P-30HP-LFE</t>
        </is>
      </c>
      <c r="F1064" s="2" t="inlineStr">
        <is>
          <t>Ductile Iron, ASTM-A536-80</t>
        </is>
      </c>
      <c r="G1064" t="inlineStr">
        <is>
          <t>CaseMatl_Ductile_Iron_ASTM-A536-80</t>
        </is>
      </c>
      <c r="H1064" s="2" t="inlineStr">
        <is>
          <t>J</t>
        </is>
      </c>
      <c r="I1064" t="inlineStr">
        <is>
          <t>all</t>
        </is>
      </c>
      <c r="J1064" s="2" t="inlineStr">
        <is>
          <t>NPT</t>
        </is>
      </c>
      <c r="K1064" s="2" t="inlineStr">
        <is>
          <t>X4</t>
        </is>
      </c>
      <c r="L1064" s="2" t="inlineStr">
        <is>
          <t>Coating_Scotchkote134_interior_IncludeImpeller</t>
        </is>
      </c>
      <c r="M1064" s="2" t="inlineStr">
        <is>
          <t>300psig</t>
        </is>
      </c>
      <c r="N1064" s="1" t="inlineStr">
        <is>
          <t>RTF</t>
        </is>
      </c>
      <c r="O1064" s="2" t="n"/>
      <c r="P1064" t="inlineStr">
        <is>
          <t>A100066</t>
        </is>
      </c>
      <c r="Q1064" s="56" t="n">
        <v>2240</v>
      </c>
      <c r="R1064" s="7" t="inlineStr">
        <is>
          <t>Priced</t>
        </is>
      </c>
      <c r="S1064" s="2" t="inlineStr">
        <is>
          <t>LT034</t>
        </is>
      </c>
      <c r="T1064" t="n">
        <v>126</v>
      </c>
    </row>
    <row r="1065">
      <c r="B1065">
        <f>IF(AND(H1065="C30",I1065="not Bronze, ASTM-B584, C93200",L1065="Coating_Standard"),"Y","N")</f>
        <v/>
      </c>
      <c r="C1065" t="inlineStr">
        <is>
          <t>Price_BOM_LFE_Case_1060</t>
        </is>
      </c>
      <c r="E1065" t="inlineStr">
        <is>
          <t>25707-2P-30HP-LFE</t>
        </is>
      </c>
      <c r="F1065" s="2" t="inlineStr">
        <is>
          <t>Ductile Iron, ASTM-A536-80</t>
        </is>
      </c>
      <c r="G1065" t="inlineStr">
        <is>
          <t>CaseMatl_Ductile_Iron_ASTM-A536-80</t>
        </is>
      </c>
      <c r="H1065" s="2" t="inlineStr">
        <is>
          <t>J</t>
        </is>
      </c>
      <c r="I1065" t="inlineStr">
        <is>
          <t>all</t>
        </is>
      </c>
      <c r="J1065" s="2" t="inlineStr">
        <is>
          <t>250# ANSI Flange</t>
        </is>
      </c>
      <c r="K1065" s="2" t="inlineStr">
        <is>
          <t>X4</t>
        </is>
      </c>
      <c r="L1065" s="2" t="inlineStr">
        <is>
          <t>Coating_Scotchkote134_interior_IncludeImpeller</t>
        </is>
      </c>
      <c r="M1065" s="2" t="inlineStr">
        <is>
          <t>250psig</t>
        </is>
      </c>
      <c r="N1065" s="1" t="inlineStr">
        <is>
          <t>RTF</t>
        </is>
      </c>
      <c r="O1065" s="2" t="n"/>
      <c r="P1065" t="inlineStr">
        <is>
          <t>A100068</t>
        </is>
      </c>
      <c r="Q1065" s="56" t="n">
        <v>2620</v>
      </c>
      <c r="R1065" s="7" t="inlineStr">
        <is>
          <t>Priced</t>
        </is>
      </c>
      <c r="S1065" s="2" t="inlineStr">
        <is>
          <t>LT034</t>
        </is>
      </c>
      <c r="T1065" t="n">
        <v>126</v>
      </c>
    </row>
    <row r="1066">
      <c r="B1066">
        <f>IF(AND(H1066="C30",I1066="not Bronze, ASTM-B584, C93200",L1066="Coating_Standard"),"Y","N")</f>
        <v/>
      </c>
      <c r="C1066" t="inlineStr">
        <is>
          <t>Price_BOM_LFE_Case_1061</t>
        </is>
      </c>
      <c r="E1066" t="inlineStr">
        <is>
          <t>25957-2P-30HP-LFE</t>
        </is>
      </c>
      <c r="F1066" s="2" t="inlineStr">
        <is>
          <t>Ductile Iron, ASTM-A536-80</t>
        </is>
      </c>
      <c r="G1066" t="inlineStr">
        <is>
          <t>CaseMatl_Ductile_Iron_ASTM-A536-80</t>
        </is>
      </c>
      <c r="H1066" s="2" t="inlineStr">
        <is>
          <t>J</t>
        </is>
      </c>
      <c r="I1066" t="inlineStr">
        <is>
          <t>all</t>
        </is>
      </c>
      <c r="J1066" s="2" t="inlineStr">
        <is>
          <t>250# ANSI Flange</t>
        </is>
      </c>
      <c r="K1066" s="2" t="inlineStr">
        <is>
          <t>X4</t>
        </is>
      </c>
      <c r="L1066" s="2" t="inlineStr">
        <is>
          <t>Coating_Scotchkote134_interior_IncludeImpeller</t>
        </is>
      </c>
      <c r="M1066" s="2" t="inlineStr">
        <is>
          <t>250psig</t>
        </is>
      </c>
      <c r="N1066" s="1" t="inlineStr">
        <is>
          <t>RTF</t>
        </is>
      </c>
      <c r="O1066" s="2" t="n"/>
      <c r="P1066" t="inlineStr">
        <is>
          <t>A100069</t>
        </is>
      </c>
      <c r="Q1066" s="56" t="n">
        <v>3790</v>
      </c>
      <c r="R1066" s="7" t="inlineStr">
        <is>
          <t>Priced</t>
        </is>
      </c>
      <c r="S1066" s="2" t="inlineStr">
        <is>
          <t>LT034</t>
        </is>
      </c>
      <c r="T1066" t="n">
        <v>126</v>
      </c>
    </row>
    <row r="1067">
      <c r="B1067">
        <f>IF(AND(H1067="C30",I1067="not Bronze, ASTM-B584, C93200",L1067="Coating_Standard"),"Y","N")</f>
        <v/>
      </c>
      <c r="C1067" t="inlineStr">
        <is>
          <t>Price_BOM_LFE_Case_1062</t>
        </is>
      </c>
      <c r="E1067" t="inlineStr">
        <is>
          <t>30707-2P-30HP-LFE</t>
        </is>
      </c>
      <c r="F1067" s="2" t="inlineStr">
        <is>
          <t>Ductile Iron, ASTM-A536-80</t>
        </is>
      </c>
      <c r="G1067" t="inlineStr">
        <is>
          <t>CaseMatl_Ductile_Iron_ASTM-A536-80</t>
        </is>
      </c>
      <c r="H1067" s="2" t="inlineStr">
        <is>
          <t>J</t>
        </is>
      </c>
      <c r="I1067" t="inlineStr">
        <is>
          <t>all</t>
        </is>
      </c>
      <c r="J1067" s="2" t="inlineStr">
        <is>
          <t>250# ANSI Flange</t>
        </is>
      </c>
      <c r="K1067" s="2" t="inlineStr">
        <is>
          <t>X4</t>
        </is>
      </c>
      <c r="L1067" s="2" t="inlineStr">
        <is>
          <t>Coating_Scotchkote134_interior_IncludeImpeller</t>
        </is>
      </c>
      <c r="M1067" s="2" t="inlineStr">
        <is>
          <t>250psig</t>
        </is>
      </c>
      <c r="N1067" s="1" t="inlineStr">
        <is>
          <t>RTF</t>
        </is>
      </c>
      <c r="O1067" s="2" t="n"/>
      <c r="P1067" t="inlineStr">
        <is>
          <t>A100072</t>
        </is>
      </c>
      <c r="Q1067" s="56" t="n">
        <v>2230</v>
      </c>
      <c r="R1067" s="7" t="inlineStr">
        <is>
          <t>Priced</t>
        </is>
      </c>
      <c r="S1067" s="2" t="inlineStr">
        <is>
          <t>LT034</t>
        </is>
      </c>
      <c r="T1067" t="n">
        <v>126</v>
      </c>
    </row>
    <row r="1068">
      <c r="B1068">
        <f>IF(AND(H1068="C30",I1068="not Bronze, ASTM-B584, C93200",L1068="Coating_Standard"),"Y","N")</f>
        <v/>
      </c>
      <c r="C1068" t="inlineStr">
        <is>
          <t>Price_BOM_LFE_Case_1063</t>
        </is>
      </c>
      <c r="E1068" t="inlineStr">
        <is>
          <t>40707-2P-30HP-LFE</t>
        </is>
      </c>
      <c r="F1068" s="2" t="inlineStr">
        <is>
          <t>Ductile Iron, ASTM-A536-80</t>
        </is>
      </c>
      <c r="G1068" t="inlineStr">
        <is>
          <t>CaseMatl_Ductile_Iron_ASTM-A536-80</t>
        </is>
      </c>
      <c r="H1068" s="2" t="inlineStr">
        <is>
          <t>J</t>
        </is>
      </c>
      <c r="I1068" t="inlineStr">
        <is>
          <t>all</t>
        </is>
      </c>
      <c r="J1068" s="2" t="inlineStr">
        <is>
          <t>250# ANSI Flange</t>
        </is>
      </c>
      <c r="K1068" s="2" t="inlineStr">
        <is>
          <t>X4</t>
        </is>
      </c>
      <c r="L1068" s="2" t="inlineStr">
        <is>
          <t>Coating_Scotchkote134_interior_IncludeImpeller</t>
        </is>
      </c>
      <c r="M1068" s="2" t="inlineStr">
        <is>
          <t>250psig</t>
        </is>
      </c>
      <c r="N1068" s="1" t="inlineStr">
        <is>
          <t>RTF</t>
        </is>
      </c>
      <c r="O1068" s="2" t="n"/>
      <c r="P1068" t="inlineStr">
        <is>
          <t>A100076</t>
        </is>
      </c>
      <c r="Q1068" s="56" t="n">
        <v>2350</v>
      </c>
      <c r="R1068" s="7" t="inlineStr">
        <is>
          <t>Priced</t>
        </is>
      </c>
      <c r="S1068" s="2" t="inlineStr">
        <is>
          <t>LT034</t>
        </is>
      </c>
      <c r="T1068" t="n">
        <v>126</v>
      </c>
    </row>
    <row r="1069">
      <c r="B1069">
        <f>IF(AND(H1069="C30",I1069="not Bronze, ASTM-B584, C93200",L1069="Coating_Standard"),"Y","N")</f>
        <v/>
      </c>
      <c r="C1069" t="inlineStr">
        <is>
          <t>Price_BOM_LFE_Case_1064</t>
        </is>
      </c>
      <c r="E1069" t="inlineStr">
        <is>
          <t>10707-2P-3HP-LFE</t>
        </is>
      </c>
      <c r="F1069" s="2" t="inlineStr">
        <is>
          <t>Cast Iron, ASTM-A48, CL 30</t>
        </is>
      </c>
      <c r="G1069" t="inlineStr">
        <is>
          <t>CaseMatl_Cast_Iron_ASTM-A48_CL30</t>
        </is>
      </c>
      <c r="H1069" s="2" t="inlineStr">
        <is>
          <t>C30</t>
        </is>
      </c>
      <c r="I1069" t="inlineStr">
        <is>
          <t>all</t>
        </is>
      </c>
      <c r="J1069" s="2" t="inlineStr">
        <is>
          <t>NPT</t>
        </is>
      </c>
      <c r="K1069" s="2" t="inlineStr">
        <is>
          <t>X3</t>
        </is>
      </c>
      <c r="L1069" s="2" t="inlineStr">
        <is>
          <t>Coating_Scotchkote134_interior_IncludeImpeller</t>
        </is>
      </c>
      <c r="M1069" s="2" t="inlineStr">
        <is>
          <t>250psig</t>
        </is>
      </c>
      <c r="N1069" s="1" t="inlineStr">
        <is>
          <t>RTF</t>
        </is>
      </c>
      <c r="O1069" s="2" t="n"/>
      <c r="P1069" s="2" t="inlineStr">
        <is>
          <t>A102128</t>
        </is>
      </c>
      <c r="R1069" t="inlineStr">
        <is>
          <t>Priced</t>
        </is>
      </c>
      <c r="S1069" s="2" t="inlineStr">
        <is>
          <t>LT034</t>
        </is>
      </c>
      <c r="T1069" t="n">
        <v>126</v>
      </c>
    </row>
    <row r="1070">
      <c r="B1070">
        <f>IF(AND(H1070="C30",I1070="not Bronze, ASTM-B584, C93200",L1070="Coating_Standard"),"Y","N")</f>
        <v/>
      </c>
      <c r="C1070" t="inlineStr">
        <is>
          <t>Price_BOM_LFE_Case_1065</t>
        </is>
      </c>
      <c r="E1070" t="inlineStr">
        <is>
          <t>10707-2P-5HP-LFE</t>
        </is>
      </c>
      <c r="F1070" s="2" t="inlineStr">
        <is>
          <t>Cast Iron, ASTM-A48, CL 30</t>
        </is>
      </c>
      <c r="G1070" t="inlineStr">
        <is>
          <t>CaseMatl_Cast_Iron_ASTM-A48_CL30</t>
        </is>
      </c>
      <c r="H1070" s="2" t="inlineStr">
        <is>
          <t>C30</t>
        </is>
      </c>
      <c r="I1070" t="inlineStr">
        <is>
          <t>all</t>
        </is>
      </c>
      <c r="J1070" s="2" t="inlineStr">
        <is>
          <t>NPT</t>
        </is>
      </c>
      <c r="K1070" s="2" t="inlineStr">
        <is>
          <t>X3</t>
        </is>
      </c>
      <c r="L1070" s="2" t="inlineStr">
        <is>
          <t>Coating_Scotchkote134_interior_IncludeImpeller</t>
        </is>
      </c>
      <c r="M1070" s="2" t="inlineStr">
        <is>
          <t>250psig</t>
        </is>
      </c>
      <c r="N1070" s="1" t="inlineStr">
        <is>
          <t>RTF</t>
        </is>
      </c>
      <c r="O1070" s="2" t="n"/>
      <c r="P1070" s="2" t="inlineStr">
        <is>
          <t>A102128</t>
        </is>
      </c>
      <c r="R1070" t="inlineStr">
        <is>
          <t>Priced</t>
        </is>
      </c>
      <c r="S1070" s="2" t="inlineStr">
        <is>
          <t>LT034</t>
        </is>
      </c>
      <c r="T1070" t="n">
        <v>126</v>
      </c>
    </row>
    <row r="1071">
      <c r="B1071">
        <f>IF(AND(H1071="C30",I1071="not Bronze, ASTM-B584, C93200",L1071="Coating_Standard"),"Y","N")</f>
        <v/>
      </c>
      <c r="C1071" t="inlineStr">
        <is>
          <t>Price_BOM_LFE_Case_1066</t>
        </is>
      </c>
      <c r="E1071" t="inlineStr">
        <is>
          <t>10707-2P-7.5HP-LFE</t>
        </is>
      </c>
      <c r="F1071" s="2" t="inlineStr">
        <is>
          <t>Cast Iron, ASTM-A48, CL 30</t>
        </is>
      </c>
      <c r="G1071" t="inlineStr">
        <is>
          <t>CaseMatl_Cast_Iron_ASTM-A48_CL30</t>
        </is>
      </c>
      <c r="H1071" s="2" t="inlineStr">
        <is>
          <t>C30</t>
        </is>
      </c>
      <c r="I1071" t="inlineStr">
        <is>
          <t>all</t>
        </is>
      </c>
      <c r="J1071" s="2" t="inlineStr">
        <is>
          <t>NPT</t>
        </is>
      </c>
      <c r="K1071" s="2" t="inlineStr">
        <is>
          <t>X3</t>
        </is>
      </c>
      <c r="L1071" s="2" t="inlineStr">
        <is>
          <t>Coating_Scotchkote134_interior_IncludeImpeller</t>
        </is>
      </c>
      <c r="M1071" s="2" t="inlineStr">
        <is>
          <t>250psig</t>
        </is>
      </c>
      <c r="N1071" s="1" t="inlineStr">
        <is>
          <t>RTF</t>
        </is>
      </c>
      <c r="O1071" s="2" t="n"/>
      <c r="P1071" s="2" t="inlineStr">
        <is>
          <t>A102128</t>
        </is>
      </c>
      <c r="R1071" t="inlineStr">
        <is>
          <t>Priced</t>
        </is>
      </c>
      <c r="S1071" s="2" t="inlineStr">
        <is>
          <t>LT034</t>
        </is>
      </c>
      <c r="T1071" t="n">
        <v>126</v>
      </c>
    </row>
    <row r="1072">
      <c r="B1072">
        <f>IF(AND(H1072="C30",I1072="not Bronze, ASTM-B584, C93200",L1072="Coating_Standard"),"Y","N")</f>
        <v/>
      </c>
      <c r="C1072" t="inlineStr">
        <is>
          <t>Price_BOM_LFE_Case_1067</t>
        </is>
      </c>
      <c r="E1072" t="inlineStr">
        <is>
          <t>10707-2P--10HP-LFE</t>
        </is>
      </c>
      <c r="F1072" s="2" t="inlineStr">
        <is>
          <t>Cast Iron, ASTM-A48, CL 30</t>
        </is>
      </c>
      <c r="G1072" t="inlineStr">
        <is>
          <t>CaseMatl_Cast_Iron_ASTM-A48_CL30</t>
        </is>
      </c>
      <c r="H1072" s="2" t="inlineStr">
        <is>
          <t>C30</t>
        </is>
      </c>
      <c r="I1072" t="inlineStr">
        <is>
          <t>all</t>
        </is>
      </c>
      <c r="J1072" s="2" t="inlineStr">
        <is>
          <t>NPT</t>
        </is>
      </c>
      <c r="K1072" s="2" t="inlineStr">
        <is>
          <t>X3</t>
        </is>
      </c>
      <c r="L1072" s="2" t="inlineStr">
        <is>
          <t>Coating_Scotchkote134_interior_IncludeImpeller</t>
        </is>
      </c>
      <c r="M1072" s="2" t="inlineStr">
        <is>
          <t>250psig</t>
        </is>
      </c>
      <c r="N1072" s="1" t="inlineStr">
        <is>
          <t>RTF</t>
        </is>
      </c>
      <c r="O1072" s="2" t="n"/>
      <c r="P1072" s="2" t="inlineStr">
        <is>
          <t>A102128</t>
        </is>
      </c>
      <c r="R1072" t="inlineStr">
        <is>
          <t>Priced</t>
        </is>
      </c>
      <c r="S1072" s="2" t="inlineStr">
        <is>
          <t>LT034</t>
        </is>
      </c>
      <c r="T1072" t="n">
        <v>126</v>
      </c>
    </row>
    <row r="1073">
      <c r="B1073">
        <f>IF(AND(H1073="C30",I1073="not Bronze, ASTM-B584, C93200",L1073="Coating_Standard"),"Y","N")</f>
        <v/>
      </c>
      <c r="C1073" t="inlineStr">
        <is>
          <t>Price_BOM_LFE_Case_1068</t>
        </is>
      </c>
      <c r="E1073" t="inlineStr">
        <is>
          <t>10707-2P--15HP-LFE</t>
        </is>
      </c>
      <c r="F1073" s="2" t="inlineStr">
        <is>
          <t>Cast Iron, ASTM-A48, CL 30</t>
        </is>
      </c>
      <c r="G1073" t="inlineStr">
        <is>
          <t>CaseMatl_Cast_Iron_ASTM-A48_CL30</t>
        </is>
      </c>
      <c r="H1073" s="2" t="inlineStr">
        <is>
          <t>C30</t>
        </is>
      </c>
      <c r="I1073" t="inlineStr">
        <is>
          <t>all</t>
        </is>
      </c>
      <c r="J1073" s="2" t="inlineStr">
        <is>
          <t>NPT</t>
        </is>
      </c>
      <c r="K1073" s="2" t="inlineStr">
        <is>
          <t>X3</t>
        </is>
      </c>
      <c r="L1073" s="2" t="inlineStr">
        <is>
          <t>Coating_Scotchkote134_interior_IncludeImpeller</t>
        </is>
      </c>
      <c r="M1073" s="2" t="inlineStr">
        <is>
          <t>250psig</t>
        </is>
      </c>
      <c r="N1073" s="1" t="inlineStr">
        <is>
          <t>RTF</t>
        </is>
      </c>
      <c r="O1073" s="2" t="n"/>
      <c r="P1073" s="2" t="inlineStr">
        <is>
          <t>A102128</t>
        </is>
      </c>
      <c r="R1073" t="inlineStr">
        <is>
          <t>Priced</t>
        </is>
      </c>
      <c r="S1073" s="2" t="inlineStr">
        <is>
          <t>LT034</t>
        </is>
      </c>
      <c r="T1073" t="n">
        <v>126</v>
      </c>
    </row>
    <row r="1074">
      <c r="B1074">
        <f>IF(AND(H1074="C30",I1074="not Bronze, ASTM-B584, C93200",L1074="Coating_Standard"),"Y","N")</f>
        <v/>
      </c>
      <c r="C1074" t="inlineStr">
        <is>
          <t>Price_BOM_LFE_Case_1069</t>
        </is>
      </c>
      <c r="E1074" t="inlineStr">
        <is>
          <t>12709-2P-5HP-LFE</t>
        </is>
      </c>
      <c r="F1074" s="2" t="inlineStr">
        <is>
          <t>Cast Iron, ASTM-A48, CL 30</t>
        </is>
      </c>
      <c r="G1074" t="inlineStr">
        <is>
          <t>CaseMatl_Cast_Iron_ASTM-A48_CL30</t>
        </is>
      </c>
      <c r="H1074" s="2" t="inlineStr">
        <is>
          <t>C30</t>
        </is>
      </c>
      <c r="I1074" t="inlineStr">
        <is>
          <t>all</t>
        </is>
      </c>
      <c r="J1074" s="2" t="inlineStr">
        <is>
          <t>NPT</t>
        </is>
      </c>
      <c r="K1074" s="2" t="inlineStr">
        <is>
          <t>X3</t>
        </is>
      </c>
      <c r="L1074" s="2" t="inlineStr">
        <is>
          <t>Coating_Scotchkote134_interior_IncludeImpeller</t>
        </is>
      </c>
      <c r="M1074" s="2" t="inlineStr">
        <is>
          <t>250psig</t>
        </is>
      </c>
      <c r="N1074" s="1" t="inlineStr">
        <is>
          <t>RTF</t>
        </is>
      </c>
      <c r="O1074" s="2" t="n"/>
      <c r="P1074" s="2" t="inlineStr">
        <is>
          <t>A102129</t>
        </is>
      </c>
      <c r="R1074" t="inlineStr">
        <is>
          <t>Priced</t>
        </is>
      </c>
      <c r="S1074" s="2" t="inlineStr">
        <is>
          <t>LT034</t>
        </is>
      </c>
      <c r="T1074" t="n">
        <v>126</v>
      </c>
    </row>
    <row r="1075">
      <c r="B1075">
        <f>IF(AND(H1075="C30",I1075="not Bronze, ASTM-B584, C93200",L1075="Coating_Standard"),"Y","N")</f>
        <v/>
      </c>
      <c r="C1075" t="inlineStr">
        <is>
          <t>Price_BOM_LFE_Case_1070</t>
        </is>
      </c>
      <c r="E1075" t="inlineStr">
        <is>
          <t>12709-2P-7.5HP-LFE</t>
        </is>
      </c>
      <c r="F1075" s="2" t="inlineStr">
        <is>
          <t>Cast Iron, ASTM-A48, CL 30</t>
        </is>
      </c>
      <c r="G1075" t="inlineStr">
        <is>
          <t>CaseMatl_Cast_Iron_ASTM-A48_CL30</t>
        </is>
      </c>
      <c r="H1075" s="2" t="inlineStr">
        <is>
          <t>C30</t>
        </is>
      </c>
      <c r="I1075" t="inlineStr">
        <is>
          <t>all</t>
        </is>
      </c>
      <c r="J1075" s="2" t="inlineStr">
        <is>
          <t>NPT</t>
        </is>
      </c>
      <c r="K1075" s="2" t="inlineStr">
        <is>
          <t>X3</t>
        </is>
      </c>
      <c r="L1075" s="2" t="inlineStr">
        <is>
          <t>Coating_Scotchkote134_interior_IncludeImpeller</t>
        </is>
      </c>
      <c r="M1075" s="2" t="inlineStr">
        <is>
          <t>250psig</t>
        </is>
      </c>
      <c r="N1075" s="1" t="inlineStr">
        <is>
          <t>RTF</t>
        </is>
      </c>
      <c r="O1075" s="2" t="n"/>
      <c r="P1075" s="2" t="inlineStr">
        <is>
          <t>A102129</t>
        </is>
      </c>
      <c r="R1075" t="inlineStr">
        <is>
          <t>Priced</t>
        </is>
      </c>
      <c r="S1075" s="2" t="inlineStr">
        <is>
          <t>LT034</t>
        </is>
      </c>
      <c r="T1075" t="n">
        <v>126</v>
      </c>
    </row>
    <row r="1076">
      <c r="B1076">
        <f>IF(AND(H1076="C30",I1076="not Bronze, ASTM-B584, C93200",L1076="Coating_Standard"),"Y","N")</f>
        <v/>
      </c>
      <c r="C1076" t="inlineStr">
        <is>
          <t>Price_BOM_LFE_Case_1071</t>
        </is>
      </c>
      <c r="E1076" t="inlineStr">
        <is>
          <t>12709-2P-10HP-LFE</t>
        </is>
      </c>
      <c r="F1076" s="2" t="inlineStr">
        <is>
          <t>Cast Iron, ASTM-A48, CL 30</t>
        </is>
      </c>
      <c r="G1076" t="inlineStr">
        <is>
          <t>CaseMatl_Cast_Iron_ASTM-A48_CL30</t>
        </is>
      </c>
      <c r="H1076" s="2" t="inlineStr">
        <is>
          <t>C30</t>
        </is>
      </c>
      <c r="I1076" t="inlineStr">
        <is>
          <t>all</t>
        </is>
      </c>
      <c r="J1076" s="2" t="inlineStr">
        <is>
          <t>NPT</t>
        </is>
      </c>
      <c r="K1076" s="2" t="inlineStr">
        <is>
          <t>X3</t>
        </is>
      </c>
      <c r="L1076" s="2" t="inlineStr">
        <is>
          <t>Coating_Scotchkote134_interior_IncludeImpeller</t>
        </is>
      </c>
      <c r="M1076" s="2" t="inlineStr">
        <is>
          <t>250psig</t>
        </is>
      </c>
      <c r="N1076" s="1" t="inlineStr">
        <is>
          <t>RTF</t>
        </is>
      </c>
      <c r="O1076" s="2" t="n"/>
      <c r="P1076" s="2" t="inlineStr">
        <is>
          <t>A102129</t>
        </is>
      </c>
      <c r="R1076" t="inlineStr">
        <is>
          <t>Priced</t>
        </is>
      </c>
      <c r="S1076" s="2" t="inlineStr">
        <is>
          <t>LT034</t>
        </is>
      </c>
      <c r="T1076" t="n">
        <v>126</v>
      </c>
    </row>
    <row r="1077">
      <c r="B1077">
        <f>IF(AND(H1077="C30",I1077="not Bronze, ASTM-B584, C93200",L1077="Coating_Standard"),"Y","N")</f>
        <v/>
      </c>
      <c r="C1077" t="inlineStr">
        <is>
          <t>Price_BOM_LFE_Case_1072</t>
        </is>
      </c>
      <c r="E1077" t="inlineStr">
        <is>
          <t>12709-2P-15HP-LFE</t>
        </is>
      </c>
      <c r="F1077" s="2" t="inlineStr">
        <is>
          <t>Cast Iron, ASTM-A48, CL 30</t>
        </is>
      </c>
      <c r="G1077" t="inlineStr">
        <is>
          <t>CaseMatl_Cast_Iron_ASTM-A48_CL30</t>
        </is>
      </c>
      <c r="H1077" s="2" t="inlineStr">
        <is>
          <t>C30</t>
        </is>
      </c>
      <c r="I1077" t="inlineStr">
        <is>
          <t>all</t>
        </is>
      </c>
      <c r="J1077" s="2" t="inlineStr">
        <is>
          <t>NPT</t>
        </is>
      </c>
      <c r="K1077" s="2" t="inlineStr">
        <is>
          <t>X3</t>
        </is>
      </c>
      <c r="L1077" s="2" t="inlineStr">
        <is>
          <t>Coating_Scotchkote134_interior_IncludeImpeller</t>
        </is>
      </c>
      <c r="M1077" s="2" t="inlineStr">
        <is>
          <t>250psig</t>
        </is>
      </c>
      <c r="N1077" s="1" t="inlineStr">
        <is>
          <t>RTF</t>
        </is>
      </c>
      <c r="O1077" s="2" t="n"/>
      <c r="P1077" s="2" t="inlineStr">
        <is>
          <t>A102129</t>
        </is>
      </c>
      <c r="R1077" t="inlineStr">
        <is>
          <t>Priced</t>
        </is>
      </c>
      <c r="S1077" s="2" t="inlineStr">
        <is>
          <t>LT034</t>
        </is>
      </c>
      <c r="T1077" t="n">
        <v>126</v>
      </c>
    </row>
    <row r="1078">
      <c r="B1078">
        <f>IF(AND(H1078="C30",I1078="not Bronze, ASTM-B584, C93200",L1078="Coating_Standard"),"Y","N")</f>
        <v/>
      </c>
      <c r="C1078" t="inlineStr">
        <is>
          <t>Price_BOM_LFE_Case_1073</t>
        </is>
      </c>
      <c r="E1078" t="inlineStr">
        <is>
          <t>15705-2P-5HP-LFE</t>
        </is>
      </c>
      <c r="F1078" s="2" t="inlineStr">
        <is>
          <t>Cast Iron, ASTM-A48, CL 30</t>
        </is>
      </c>
      <c r="G1078" t="inlineStr">
        <is>
          <t>CaseMatl_Cast_Iron_ASTM-A48_CL30</t>
        </is>
      </c>
      <c r="H1078" s="2" t="inlineStr">
        <is>
          <t>C30</t>
        </is>
      </c>
      <c r="I1078" t="inlineStr">
        <is>
          <t>all</t>
        </is>
      </c>
      <c r="J1078" s="2" t="inlineStr">
        <is>
          <t>NPT</t>
        </is>
      </c>
      <c r="K1078" s="2" t="inlineStr">
        <is>
          <t>X3</t>
        </is>
      </c>
      <c r="L1078" s="2" t="inlineStr">
        <is>
          <t>Coating_Scotchkote134_interior_IncludeImpeller</t>
        </is>
      </c>
      <c r="M1078" s="2" t="inlineStr">
        <is>
          <t>250psig</t>
        </is>
      </c>
      <c r="N1078" s="1" t="inlineStr">
        <is>
          <t>RTF</t>
        </is>
      </c>
      <c r="O1078" s="2" t="n"/>
      <c r="P1078" s="2" t="inlineStr">
        <is>
          <t>A102130</t>
        </is>
      </c>
      <c r="R1078" t="inlineStr">
        <is>
          <t>Priced</t>
        </is>
      </c>
      <c r="S1078" s="2" t="inlineStr">
        <is>
          <t>LT034</t>
        </is>
      </c>
      <c r="T1078" t="n">
        <v>126</v>
      </c>
    </row>
    <row r="1079">
      <c r="B1079">
        <f>IF(AND(H1079="C30",I1079="not Bronze, ASTM-B584, C93200",L1079="Coating_Standard"),"Y","N")</f>
        <v/>
      </c>
      <c r="C1079" t="inlineStr">
        <is>
          <t>Price_BOM_LFE_Case_1074</t>
        </is>
      </c>
      <c r="E1079" t="inlineStr">
        <is>
          <t>15705-2P-7.5HP-LFE</t>
        </is>
      </c>
      <c r="F1079" s="2" t="inlineStr">
        <is>
          <t>Cast Iron, ASTM-A48, CL 30</t>
        </is>
      </c>
      <c r="G1079" t="inlineStr">
        <is>
          <t>CaseMatl_Cast_Iron_ASTM-A48_CL30</t>
        </is>
      </c>
      <c r="H1079" s="2" t="inlineStr">
        <is>
          <t>C30</t>
        </is>
      </c>
      <c r="I1079" t="inlineStr">
        <is>
          <t>all</t>
        </is>
      </c>
      <c r="J1079" s="2" t="inlineStr">
        <is>
          <t>NPT</t>
        </is>
      </c>
      <c r="K1079" s="2" t="inlineStr">
        <is>
          <t>X3</t>
        </is>
      </c>
      <c r="L1079" s="2" t="inlineStr">
        <is>
          <t>Coating_Scotchkote134_interior_IncludeImpeller</t>
        </is>
      </c>
      <c r="M1079" s="2" t="inlineStr">
        <is>
          <t>250psig</t>
        </is>
      </c>
      <c r="N1079" s="1" t="inlineStr">
        <is>
          <t>RTF</t>
        </is>
      </c>
      <c r="O1079" s="2" t="n"/>
      <c r="P1079" s="2" t="inlineStr">
        <is>
          <t>A102130</t>
        </is>
      </c>
      <c r="R1079" t="inlineStr">
        <is>
          <t>Priced</t>
        </is>
      </c>
      <c r="S1079" s="2" t="inlineStr">
        <is>
          <t>LT034</t>
        </is>
      </c>
      <c r="T1079" t="n">
        <v>126</v>
      </c>
    </row>
    <row r="1080">
      <c r="B1080">
        <f>IF(AND(H1080="C30",I1080="not Bronze, ASTM-B584, C93200",L1080="Coating_Standard"),"Y","N")</f>
        <v/>
      </c>
      <c r="C1080" t="inlineStr">
        <is>
          <t>Price_BOM_LFE_Case_1075</t>
        </is>
      </c>
      <c r="E1080" t="inlineStr">
        <is>
          <t>15705-2P-10HP-LFE</t>
        </is>
      </c>
      <c r="F1080" s="2" t="inlineStr">
        <is>
          <t>Cast Iron, ASTM-A48, CL 30</t>
        </is>
      </c>
      <c r="G1080" t="inlineStr">
        <is>
          <t>CaseMatl_Cast_Iron_ASTM-A48_CL30</t>
        </is>
      </c>
      <c r="H1080" s="2" t="inlineStr">
        <is>
          <t>C30</t>
        </is>
      </c>
      <c r="I1080" t="inlineStr">
        <is>
          <t>all</t>
        </is>
      </c>
      <c r="J1080" s="2" t="inlineStr">
        <is>
          <t>NPT</t>
        </is>
      </c>
      <c r="K1080" s="2" t="inlineStr">
        <is>
          <t>X3</t>
        </is>
      </c>
      <c r="L1080" s="2" t="inlineStr">
        <is>
          <t>Coating_Scotchkote134_interior_IncludeImpeller</t>
        </is>
      </c>
      <c r="M1080" s="2" t="inlineStr">
        <is>
          <t>250psig</t>
        </is>
      </c>
      <c r="N1080" s="1" t="inlineStr">
        <is>
          <t>RTF</t>
        </is>
      </c>
      <c r="O1080" s="2" t="n"/>
      <c r="P1080" s="2" t="inlineStr">
        <is>
          <t>A102130</t>
        </is>
      </c>
      <c r="R1080" t="inlineStr">
        <is>
          <t>Priced</t>
        </is>
      </c>
      <c r="S1080" s="2" t="inlineStr">
        <is>
          <t>LT034</t>
        </is>
      </c>
      <c r="T1080" t="n">
        <v>126</v>
      </c>
    </row>
    <row r="1081">
      <c r="B1081">
        <f>IF(AND(H1081="C30",I1081="not Bronze, ASTM-B584, C93200",L1081="Coating_Standard"),"Y","N")</f>
        <v/>
      </c>
      <c r="C1081" t="inlineStr">
        <is>
          <t>Price_BOM_LFE_Case_1076</t>
        </is>
      </c>
      <c r="E1081" t="inlineStr">
        <is>
          <t>15705-2P-15HP-LFE</t>
        </is>
      </c>
      <c r="F1081" s="2" t="inlineStr">
        <is>
          <t>Cast Iron, ASTM-A48, CL 30</t>
        </is>
      </c>
      <c r="G1081" t="inlineStr">
        <is>
          <t>CaseMatl_Cast_Iron_ASTM-A48_CL30</t>
        </is>
      </c>
      <c r="H1081" s="2" t="inlineStr">
        <is>
          <t>C30</t>
        </is>
      </c>
      <c r="I1081" t="inlineStr">
        <is>
          <t>all</t>
        </is>
      </c>
      <c r="J1081" s="2" t="inlineStr">
        <is>
          <t>NPT</t>
        </is>
      </c>
      <c r="K1081" s="2" t="inlineStr">
        <is>
          <t>X3</t>
        </is>
      </c>
      <c r="L1081" s="2" t="inlineStr">
        <is>
          <t>Coating_Scotchkote134_interior_IncludeImpeller</t>
        </is>
      </c>
      <c r="M1081" s="2" t="inlineStr">
        <is>
          <t>250psig</t>
        </is>
      </c>
      <c r="N1081" s="1" t="inlineStr">
        <is>
          <t>RTF</t>
        </is>
      </c>
      <c r="O1081" s="2" t="n"/>
      <c r="P1081" s="2" t="inlineStr">
        <is>
          <t>A102130</t>
        </is>
      </c>
      <c r="R1081" t="inlineStr">
        <is>
          <t>Priced</t>
        </is>
      </c>
      <c r="S1081" s="2" t="inlineStr">
        <is>
          <t>LT034</t>
        </is>
      </c>
      <c r="T1081" t="n">
        <v>126</v>
      </c>
    </row>
    <row r="1082">
      <c r="B1082">
        <f>IF(AND(H1082="C30",I1082="not Bronze, ASTM-B584, C93200",L1082="Coating_Standard"),"Y","N")</f>
        <v/>
      </c>
      <c r="C1082" t="inlineStr">
        <is>
          <t>Price_BOM_LFE_Case_1077</t>
        </is>
      </c>
      <c r="E1082" t="inlineStr">
        <is>
          <t>15705-2P-20HP-LFE</t>
        </is>
      </c>
      <c r="F1082" s="2" t="inlineStr">
        <is>
          <t>Cast Iron, ASTM-A48, CL 30</t>
        </is>
      </c>
      <c r="G1082" t="inlineStr">
        <is>
          <t>CaseMatl_Cast_Iron_ASTM-A48_CL30</t>
        </is>
      </c>
      <c r="H1082" s="2" t="inlineStr">
        <is>
          <t>C30</t>
        </is>
      </c>
      <c r="I1082" t="inlineStr">
        <is>
          <t>all</t>
        </is>
      </c>
      <c r="J1082" s="2" t="inlineStr">
        <is>
          <t>NPT</t>
        </is>
      </c>
      <c r="K1082" s="2" t="inlineStr">
        <is>
          <t>X3</t>
        </is>
      </c>
      <c r="L1082" s="2" t="inlineStr">
        <is>
          <t>Coating_Scotchkote134_interior_IncludeImpeller</t>
        </is>
      </c>
      <c r="M1082" s="2" t="inlineStr">
        <is>
          <t>250psig</t>
        </is>
      </c>
      <c r="N1082" s="1" t="inlineStr">
        <is>
          <t>RTF</t>
        </is>
      </c>
      <c r="O1082" s="2" t="n"/>
      <c r="P1082" s="2" t="inlineStr">
        <is>
          <t>A102130</t>
        </is>
      </c>
      <c r="R1082" t="inlineStr">
        <is>
          <t>Priced</t>
        </is>
      </c>
      <c r="S1082" s="2" t="inlineStr">
        <is>
          <t>LT034</t>
        </is>
      </c>
      <c r="T1082" t="n">
        <v>126</v>
      </c>
    </row>
    <row r="1083">
      <c r="B1083">
        <f>IF(AND(H1083="C30",I1083="not Bronze, ASTM-B584, C93200",L1083="Coating_Standard"),"Y","N")</f>
        <v/>
      </c>
      <c r="C1083" t="inlineStr">
        <is>
          <t>Price_BOM_LFE_Case_1078</t>
        </is>
      </c>
      <c r="E1083" t="inlineStr">
        <is>
          <t>20709-2P-7.5HP-LFE</t>
        </is>
      </c>
      <c r="F1083" s="2" t="inlineStr">
        <is>
          <t>Cast Iron, ASTM-A48, CL 30</t>
        </is>
      </c>
      <c r="G1083" t="inlineStr">
        <is>
          <t>CaseMatl_Cast_Iron_ASTM-A48_CL30</t>
        </is>
      </c>
      <c r="H1083" s="2" t="inlineStr">
        <is>
          <t>C30</t>
        </is>
      </c>
      <c r="I1083" t="inlineStr">
        <is>
          <t>all</t>
        </is>
      </c>
      <c r="J1083" s="2" t="inlineStr">
        <is>
          <t>NPT</t>
        </is>
      </c>
      <c r="K1083" s="2" t="inlineStr">
        <is>
          <t>X3</t>
        </is>
      </c>
      <c r="L1083" s="2" t="inlineStr">
        <is>
          <t>Coating_Scotchkote134_interior_IncludeImpeller</t>
        </is>
      </c>
      <c r="M1083" s="2" t="inlineStr">
        <is>
          <t>250psig</t>
        </is>
      </c>
      <c r="N1083" s="1" t="inlineStr">
        <is>
          <t>RTF</t>
        </is>
      </c>
      <c r="O1083" s="2" t="n"/>
      <c r="P1083" s="2" t="inlineStr">
        <is>
          <t>A102131</t>
        </is>
      </c>
      <c r="R1083" t="inlineStr">
        <is>
          <t>Priced</t>
        </is>
      </c>
      <c r="S1083" s="2" t="inlineStr">
        <is>
          <t>LT034</t>
        </is>
      </c>
      <c r="T1083" t="n">
        <v>126</v>
      </c>
    </row>
    <row r="1084">
      <c r="B1084">
        <f>IF(AND(H1084="C30",I1084="not Bronze, ASTM-B584, C93200",L1084="Coating_Standard"),"Y","N")</f>
        <v/>
      </c>
      <c r="C1084" t="inlineStr">
        <is>
          <t>Price_BOM_LFE_Case_1079</t>
        </is>
      </c>
      <c r="E1084" t="inlineStr">
        <is>
          <t>20709-2P-10HP-LFE</t>
        </is>
      </c>
      <c r="F1084" s="2" t="inlineStr">
        <is>
          <t>Cast Iron, ASTM-A48, CL 30</t>
        </is>
      </c>
      <c r="G1084" t="inlineStr">
        <is>
          <t>CaseMatl_Cast_Iron_ASTM-A48_CL30</t>
        </is>
      </c>
      <c r="H1084" s="2" t="inlineStr">
        <is>
          <t>C30</t>
        </is>
      </c>
      <c r="I1084" t="inlineStr">
        <is>
          <t>all</t>
        </is>
      </c>
      <c r="J1084" s="2" t="inlineStr">
        <is>
          <t>NPT</t>
        </is>
      </c>
      <c r="K1084" s="2" t="inlineStr">
        <is>
          <t>X3</t>
        </is>
      </c>
      <c r="L1084" s="2" t="inlineStr">
        <is>
          <t>Coating_Scotchkote134_interior_IncludeImpeller</t>
        </is>
      </c>
      <c r="M1084" s="2" t="inlineStr">
        <is>
          <t>250psig</t>
        </is>
      </c>
      <c r="N1084" s="1" t="inlineStr">
        <is>
          <t>RTF</t>
        </is>
      </c>
      <c r="O1084" s="2" t="n"/>
      <c r="P1084" s="2" t="inlineStr">
        <is>
          <t>A102131</t>
        </is>
      </c>
      <c r="R1084" t="inlineStr">
        <is>
          <t>Priced</t>
        </is>
      </c>
      <c r="S1084" s="2" t="inlineStr">
        <is>
          <t>LT034</t>
        </is>
      </c>
      <c r="T1084" t="n">
        <v>126</v>
      </c>
    </row>
    <row r="1085">
      <c r="B1085">
        <f>IF(AND(H1085="C30",I1085="not Bronze, ASTM-B584, C93200",L1085="Coating_Standard"),"Y","N")</f>
        <v/>
      </c>
      <c r="C1085" t="inlineStr">
        <is>
          <t>Price_BOM_LFE_Case_1080</t>
        </is>
      </c>
      <c r="E1085" t="inlineStr">
        <is>
          <t>20709-2P-15HP-LFE</t>
        </is>
      </c>
      <c r="F1085" s="2" t="inlineStr">
        <is>
          <t>Cast Iron, ASTM-A48, CL 30</t>
        </is>
      </c>
      <c r="G1085" t="inlineStr">
        <is>
          <t>CaseMatl_Cast_Iron_ASTM-A48_CL30</t>
        </is>
      </c>
      <c r="H1085" s="2" t="inlineStr">
        <is>
          <t>C30</t>
        </is>
      </c>
      <c r="I1085" t="inlineStr">
        <is>
          <t>all</t>
        </is>
      </c>
      <c r="J1085" s="2" t="inlineStr">
        <is>
          <t>NPT</t>
        </is>
      </c>
      <c r="K1085" s="2" t="inlineStr">
        <is>
          <t>X3</t>
        </is>
      </c>
      <c r="L1085" s="2" t="inlineStr">
        <is>
          <t>Coating_Scotchkote134_interior_IncludeImpeller</t>
        </is>
      </c>
      <c r="M1085" s="2" t="inlineStr">
        <is>
          <t>250psig</t>
        </is>
      </c>
      <c r="N1085" s="1" t="inlineStr">
        <is>
          <t>RTF</t>
        </is>
      </c>
      <c r="O1085" s="2" t="n"/>
      <c r="P1085" s="2" t="inlineStr">
        <is>
          <t>A102131</t>
        </is>
      </c>
      <c r="R1085" t="inlineStr">
        <is>
          <t>Priced</t>
        </is>
      </c>
      <c r="S1085" s="2" t="inlineStr">
        <is>
          <t>LT034</t>
        </is>
      </c>
      <c r="T1085" t="n">
        <v>126</v>
      </c>
    </row>
    <row r="1086">
      <c r="B1086">
        <f>IF(AND(H1086="C30",I1086="not Bronze, ASTM-B584, C93200",L1086="Coating_Standard"),"Y","N")</f>
        <v/>
      </c>
      <c r="C1086" t="inlineStr">
        <is>
          <t>Price_BOM_LFE_Case_1081</t>
        </is>
      </c>
      <c r="E1086" t="inlineStr">
        <is>
          <t>20709-2P-20HP-LFE</t>
        </is>
      </c>
      <c r="F1086" s="2" t="inlineStr">
        <is>
          <t>Cast Iron, ASTM-A48, CL 30</t>
        </is>
      </c>
      <c r="G1086" t="inlineStr">
        <is>
          <t>CaseMatl_Cast_Iron_ASTM-A48_CL30</t>
        </is>
      </c>
      <c r="H1086" s="2" t="inlineStr">
        <is>
          <t>C30</t>
        </is>
      </c>
      <c r="I1086" t="inlineStr">
        <is>
          <t>all</t>
        </is>
      </c>
      <c r="J1086" s="2" t="inlineStr">
        <is>
          <t>NPT</t>
        </is>
      </c>
      <c r="K1086" s="2" t="inlineStr">
        <is>
          <t>X3</t>
        </is>
      </c>
      <c r="L1086" s="2" t="inlineStr">
        <is>
          <t>Coating_Scotchkote134_interior_IncludeImpeller</t>
        </is>
      </c>
      <c r="M1086" s="2" t="inlineStr">
        <is>
          <t>250psig</t>
        </is>
      </c>
      <c r="N1086" s="1" t="inlineStr">
        <is>
          <t>RTF</t>
        </is>
      </c>
      <c r="O1086" s="2" t="n"/>
      <c r="P1086" s="2" t="inlineStr">
        <is>
          <t>A102131</t>
        </is>
      </c>
      <c r="R1086" t="inlineStr">
        <is>
          <t>Priced</t>
        </is>
      </c>
      <c r="S1086" s="2" t="inlineStr">
        <is>
          <t>LT034</t>
        </is>
      </c>
      <c r="T1086" t="n">
        <v>126</v>
      </c>
    </row>
    <row r="1087">
      <c r="B1087">
        <f>IF(AND(H1087="C30",I1087="not Bronze, ASTM-B584, C93200",L1087="Coating_Standard"),"Y","N")</f>
        <v/>
      </c>
      <c r="C1087" t="inlineStr">
        <is>
          <t>Price_BOM_LFE_Case_1082</t>
        </is>
      </c>
      <c r="E1087" t="inlineStr">
        <is>
          <t>20709-2P-25HP-LFE</t>
        </is>
      </c>
      <c r="F1087" s="2" t="inlineStr">
        <is>
          <t>Cast Iron, ASTM-A48, CL 30</t>
        </is>
      </c>
      <c r="G1087" t="inlineStr">
        <is>
          <t>CaseMatl_Cast_Iron_ASTM-A48_CL30</t>
        </is>
      </c>
      <c r="H1087" s="2" t="inlineStr">
        <is>
          <t>C30</t>
        </is>
      </c>
      <c r="I1087" t="inlineStr">
        <is>
          <t>all</t>
        </is>
      </c>
      <c r="J1087" s="2" t="inlineStr">
        <is>
          <t>NPT</t>
        </is>
      </c>
      <c r="K1087" s="2" t="inlineStr">
        <is>
          <t>X3</t>
        </is>
      </c>
      <c r="L1087" s="2" t="inlineStr">
        <is>
          <t>Coating_Scotchkote134_interior_IncludeImpeller</t>
        </is>
      </c>
      <c r="M1087" s="2" t="inlineStr">
        <is>
          <t>250psig</t>
        </is>
      </c>
      <c r="N1087" s="1" t="inlineStr">
        <is>
          <t>RTF</t>
        </is>
      </c>
      <c r="O1087" s="2" t="n"/>
      <c r="P1087" s="2" t="inlineStr">
        <is>
          <t>A102131</t>
        </is>
      </c>
      <c r="R1087" t="inlineStr">
        <is>
          <t>Priced</t>
        </is>
      </c>
      <c r="S1087" s="2" t="inlineStr">
        <is>
          <t>LT034</t>
        </is>
      </c>
      <c r="T1087" t="n">
        <v>126</v>
      </c>
    </row>
    <row r="1088">
      <c r="B1088">
        <f>IF(AND(H1088="C30",I1088="not Bronze, ASTM-B584, C93200",L1088="Coating_Standard"),"Y","N")</f>
        <v/>
      </c>
      <c r="C1088" t="inlineStr">
        <is>
          <t>Price_BOM_LFE_Case_1083</t>
        </is>
      </c>
      <c r="E1088" t="inlineStr">
        <is>
          <t>15951-4P-3HP-LFE</t>
        </is>
      </c>
      <c r="F1088" s="2" t="inlineStr">
        <is>
          <t>Cast Iron, ASTM-A48, CL 30</t>
        </is>
      </c>
      <c r="G1088" t="inlineStr">
        <is>
          <t>CaseMatl_Cast_Iron_ASTM-A48_CL30</t>
        </is>
      </c>
      <c r="H1088" s="2" t="inlineStr">
        <is>
          <t>C30</t>
        </is>
      </c>
      <c r="I1088" t="inlineStr">
        <is>
          <t>all</t>
        </is>
      </c>
      <c r="J1088" s="2" t="inlineStr">
        <is>
          <t>NPS</t>
        </is>
      </c>
      <c r="K1088" t="inlineStr">
        <is>
          <t>X3</t>
        </is>
      </c>
      <c r="L1088" s="2" t="inlineStr">
        <is>
          <t>Coating_Scotchkote134_interior_IncludeImpeller</t>
        </is>
      </c>
      <c r="M1088" s="2" t="inlineStr">
        <is>
          <t>175psig</t>
        </is>
      </c>
      <c r="N1088" s="1" t="inlineStr">
        <is>
          <t>RTF</t>
        </is>
      </c>
      <c r="O1088" s="2" t="n"/>
      <c r="P1088" t="inlineStr">
        <is>
          <t>A100057</t>
        </is>
      </c>
      <c r="Q1088" s="58" t="n">
        <v>0</v>
      </c>
      <c r="R1088" s="7" t="inlineStr">
        <is>
          <t>Display Blank</t>
        </is>
      </c>
      <c r="S1088" s="2" t="inlineStr">
        <is>
          <t>LT250</t>
        </is>
      </c>
      <c r="T1088" t="n">
        <v>0</v>
      </c>
    </row>
    <row r="1089">
      <c r="B1089">
        <f>IF(AND(H1089="C30",I1089="not Bronze, ASTM-B584, C93200",L1089="Coating_Standard"),"Y","N")</f>
        <v/>
      </c>
      <c r="C1089" t="inlineStr">
        <is>
          <t>Price_BOM_LFE_Case_1084</t>
        </is>
      </c>
      <c r="E1089" t="inlineStr">
        <is>
          <t>15955-4P-3HP-LFE</t>
        </is>
      </c>
      <c r="F1089" s="2" t="inlineStr">
        <is>
          <t>Cast Iron, ASTM-A48, CL 30</t>
        </is>
      </c>
      <c r="G1089" t="inlineStr">
        <is>
          <t>CaseMatl_Cast_Iron_ASTM-A48_CL30</t>
        </is>
      </c>
      <c r="H1089" s="2" t="inlineStr">
        <is>
          <t>C30</t>
        </is>
      </c>
      <c r="I1089" t="inlineStr">
        <is>
          <t>all</t>
        </is>
      </c>
      <c r="J1089" s="2" t="inlineStr">
        <is>
          <t>NPS</t>
        </is>
      </c>
      <c r="K1089" t="inlineStr">
        <is>
          <t>X3</t>
        </is>
      </c>
      <c r="L1089" s="2" t="inlineStr">
        <is>
          <t>Coating_Scotchkote134_interior_IncludeImpeller</t>
        </is>
      </c>
      <c r="M1089" s="2" t="inlineStr">
        <is>
          <t>175psig</t>
        </is>
      </c>
      <c r="N1089" s="1" t="inlineStr">
        <is>
          <t>RTF</t>
        </is>
      </c>
      <c r="O1089" s="2" t="n"/>
      <c r="P1089" t="inlineStr">
        <is>
          <t>A100057</t>
        </is>
      </c>
      <c r="Q1089" s="58" t="n">
        <v>0</v>
      </c>
      <c r="R1089" s="7" t="inlineStr">
        <is>
          <t>Display Blank</t>
        </is>
      </c>
      <c r="S1089" s="2" t="inlineStr">
        <is>
          <t>LT250</t>
        </is>
      </c>
      <c r="T1089" t="n">
        <v>0</v>
      </c>
    </row>
    <row r="1090">
      <c r="B1090">
        <f>IF(AND(H1090="C30",I1090="not Bronze, ASTM-B584, C93200",L1090="Coating_Standard"),"Y","N")</f>
        <v/>
      </c>
      <c r="C1090" t="inlineStr">
        <is>
          <t>Price_BOM_LFE_Case_1085</t>
        </is>
      </c>
      <c r="E1090" t="inlineStr">
        <is>
          <t>15955-4P-5HP-LFE</t>
        </is>
      </c>
      <c r="F1090" s="2" t="inlineStr">
        <is>
          <t>Cast Iron, ASTM-A48, CL 30</t>
        </is>
      </c>
      <c r="G1090" t="inlineStr">
        <is>
          <t>CaseMatl_Cast_Iron_ASTM-A48_CL30</t>
        </is>
      </c>
      <c r="H1090" s="2" t="inlineStr">
        <is>
          <t>C30</t>
        </is>
      </c>
      <c r="I1090" t="inlineStr">
        <is>
          <t>all</t>
        </is>
      </c>
      <c r="J1090" s="2" t="inlineStr">
        <is>
          <t>NPS</t>
        </is>
      </c>
      <c r="K1090" t="inlineStr">
        <is>
          <t>X3</t>
        </is>
      </c>
      <c r="L1090" s="2" t="inlineStr">
        <is>
          <t>Coating_Scotchkote134_interior_IncludeImpeller</t>
        </is>
      </c>
      <c r="M1090" s="2" t="inlineStr">
        <is>
          <t>175psig</t>
        </is>
      </c>
      <c r="N1090" s="1" t="inlineStr">
        <is>
          <t>RTF</t>
        </is>
      </c>
      <c r="O1090" s="2" t="n"/>
      <c r="P1090" t="inlineStr">
        <is>
          <t>A100057</t>
        </is>
      </c>
      <c r="Q1090" s="58" t="n">
        <v>0</v>
      </c>
      <c r="R1090" s="7" t="inlineStr">
        <is>
          <t>Display Blank</t>
        </is>
      </c>
      <c r="S1090" s="2" t="inlineStr">
        <is>
          <t>LT250</t>
        </is>
      </c>
      <c r="T1090" t="n">
        <v>0</v>
      </c>
    </row>
    <row r="1091">
      <c r="B1091">
        <f>IF(AND(H1091="C30",I1091="not Bronze, ASTM-B584, C93200",L1091="Coating_Standard"),"Y","N")</f>
        <v/>
      </c>
      <c r="C1091" t="inlineStr">
        <is>
          <t>Price_BOM_LFE_Case_1086</t>
        </is>
      </c>
      <c r="E1091" t="inlineStr">
        <is>
          <t>15959-4P-3HP-LFE</t>
        </is>
      </c>
      <c r="F1091" s="2" t="inlineStr">
        <is>
          <t>Cast Iron, ASTM-A48, CL 30</t>
        </is>
      </c>
      <c r="G1091" t="inlineStr">
        <is>
          <t>CaseMatl_Cast_Iron_ASTM-A48_CL30</t>
        </is>
      </c>
      <c r="H1091" s="2" t="inlineStr">
        <is>
          <t>C30</t>
        </is>
      </c>
      <c r="I1091" t="inlineStr">
        <is>
          <t>all</t>
        </is>
      </c>
      <c r="J1091" s="2" t="inlineStr">
        <is>
          <t>NPS</t>
        </is>
      </c>
      <c r="K1091" t="inlineStr">
        <is>
          <t>X3</t>
        </is>
      </c>
      <c r="L1091" s="2" t="inlineStr">
        <is>
          <t>Coating_Scotchkote134_interior_IncludeImpeller</t>
        </is>
      </c>
      <c r="M1091" s="2" t="inlineStr">
        <is>
          <t>175psig</t>
        </is>
      </c>
      <c r="N1091" s="1" t="inlineStr">
        <is>
          <t>RTF</t>
        </is>
      </c>
      <c r="O1091" s="2" t="n"/>
      <c r="P1091" t="inlineStr">
        <is>
          <t>A100057</t>
        </is>
      </c>
      <c r="Q1091" s="58" t="n">
        <v>0</v>
      </c>
      <c r="R1091" s="7" t="inlineStr">
        <is>
          <t>Display Blank</t>
        </is>
      </c>
      <c r="S1091" s="2" t="inlineStr">
        <is>
          <t>LT250</t>
        </is>
      </c>
      <c r="T1091" t="n">
        <v>0</v>
      </c>
    </row>
    <row r="1092">
      <c r="B1092">
        <f>IF(AND(H1092="C30",I1092="not Bronze, ASTM-B584, C93200",L1092="Coating_Standard"),"Y","N")</f>
        <v/>
      </c>
      <c r="C1092" t="inlineStr">
        <is>
          <t>Price_BOM_LFE_Case_1087</t>
        </is>
      </c>
      <c r="E1092" t="inlineStr">
        <is>
          <t>15959-4P-5HP-LFE</t>
        </is>
      </c>
      <c r="F1092" s="2" t="inlineStr">
        <is>
          <t>Cast Iron, ASTM-A48, CL 30</t>
        </is>
      </c>
      <c r="G1092" t="inlineStr">
        <is>
          <t>CaseMatl_Cast_Iron_ASTM-A48_CL30</t>
        </is>
      </c>
      <c r="H1092" s="2" t="inlineStr">
        <is>
          <t>C30</t>
        </is>
      </c>
      <c r="I1092" t="inlineStr">
        <is>
          <t>all</t>
        </is>
      </c>
      <c r="J1092" s="2" t="inlineStr">
        <is>
          <t>NPS</t>
        </is>
      </c>
      <c r="K1092" t="inlineStr">
        <is>
          <t>X3</t>
        </is>
      </c>
      <c r="L1092" s="2" t="inlineStr">
        <is>
          <t>Coating_Scotchkote134_interior_IncludeImpeller</t>
        </is>
      </c>
      <c r="M1092" s="2" t="inlineStr">
        <is>
          <t>175psig</t>
        </is>
      </c>
      <c r="N1092" s="1" t="inlineStr">
        <is>
          <t>RTF</t>
        </is>
      </c>
      <c r="O1092" s="2" t="n"/>
      <c r="P1092" t="inlineStr">
        <is>
          <t>A100057</t>
        </is>
      </c>
      <c r="Q1092" s="58" t="n">
        <v>0</v>
      </c>
      <c r="R1092" s="7" t="inlineStr">
        <is>
          <t>Display Blank</t>
        </is>
      </c>
      <c r="S1092" s="2" t="inlineStr">
        <is>
          <t>LT250</t>
        </is>
      </c>
      <c r="T1092" t="n">
        <v>0</v>
      </c>
    </row>
    <row r="1093">
      <c r="B1093">
        <f>IF(AND(H1093="C30",I1093="not Bronze, ASTM-B584, C93200",L1093="Coating_Standard"),"Y","N")</f>
        <v/>
      </c>
      <c r="C1093" t="inlineStr">
        <is>
          <t>Price_BOM_LFE_Case_1088</t>
        </is>
      </c>
      <c r="E1093" t="inlineStr">
        <is>
          <t>15959-4P-7.5HP-LFE</t>
        </is>
      </c>
      <c r="F1093" s="2" t="inlineStr">
        <is>
          <t>Cast Iron, ASTM-A48, CL 30</t>
        </is>
      </c>
      <c r="G1093" t="inlineStr">
        <is>
          <t>CaseMatl_Cast_Iron_ASTM-A48_CL30</t>
        </is>
      </c>
      <c r="H1093" s="2" t="inlineStr">
        <is>
          <t>C30</t>
        </is>
      </c>
      <c r="I1093" t="inlineStr">
        <is>
          <t>all</t>
        </is>
      </c>
      <c r="J1093" s="2" t="inlineStr">
        <is>
          <t>NPS</t>
        </is>
      </c>
      <c r="K1093" t="inlineStr">
        <is>
          <t>X3</t>
        </is>
      </c>
      <c r="L1093" s="2" t="inlineStr">
        <is>
          <t>Coating_Scotchkote134_interior_IncludeImpeller</t>
        </is>
      </c>
      <c r="M1093" s="2" t="inlineStr">
        <is>
          <t>175psig</t>
        </is>
      </c>
      <c r="N1093" s="1" t="inlineStr">
        <is>
          <t>RTF</t>
        </is>
      </c>
      <c r="O1093" s="2" t="n"/>
      <c r="P1093" t="inlineStr">
        <is>
          <t>A100057</t>
        </is>
      </c>
      <c r="Q1093" s="58" t="n">
        <v>0</v>
      </c>
      <c r="R1093" s="7" t="inlineStr">
        <is>
          <t>Display Blank</t>
        </is>
      </c>
      <c r="S1093" s="2" t="inlineStr">
        <is>
          <t>LT250</t>
        </is>
      </c>
      <c r="T1093" t="n">
        <v>0</v>
      </c>
    </row>
    <row r="1094">
      <c r="B1094">
        <f>IF(AND(H1094="C30",I1094="not Bronze, ASTM-B584, C93200",L1094="Coating_Standard"),"Y","N")</f>
        <v/>
      </c>
      <c r="C1094" t="inlineStr">
        <is>
          <t>Price_BOM_LFE_Case_1089</t>
        </is>
      </c>
      <c r="E1094" t="inlineStr">
        <is>
          <t>20709-4P-3HP-LFE</t>
        </is>
      </c>
      <c r="F1094" s="2" t="inlineStr">
        <is>
          <t>Cast Iron, ASTM-A48, CL 30</t>
        </is>
      </c>
      <c r="G1094" t="inlineStr">
        <is>
          <t>CaseMatl_Cast_Iron_ASTM-A48_CL30</t>
        </is>
      </c>
      <c r="H1094" s="2" t="inlineStr">
        <is>
          <t>C30</t>
        </is>
      </c>
      <c r="I1094" t="inlineStr">
        <is>
          <t>all</t>
        </is>
      </c>
      <c r="J1094" s="2" t="inlineStr">
        <is>
          <t>NPS</t>
        </is>
      </c>
      <c r="K1094" t="inlineStr">
        <is>
          <t>X3</t>
        </is>
      </c>
      <c r="L1094" s="2" t="inlineStr">
        <is>
          <t>Coating_Scotchkote134_interior_IncludeImpeller</t>
        </is>
      </c>
      <c r="M1094" s="2" t="inlineStr">
        <is>
          <t>175psig</t>
        </is>
      </c>
      <c r="N1094" s="1" t="inlineStr">
        <is>
          <t>RTF</t>
        </is>
      </c>
      <c r="O1094" s="2" t="n"/>
      <c r="P1094" t="inlineStr">
        <is>
          <t>A100057</t>
        </is>
      </c>
      <c r="Q1094" s="58" t="n">
        <v>0</v>
      </c>
      <c r="R1094" s="7" t="inlineStr">
        <is>
          <t>Display Blank</t>
        </is>
      </c>
      <c r="S1094" s="2" t="inlineStr">
        <is>
          <t>LT250</t>
        </is>
      </c>
      <c r="T1094" t="n">
        <v>0</v>
      </c>
    </row>
    <row r="1095">
      <c r="B1095">
        <f>IF(AND(H1095="C30",I1095="not Bronze, ASTM-B584, C93200",L1095="Coating_Standard"),"Y","N")</f>
        <v/>
      </c>
      <c r="C1095" t="inlineStr">
        <is>
          <t>Price_BOM_LFE_Case_1090</t>
        </is>
      </c>
      <c r="E1095" t="inlineStr">
        <is>
          <t>20953-4P-3HP-LFE</t>
        </is>
      </c>
      <c r="F1095" s="2" t="inlineStr">
        <is>
          <t>Cast Iron, ASTM-A48, CL 30</t>
        </is>
      </c>
      <c r="G1095" t="inlineStr">
        <is>
          <t>CaseMatl_Cast_Iron_ASTM-A48_CL30</t>
        </is>
      </c>
      <c r="H1095" s="2" t="inlineStr">
        <is>
          <t>C30</t>
        </is>
      </c>
      <c r="I1095" t="inlineStr">
        <is>
          <t>all</t>
        </is>
      </c>
      <c r="J1095" s="2" t="inlineStr">
        <is>
          <t>NPS</t>
        </is>
      </c>
      <c r="K1095" t="inlineStr">
        <is>
          <t>X3</t>
        </is>
      </c>
      <c r="L1095" s="2" t="inlineStr">
        <is>
          <t>Coating_Scotchkote134_interior_IncludeImpeller</t>
        </is>
      </c>
      <c r="M1095" s="2" t="inlineStr">
        <is>
          <t>175psig</t>
        </is>
      </c>
      <c r="N1095" s="1" t="inlineStr">
        <is>
          <t>RTF</t>
        </is>
      </c>
      <c r="O1095" s="2" t="n"/>
      <c r="P1095" t="inlineStr">
        <is>
          <t>A100057</t>
        </is>
      </c>
      <c r="Q1095" s="58" t="n">
        <v>0</v>
      </c>
      <c r="R1095" s="7" t="inlineStr">
        <is>
          <t>Display Blank</t>
        </is>
      </c>
      <c r="S1095" s="2" t="inlineStr">
        <is>
          <t>LT250</t>
        </is>
      </c>
      <c r="T1095" t="n">
        <v>0</v>
      </c>
    </row>
    <row r="1096">
      <c r="B1096">
        <f>IF(AND(H1096="C30",I1096="not Bronze, ASTM-B584, C93200",L1096="Coating_Standard"),"Y","N")</f>
        <v/>
      </c>
      <c r="C1096" t="inlineStr">
        <is>
          <t>Price_BOM_LFE_Case_1091</t>
        </is>
      </c>
      <c r="E1096" t="inlineStr">
        <is>
          <t>20953-4P-5HP-LFE</t>
        </is>
      </c>
      <c r="F1096" s="2" t="inlineStr">
        <is>
          <t>Cast Iron, ASTM-A48, CL 30</t>
        </is>
      </c>
      <c r="G1096" t="inlineStr">
        <is>
          <t>CaseMatl_Cast_Iron_ASTM-A48_CL30</t>
        </is>
      </c>
      <c r="H1096" s="2" t="inlineStr">
        <is>
          <t>C30</t>
        </is>
      </c>
      <c r="I1096" t="inlineStr">
        <is>
          <t>all</t>
        </is>
      </c>
      <c r="J1096" s="2" t="inlineStr">
        <is>
          <t>NPS</t>
        </is>
      </c>
      <c r="K1096" t="inlineStr">
        <is>
          <t>X3</t>
        </is>
      </c>
      <c r="L1096" s="2" t="inlineStr">
        <is>
          <t>Coating_Scotchkote134_interior_IncludeImpeller</t>
        </is>
      </c>
      <c r="M1096" s="2" t="inlineStr">
        <is>
          <t>175psig</t>
        </is>
      </c>
      <c r="N1096" s="1" t="inlineStr">
        <is>
          <t>RTF</t>
        </is>
      </c>
      <c r="O1096" s="2" t="n"/>
      <c r="P1096" t="inlineStr">
        <is>
          <t>A100057</t>
        </is>
      </c>
      <c r="Q1096" s="58" t="n">
        <v>0</v>
      </c>
      <c r="R1096" s="7" t="inlineStr">
        <is>
          <t>Display Blank</t>
        </is>
      </c>
      <c r="S1096" s="2" t="inlineStr">
        <is>
          <t>LT250</t>
        </is>
      </c>
      <c r="T1096" t="n">
        <v>0</v>
      </c>
    </row>
    <row r="1097">
      <c r="B1097">
        <f>IF(AND(H1097="C30",I1097="not Bronze, ASTM-B584, C93200",L1097="Coating_Standard"),"Y","N")</f>
        <v/>
      </c>
      <c r="C1097" t="inlineStr">
        <is>
          <t>Price_BOM_LFE_Case_1092</t>
        </is>
      </c>
      <c r="E1097" t="inlineStr">
        <is>
          <t>20953-4P-7.5HP-LFE</t>
        </is>
      </c>
      <c r="F1097" s="2" t="inlineStr">
        <is>
          <t>Cast Iron, ASTM-A48, CL 30</t>
        </is>
      </c>
      <c r="G1097" t="inlineStr">
        <is>
          <t>CaseMatl_Cast_Iron_ASTM-A48_CL30</t>
        </is>
      </c>
      <c r="H1097" s="2" t="inlineStr">
        <is>
          <t>C30</t>
        </is>
      </c>
      <c r="I1097" t="inlineStr">
        <is>
          <t>all</t>
        </is>
      </c>
      <c r="J1097" s="2" t="inlineStr">
        <is>
          <t>NPS</t>
        </is>
      </c>
      <c r="K1097" t="inlineStr">
        <is>
          <t>X3</t>
        </is>
      </c>
      <c r="L1097" s="2" t="inlineStr">
        <is>
          <t>Coating_Scotchkote134_interior_IncludeImpeller</t>
        </is>
      </c>
      <c r="M1097" s="2" t="inlineStr">
        <is>
          <t>175psig</t>
        </is>
      </c>
      <c r="N1097" s="1" t="inlineStr">
        <is>
          <t>RTF</t>
        </is>
      </c>
      <c r="O1097" s="2" t="n"/>
      <c r="P1097" t="inlineStr">
        <is>
          <t>A100057</t>
        </is>
      </c>
      <c r="Q1097" s="58" t="n">
        <v>0</v>
      </c>
      <c r="R1097" s="7" t="inlineStr">
        <is>
          <t>Display Blank</t>
        </is>
      </c>
      <c r="S1097" s="2" t="inlineStr">
        <is>
          <t>LT250</t>
        </is>
      </c>
      <c r="T1097" t="n">
        <v>0</v>
      </c>
    </row>
    <row r="1098">
      <c r="B1098">
        <f>IF(AND(H1098="C30",I1098="not Bronze, ASTM-B584, C93200",L1098="Coating_Standard"),"Y","N")</f>
        <v/>
      </c>
      <c r="C1098" t="inlineStr">
        <is>
          <t>Price_BOM_LFE_Case_1093</t>
        </is>
      </c>
      <c r="E1098" t="inlineStr">
        <is>
          <t>20121-4P-7.5HP-LFE</t>
        </is>
      </c>
      <c r="F1098" s="2" t="inlineStr">
        <is>
          <t>Cast Iron, ASTM-A48, CL 30</t>
        </is>
      </c>
      <c r="G1098" t="inlineStr">
        <is>
          <t>CaseMatl_Cast_Iron_ASTM-A48_CL30</t>
        </is>
      </c>
      <c r="H1098" s="2" t="inlineStr">
        <is>
          <t>C30</t>
        </is>
      </c>
      <c r="I1098" t="inlineStr">
        <is>
          <t>all</t>
        </is>
      </c>
      <c r="J1098" s="2" t="inlineStr">
        <is>
          <t>NPS</t>
        </is>
      </c>
      <c r="K1098" s="2" t="inlineStr">
        <is>
          <t>X3</t>
        </is>
      </c>
      <c r="L1098" s="2" t="inlineStr">
        <is>
          <t>Coating_Scotchkote134_interior_IncludeImpeller</t>
        </is>
      </c>
      <c r="M1098" s="2" t="inlineStr">
        <is>
          <t>175psig</t>
        </is>
      </c>
      <c r="N1098" s="1" t="inlineStr">
        <is>
          <t>RTF</t>
        </is>
      </c>
      <c r="O1098" s="2" t="n"/>
      <c r="P1098" t="inlineStr">
        <is>
          <t>A100057</t>
        </is>
      </c>
      <c r="Q1098" s="58" t="n">
        <v>0</v>
      </c>
      <c r="R1098" s="7" t="inlineStr">
        <is>
          <t>Display Blank</t>
        </is>
      </c>
      <c r="S1098" s="2" t="inlineStr">
        <is>
          <t>LT250</t>
        </is>
      </c>
      <c r="T1098" t="n">
        <v>0</v>
      </c>
    </row>
    <row r="1099">
      <c r="B1099">
        <f>IF(AND(H1099="C30",I1099="not Bronze, ASTM-B584, C93200",L1099="Coating_Standard"),"Y","N")</f>
        <v/>
      </c>
      <c r="C1099" t="inlineStr">
        <is>
          <t>Price_BOM_LFE_Case_1094</t>
        </is>
      </c>
      <c r="E1099" t="inlineStr">
        <is>
          <t>20121-4P-10HP-LFE</t>
        </is>
      </c>
      <c r="F1099" s="2" t="inlineStr">
        <is>
          <t>Cast Iron, ASTM-A48, CL 30</t>
        </is>
      </c>
      <c r="G1099" t="inlineStr">
        <is>
          <t>CaseMatl_Cast_Iron_ASTM-A48_CL30</t>
        </is>
      </c>
      <c r="H1099" s="2" t="inlineStr">
        <is>
          <t>C30</t>
        </is>
      </c>
      <c r="I1099" t="inlineStr">
        <is>
          <t>all</t>
        </is>
      </c>
      <c r="J1099" s="2" t="inlineStr">
        <is>
          <t>NPS</t>
        </is>
      </c>
      <c r="K1099" s="2" t="inlineStr">
        <is>
          <t>X3</t>
        </is>
      </c>
      <c r="L1099" s="2" t="inlineStr">
        <is>
          <t>Coating_Scotchkote134_interior_IncludeImpeller</t>
        </is>
      </c>
      <c r="M1099" s="2" t="inlineStr">
        <is>
          <t>175psig</t>
        </is>
      </c>
      <c r="N1099" s="1" t="inlineStr">
        <is>
          <t>RTF</t>
        </is>
      </c>
      <c r="O1099" s="2" t="n"/>
      <c r="P1099" t="inlineStr">
        <is>
          <t>A100057</t>
        </is>
      </c>
      <c r="Q1099" s="58" t="n">
        <v>0</v>
      </c>
      <c r="R1099" s="7" t="inlineStr">
        <is>
          <t>Display Blank</t>
        </is>
      </c>
      <c r="S1099" s="2" t="inlineStr">
        <is>
          <t>LT250</t>
        </is>
      </c>
      <c r="T1099" t="n">
        <v>0</v>
      </c>
    </row>
    <row r="1100">
      <c r="B1100">
        <f>IF(AND(H1100="C30",I1100="not Bronze, ASTM-B584, C93200",L1100="Coating_Standard"),"Y","N")</f>
        <v/>
      </c>
      <c r="C1100" t="inlineStr">
        <is>
          <t>Price_BOM_LFE_Case_1095</t>
        </is>
      </c>
      <c r="E1100" t="inlineStr">
        <is>
          <t>20121-4P-15HP-LFE</t>
        </is>
      </c>
      <c r="F1100" s="2" t="inlineStr">
        <is>
          <t>Cast Iron, ASTM-A48, CL 30</t>
        </is>
      </c>
      <c r="G1100" t="inlineStr">
        <is>
          <t>CaseMatl_Cast_Iron_ASTM-A48_CL30</t>
        </is>
      </c>
      <c r="H1100" s="2" t="inlineStr">
        <is>
          <t>C30</t>
        </is>
      </c>
      <c r="I1100" t="inlineStr">
        <is>
          <t>all</t>
        </is>
      </c>
      <c r="J1100" s="2" t="inlineStr">
        <is>
          <t>NPS</t>
        </is>
      </c>
      <c r="K1100" s="2" t="inlineStr">
        <is>
          <t>X3</t>
        </is>
      </c>
      <c r="L1100" s="2" t="inlineStr">
        <is>
          <t>Coating_Scotchkote134_interior_IncludeImpeller</t>
        </is>
      </c>
      <c r="M1100" s="2" t="inlineStr">
        <is>
          <t>175psig</t>
        </is>
      </c>
      <c r="N1100" s="1" t="inlineStr">
        <is>
          <t>RTF</t>
        </is>
      </c>
      <c r="O1100" s="2" t="n"/>
      <c r="P1100" t="inlineStr">
        <is>
          <t>A100057</t>
        </is>
      </c>
      <c r="Q1100" s="58" t="n">
        <v>0</v>
      </c>
      <c r="R1100" s="7" t="inlineStr">
        <is>
          <t>Display Blank</t>
        </is>
      </c>
      <c r="S1100" s="2" t="inlineStr">
        <is>
          <t>LT250</t>
        </is>
      </c>
      <c r="T1100" t="n">
        <v>0</v>
      </c>
    </row>
    <row r="1101">
      <c r="B1101">
        <f>IF(AND(H1101="C30",I1101="not Bronze, ASTM-B584, C93200",L1101="Coating_Standard"),"Y","N")</f>
        <v/>
      </c>
      <c r="C1101" t="inlineStr">
        <is>
          <t>Price_BOM_LFE_Case_1096</t>
        </is>
      </c>
      <c r="E1101" t="inlineStr">
        <is>
          <t>25707-4P-3HP-LFE</t>
        </is>
      </c>
      <c r="F1101" s="2" t="inlineStr">
        <is>
          <t>Cast Iron, ASTM-A48, CL 30</t>
        </is>
      </c>
      <c r="G1101" t="inlineStr">
        <is>
          <t>CaseMatl_Cast_Iron_ASTM-A48_CL30</t>
        </is>
      </c>
      <c r="H1101" s="2" t="inlineStr">
        <is>
          <t>C30</t>
        </is>
      </c>
      <c r="I1101" t="inlineStr">
        <is>
          <t>all</t>
        </is>
      </c>
      <c r="J1101" s="2" t="inlineStr">
        <is>
          <t>125# ANSI Flange</t>
        </is>
      </c>
      <c r="K1101" t="inlineStr">
        <is>
          <t>X3</t>
        </is>
      </c>
      <c r="L1101" s="2" t="inlineStr">
        <is>
          <t>Coating_Scotchkote134_interior_IncludeImpeller</t>
        </is>
      </c>
      <c r="M1101" s="2" t="inlineStr">
        <is>
          <t>175psig</t>
        </is>
      </c>
      <c r="N1101" s="1" t="inlineStr">
        <is>
          <t>RTF</t>
        </is>
      </c>
      <c r="O1101" s="2" t="n"/>
      <c r="P1101" t="inlineStr">
        <is>
          <t>A100057</t>
        </is>
      </c>
      <c r="Q1101" s="58" t="n">
        <v>0</v>
      </c>
      <c r="R1101" s="7" t="inlineStr">
        <is>
          <t>Display Blank</t>
        </is>
      </c>
      <c r="S1101" s="2" t="inlineStr">
        <is>
          <t>LT250</t>
        </is>
      </c>
      <c r="T1101" t="n">
        <v>0</v>
      </c>
    </row>
    <row r="1102">
      <c r="B1102">
        <f>IF(AND(H1102="C30",I1102="not Bronze, ASTM-B584, C93200",L1102="Coating_Standard"),"Y","N")</f>
        <v/>
      </c>
      <c r="C1102" t="inlineStr">
        <is>
          <t>Price_BOM_LFE_Case_1097</t>
        </is>
      </c>
      <c r="E1102" t="inlineStr">
        <is>
          <t>25707-4P-5HP-LFE</t>
        </is>
      </c>
      <c r="F1102" s="2" t="inlineStr">
        <is>
          <t>Cast Iron, ASTM-A48, CL 30</t>
        </is>
      </c>
      <c r="G1102" t="inlineStr">
        <is>
          <t>CaseMatl_Cast_Iron_ASTM-A48_CL30</t>
        </is>
      </c>
      <c r="H1102" s="2" t="inlineStr">
        <is>
          <t>C30</t>
        </is>
      </c>
      <c r="I1102" t="inlineStr">
        <is>
          <t>all</t>
        </is>
      </c>
      <c r="J1102" s="2" t="inlineStr">
        <is>
          <t>125# ANSI Flange</t>
        </is>
      </c>
      <c r="K1102" t="inlineStr">
        <is>
          <t>X3</t>
        </is>
      </c>
      <c r="L1102" s="2" t="inlineStr">
        <is>
          <t>Coating_Scotchkote134_interior_IncludeImpeller</t>
        </is>
      </c>
      <c r="M1102" s="2" t="inlineStr">
        <is>
          <t>175psig</t>
        </is>
      </c>
      <c r="N1102" s="1" t="inlineStr">
        <is>
          <t>RTF</t>
        </is>
      </c>
      <c r="O1102" s="2" t="n"/>
      <c r="P1102" t="inlineStr">
        <is>
          <t>A100057</t>
        </is>
      </c>
      <c r="Q1102" s="58" t="n">
        <v>0</v>
      </c>
      <c r="R1102" s="7" t="inlineStr">
        <is>
          <t>Display Blank</t>
        </is>
      </c>
      <c r="S1102" s="2" t="inlineStr">
        <is>
          <t>LT250</t>
        </is>
      </c>
      <c r="T1102" t="n">
        <v>0</v>
      </c>
    </row>
    <row r="1103">
      <c r="B1103">
        <f>IF(AND(H1103="C30",I1103="not Bronze, ASTM-B584, C93200",L1103="Coating_Standard"),"Y","N")</f>
        <v/>
      </c>
      <c r="C1103" t="inlineStr">
        <is>
          <t>Price_BOM_LFE_Case_1098</t>
        </is>
      </c>
      <c r="E1103" t="inlineStr">
        <is>
          <t>25957-4P-3HP-LFE</t>
        </is>
      </c>
      <c r="F1103" s="2" t="inlineStr">
        <is>
          <t>Cast Iron, ASTM-A48, CL 30</t>
        </is>
      </c>
      <c r="G1103" t="inlineStr">
        <is>
          <t>CaseMatl_Cast_Iron_ASTM-A48_CL30</t>
        </is>
      </c>
      <c r="H1103" s="2" t="inlineStr">
        <is>
          <t>C30</t>
        </is>
      </c>
      <c r="I1103" t="inlineStr">
        <is>
          <t>all</t>
        </is>
      </c>
      <c r="J1103" s="2" t="inlineStr">
        <is>
          <t>125# ANSI Flange</t>
        </is>
      </c>
      <c r="K1103" t="inlineStr">
        <is>
          <t>X3</t>
        </is>
      </c>
      <c r="L1103" s="2" t="inlineStr">
        <is>
          <t>Coating_Scotchkote134_interior_IncludeImpeller</t>
        </is>
      </c>
      <c r="M1103" s="2" t="inlineStr">
        <is>
          <t>175psig</t>
        </is>
      </c>
      <c r="N1103" s="1" t="inlineStr">
        <is>
          <t>RTF</t>
        </is>
      </c>
      <c r="O1103" s="2" t="n"/>
      <c r="P1103" t="inlineStr">
        <is>
          <t>A100057</t>
        </is>
      </c>
      <c r="Q1103" s="58" t="n">
        <v>0</v>
      </c>
      <c r="R1103" s="7" t="inlineStr">
        <is>
          <t>Display Blank</t>
        </is>
      </c>
      <c r="S1103" s="2" t="inlineStr">
        <is>
          <t>LT250</t>
        </is>
      </c>
      <c r="T1103" t="n">
        <v>0</v>
      </c>
    </row>
    <row r="1104">
      <c r="B1104">
        <f>IF(AND(H1104="C30",I1104="not Bronze, ASTM-B584, C93200",L1104="Coating_Standard"),"Y","N")</f>
        <v/>
      </c>
      <c r="C1104" t="inlineStr">
        <is>
          <t>Price_BOM_LFE_Case_1099</t>
        </is>
      </c>
      <c r="E1104" t="inlineStr">
        <is>
          <t>25957-4P-5HP-LFE</t>
        </is>
      </c>
      <c r="F1104" s="2" t="inlineStr">
        <is>
          <t>Cast Iron, ASTM-A48, CL 30</t>
        </is>
      </c>
      <c r="G1104" t="inlineStr">
        <is>
          <t>CaseMatl_Cast_Iron_ASTM-A48_CL30</t>
        </is>
      </c>
      <c r="H1104" s="2" t="inlineStr">
        <is>
          <t>C30</t>
        </is>
      </c>
      <c r="I1104" t="inlineStr">
        <is>
          <t>all</t>
        </is>
      </c>
      <c r="J1104" s="2" t="inlineStr">
        <is>
          <t>125# ANSI Flange</t>
        </is>
      </c>
      <c r="K1104" t="inlineStr">
        <is>
          <t>X3</t>
        </is>
      </c>
      <c r="L1104" s="2" t="inlineStr">
        <is>
          <t>Coating_Scotchkote134_interior_IncludeImpeller</t>
        </is>
      </c>
      <c r="M1104" s="2" t="inlineStr">
        <is>
          <t>175psig</t>
        </is>
      </c>
      <c r="N1104" s="1" t="inlineStr">
        <is>
          <t>RTF</t>
        </is>
      </c>
      <c r="O1104" s="2" t="n"/>
      <c r="P1104" t="inlineStr">
        <is>
          <t>A100057</t>
        </is>
      </c>
      <c r="Q1104" s="58" t="n">
        <v>0</v>
      </c>
      <c r="R1104" s="7" t="inlineStr">
        <is>
          <t>Display Blank</t>
        </is>
      </c>
      <c r="S1104" s="2" t="inlineStr">
        <is>
          <t>LT250</t>
        </is>
      </c>
      <c r="T1104" t="n">
        <v>0</v>
      </c>
    </row>
    <row r="1105">
      <c r="B1105">
        <f>IF(AND(H1105="C30",I1105="not Bronze, ASTM-B584, C93200",L1105="Coating_Standard"),"Y","N")</f>
        <v/>
      </c>
      <c r="C1105" t="inlineStr">
        <is>
          <t>Price_BOM_LFE_Case_1100</t>
        </is>
      </c>
      <c r="E1105" t="inlineStr">
        <is>
          <t>25957-4P-7.5HP-LFE</t>
        </is>
      </c>
      <c r="F1105" s="2" t="inlineStr">
        <is>
          <t>Cast Iron, ASTM-A48, CL 30</t>
        </is>
      </c>
      <c r="G1105" t="inlineStr">
        <is>
          <t>CaseMatl_Cast_Iron_ASTM-A48_CL30</t>
        </is>
      </c>
      <c r="H1105" s="2" t="inlineStr">
        <is>
          <t>C30</t>
        </is>
      </c>
      <c r="I1105" t="inlineStr">
        <is>
          <t>all</t>
        </is>
      </c>
      <c r="J1105" s="2" t="inlineStr">
        <is>
          <t>125# ANSI Flange</t>
        </is>
      </c>
      <c r="K1105" t="inlineStr">
        <is>
          <t>X3</t>
        </is>
      </c>
      <c r="L1105" s="2" t="inlineStr">
        <is>
          <t>Coating_Scotchkote134_interior_IncludeImpeller</t>
        </is>
      </c>
      <c r="M1105" s="2" t="inlineStr">
        <is>
          <t>175psig</t>
        </is>
      </c>
      <c r="N1105" s="1" t="inlineStr">
        <is>
          <t>RTF</t>
        </is>
      </c>
      <c r="O1105" s="2" t="n"/>
      <c r="P1105" t="inlineStr">
        <is>
          <t>A100057</t>
        </is>
      </c>
      <c r="Q1105" s="58" t="n">
        <v>0</v>
      </c>
      <c r="R1105" s="7" t="inlineStr">
        <is>
          <t>Display Blank</t>
        </is>
      </c>
      <c r="S1105" s="2" t="inlineStr">
        <is>
          <t>LT250</t>
        </is>
      </c>
      <c r="T1105" t="n">
        <v>0</v>
      </c>
    </row>
    <row r="1106">
      <c r="B1106">
        <f>IF(AND(H1106="C30",I1106="not Bronze, ASTM-B584, C93200",L1106="Coating_Standard"),"Y","N")</f>
        <v/>
      </c>
      <c r="C1106" t="inlineStr">
        <is>
          <t>Price_BOM_LFE_Case_1101</t>
        </is>
      </c>
      <c r="E1106" t="inlineStr">
        <is>
          <t>25957-4P-10HP-LFE</t>
        </is>
      </c>
      <c r="F1106" s="2" t="inlineStr">
        <is>
          <t>Cast Iron, ASTM-A48, CL 30</t>
        </is>
      </c>
      <c r="G1106" t="inlineStr">
        <is>
          <t>CaseMatl_Cast_Iron_ASTM-A48_CL30</t>
        </is>
      </c>
      <c r="H1106" s="2" t="inlineStr">
        <is>
          <t>C30</t>
        </is>
      </c>
      <c r="I1106" t="inlineStr">
        <is>
          <t>all</t>
        </is>
      </c>
      <c r="J1106" s="2" t="inlineStr">
        <is>
          <t>125# ANSI Flange</t>
        </is>
      </c>
      <c r="K1106" t="inlineStr">
        <is>
          <t>X3</t>
        </is>
      </c>
      <c r="L1106" s="2" t="inlineStr">
        <is>
          <t>Coating_Scotchkote134_interior_IncludeImpeller</t>
        </is>
      </c>
      <c r="M1106" s="2" t="inlineStr">
        <is>
          <t>175psig</t>
        </is>
      </c>
      <c r="N1106" s="1" t="inlineStr">
        <is>
          <t>RTF</t>
        </is>
      </c>
      <c r="O1106" s="2" t="n"/>
      <c r="P1106" t="inlineStr">
        <is>
          <t>A100057</t>
        </is>
      </c>
      <c r="Q1106" s="58" t="n">
        <v>0</v>
      </c>
      <c r="R1106" s="7" t="inlineStr">
        <is>
          <t>Display Blank</t>
        </is>
      </c>
      <c r="S1106" s="2" t="inlineStr">
        <is>
          <t>LT250</t>
        </is>
      </c>
      <c r="T1106" t="n">
        <v>0</v>
      </c>
    </row>
    <row r="1107">
      <c r="B1107">
        <f>IF(AND(H1107="C30",I1107="not Bronze, ASTM-B584, C93200",L1107="Coating_Standard"),"Y","N")</f>
        <v/>
      </c>
      <c r="C1107" t="inlineStr">
        <is>
          <t>Price_BOM_LFE_Case_1102</t>
        </is>
      </c>
      <c r="E1107" t="inlineStr">
        <is>
          <t>25123-4P-7.5HP-LFE</t>
        </is>
      </c>
      <c r="F1107" s="2" t="inlineStr">
        <is>
          <t>Cast Iron, ASTM-A48, CL 30</t>
        </is>
      </c>
      <c r="G1107" t="inlineStr">
        <is>
          <t>CaseMatl_Cast_Iron_ASTM-A48_CL30</t>
        </is>
      </c>
      <c r="H1107" s="2" t="inlineStr">
        <is>
          <t>C30</t>
        </is>
      </c>
      <c r="I1107" t="inlineStr">
        <is>
          <t>all</t>
        </is>
      </c>
      <c r="J1107" s="2" t="inlineStr">
        <is>
          <t>125# ANSI Flange</t>
        </is>
      </c>
      <c r="K1107" t="inlineStr">
        <is>
          <t>X3</t>
        </is>
      </c>
      <c r="L1107" s="2" t="inlineStr">
        <is>
          <t>Coating_Scotchkote134_interior_IncludeImpeller</t>
        </is>
      </c>
      <c r="M1107" s="2" t="inlineStr">
        <is>
          <t>175psig</t>
        </is>
      </c>
      <c r="N1107" s="1" t="inlineStr">
        <is>
          <t>RTF</t>
        </is>
      </c>
      <c r="O1107" s="2" t="n"/>
      <c r="P1107" t="inlineStr">
        <is>
          <t>A100057</t>
        </is>
      </c>
      <c r="Q1107" s="58" t="n">
        <v>0</v>
      </c>
      <c r="R1107" s="7" t="inlineStr">
        <is>
          <t>Display Blank</t>
        </is>
      </c>
      <c r="S1107" s="2" t="inlineStr">
        <is>
          <t>LT250</t>
        </is>
      </c>
      <c r="T1107" t="n">
        <v>0</v>
      </c>
    </row>
    <row r="1108">
      <c r="B1108">
        <f>IF(AND(H1108="C30",I1108="not Bronze, ASTM-B584, C93200",L1108="Coating_Standard"),"Y","N")</f>
        <v/>
      </c>
      <c r="C1108" t="inlineStr">
        <is>
          <t>Price_BOM_LFE_Case_1103</t>
        </is>
      </c>
      <c r="E1108" t="inlineStr">
        <is>
          <t>25123-4P-10HP-LFE</t>
        </is>
      </c>
      <c r="F1108" s="2" t="inlineStr">
        <is>
          <t>Cast Iron, ASTM-A48, CL 30</t>
        </is>
      </c>
      <c r="G1108" t="inlineStr">
        <is>
          <t>CaseMatl_Cast_Iron_ASTM-A48_CL30</t>
        </is>
      </c>
      <c r="H1108" s="2" t="inlineStr">
        <is>
          <t>C30</t>
        </is>
      </c>
      <c r="I1108" t="inlineStr">
        <is>
          <t>all</t>
        </is>
      </c>
      <c r="J1108" s="2" t="inlineStr">
        <is>
          <t>125# ANSI Flange</t>
        </is>
      </c>
      <c r="K1108" t="inlineStr">
        <is>
          <t>X3</t>
        </is>
      </c>
      <c r="L1108" s="2" t="inlineStr">
        <is>
          <t>Coating_Scotchkote134_interior_IncludeImpeller</t>
        </is>
      </c>
      <c r="M1108" s="2" t="inlineStr">
        <is>
          <t>175psig</t>
        </is>
      </c>
      <c r="N1108" s="1" t="inlineStr">
        <is>
          <t>RTF</t>
        </is>
      </c>
      <c r="O1108" s="2" t="n"/>
      <c r="P1108" t="inlineStr">
        <is>
          <t>A100057</t>
        </is>
      </c>
      <c r="Q1108" s="58" t="n">
        <v>0</v>
      </c>
      <c r="R1108" s="7" t="inlineStr">
        <is>
          <t>Display Blank</t>
        </is>
      </c>
      <c r="S1108" s="2" t="inlineStr">
        <is>
          <t>LT250</t>
        </is>
      </c>
      <c r="T1108" t="n">
        <v>0</v>
      </c>
    </row>
    <row r="1109">
      <c r="B1109">
        <f>IF(AND(H1109="C30",I1109="not Bronze, ASTM-B584, C93200",L1109="Coating_Standard"),"Y","N")</f>
        <v/>
      </c>
      <c r="C1109" t="inlineStr">
        <is>
          <t>Price_BOM_LFE_Case_1104</t>
        </is>
      </c>
      <c r="E1109" t="inlineStr">
        <is>
          <t>25123-4P-15HP-LFE</t>
        </is>
      </c>
      <c r="F1109" s="2" t="inlineStr">
        <is>
          <t>Cast Iron, ASTM-A48, CL 30</t>
        </is>
      </c>
      <c r="G1109" t="inlineStr">
        <is>
          <t>CaseMatl_Cast_Iron_ASTM-A48_CL30</t>
        </is>
      </c>
      <c r="H1109" s="2" t="inlineStr">
        <is>
          <t>C30</t>
        </is>
      </c>
      <c r="I1109" t="inlineStr">
        <is>
          <t>all</t>
        </is>
      </c>
      <c r="J1109" s="2" t="inlineStr">
        <is>
          <t>125# ANSI Flange</t>
        </is>
      </c>
      <c r="K1109" t="inlineStr">
        <is>
          <t>X3</t>
        </is>
      </c>
      <c r="L1109" s="2" t="inlineStr">
        <is>
          <t>Coating_Scotchkote134_interior_IncludeImpeller</t>
        </is>
      </c>
      <c r="M1109" s="2" t="inlineStr">
        <is>
          <t>175psig</t>
        </is>
      </c>
      <c r="N1109" s="1" t="inlineStr">
        <is>
          <t>RTF</t>
        </is>
      </c>
      <c r="O1109" s="2" t="n"/>
      <c r="P1109" t="inlineStr">
        <is>
          <t>A100057</t>
        </is>
      </c>
      <c r="Q1109" s="58" t="n">
        <v>0</v>
      </c>
      <c r="R1109" s="7" t="inlineStr">
        <is>
          <t>Display Blank</t>
        </is>
      </c>
      <c r="S1109" s="2" t="inlineStr">
        <is>
          <t>LT250</t>
        </is>
      </c>
      <c r="T1109" t="n">
        <v>0</v>
      </c>
    </row>
    <row r="1110">
      <c r="B1110">
        <f>IF(AND(H1110="C30",I1110="not Bronze, ASTM-B584, C93200",L1110="Coating_Standard"),"Y","N")</f>
        <v/>
      </c>
      <c r="C1110" t="inlineStr">
        <is>
          <t>Price_BOM_LFE_Case_1105</t>
        </is>
      </c>
      <c r="E1110" t="inlineStr">
        <is>
          <t>25123-4P-20HP-LFE</t>
        </is>
      </c>
      <c r="F1110" s="2" t="inlineStr">
        <is>
          <t>Cast Iron, ASTM-A48, CL 30</t>
        </is>
      </c>
      <c r="G1110" t="inlineStr">
        <is>
          <t>CaseMatl_Cast_Iron_ASTM-A48_CL30</t>
        </is>
      </c>
      <c r="H1110" s="2" t="inlineStr">
        <is>
          <t>C30</t>
        </is>
      </c>
      <c r="I1110" t="inlineStr">
        <is>
          <t>all</t>
        </is>
      </c>
      <c r="J1110" s="2" t="inlineStr">
        <is>
          <t>125# ANSI Flange</t>
        </is>
      </c>
      <c r="K1110" s="2" t="inlineStr">
        <is>
          <t>XA</t>
        </is>
      </c>
      <c r="L1110" s="2" t="inlineStr">
        <is>
          <t>Coating_Scotchkote134_interior_IncludeImpeller</t>
        </is>
      </c>
      <c r="M1110" s="2" t="inlineStr">
        <is>
          <t>175psig</t>
        </is>
      </c>
      <c r="N1110" s="1" t="inlineStr">
        <is>
          <t>RTF</t>
        </is>
      </c>
      <c r="O1110" s="2" t="n"/>
      <c r="P1110" t="inlineStr">
        <is>
          <t>A100057</t>
        </is>
      </c>
      <c r="Q1110" s="58" t="n">
        <v>0</v>
      </c>
      <c r="R1110" s="7" t="inlineStr">
        <is>
          <t>Display Blank</t>
        </is>
      </c>
      <c r="S1110" s="2" t="inlineStr">
        <is>
          <t>LT250</t>
        </is>
      </c>
      <c r="T1110" t="n">
        <v>0</v>
      </c>
    </row>
    <row r="1111">
      <c r="B1111">
        <f>IF(AND(H1111="C30",I1111="not Bronze, ASTM-B584, C93200",L1111="Coating_Standard"),"Y","N")</f>
        <v/>
      </c>
      <c r="C1111" t="inlineStr">
        <is>
          <t>Price_BOM_LFE_Case_1106</t>
        </is>
      </c>
      <c r="E1111" t="inlineStr">
        <is>
          <t>30707-4P-3HP-LFE</t>
        </is>
      </c>
      <c r="F1111" s="2" t="inlineStr">
        <is>
          <t>Cast Iron, ASTM-A48, CL 30</t>
        </is>
      </c>
      <c r="G1111" t="inlineStr">
        <is>
          <t>CaseMatl_Cast_Iron_ASTM-A48_CL30</t>
        </is>
      </c>
      <c r="H1111" s="2" t="inlineStr">
        <is>
          <t>C30</t>
        </is>
      </c>
      <c r="I1111" t="inlineStr">
        <is>
          <t>all</t>
        </is>
      </c>
      <c r="J1111" s="2" t="inlineStr">
        <is>
          <t>125# ANSI Flange</t>
        </is>
      </c>
      <c r="K1111" t="inlineStr">
        <is>
          <t>X3</t>
        </is>
      </c>
      <c r="L1111" s="2" t="inlineStr">
        <is>
          <t>Coating_Scotchkote134_interior_IncludeImpeller</t>
        </is>
      </c>
      <c r="M1111" s="2" t="inlineStr">
        <is>
          <t>175psig</t>
        </is>
      </c>
      <c r="N1111" s="1" t="inlineStr">
        <is>
          <t>RTF</t>
        </is>
      </c>
      <c r="O1111" s="2" t="n"/>
      <c r="P1111" t="inlineStr">
        <is>
          <t>A100057</t>
        </is>
      </c>
      <c r="Q1111" s="58" t="n">
        <v>0</v>
      </c>
      <c r="R1111" s="7" t="inlineStr">
        <is>
          <t>Display Blank</t>
        </is>
      </c>
      <c r="S1111" s="2" t="inlineStr">
        <is>
          <t>LT250</t>
        </is>
      </c>
      <c r="T1111" t="n">
        <v>0</v>
      </c>
    </row>
    <row r="1112">
      <c r="B1112">
        <f>IF(AND(H1112="C30",I1112="not Bronze, ASTM-B584, C93200",L1112="Coating_Standard"),"Y","N")</f>
        <v/>
      </c>
      <c r="C1112" t="inlineStr">
        <is>
          <t>Price_BOM_LFE_Case_1107</t>
        </is>
      </c>
      <c r="E1112" t="inlineStr">
        <is>
          <t>30707-4P-5HP-LFE</t>
        </is>
      </c>
      <c r="F1112" s="2" t="inlineStr">
        <is>
          <t>Cast Iron, ASTM-A48, CL 30</t>
        </is>
      </c>
      <c r="G1112" t="inlineStr">
        <is>
          <t>CaseMatl_Cast_Iron_ASTM-A48_CL30</t>
        </is>
      </c>
      <c r="H1112" s="2" t="inlineStr">
        <is>
          <t>C30</t>
        </is>
      </c>
      <c r="I1112" t="inlineStr">
        <is>
          <t>all</t>
        </is>
      </c>
      <c r="J1112" s="2" t="inlineStr">
        <is>
          <t>125# ANSI Flange</t>
        </is>
      </c>
      <c r="K1112" t="inlineStr">
        <is>
          <t>X3</t>
        </is>
      </c>
      <c r="L1112" s="2" t="inlineStr">
        <is>
          <t>Coating_Scotchkote134_interior_IncludeImpeller</t>
        </is>
      </c>
      <c r="M1112" s="2" t="inlineStr">
        <is>
          <t>175psig</t>
        </is>
      </c>
      <c r="N1112" s="1" t="inlineStr">
        <is>
          <t>RTF</t>
        </is>
      </c>
      <c r="O1112" s="2" t="n"/>
      <c r="P1112" t="inlineStr">
        <is>
          <t>A100057</t>
        </is>
      </c>
      <c r="Q1112" s="58" t="n">
        <v>0</v>
      </c>
      <c r="R1112" s="7" t="inlineStr">
        <is>
          <t>Display Blank</t>
        </is>
      </c>
      <c r="S1112" s="2" t="inlineStr">
        <is>
          <t>LT250</t>
        </is>
      </c>
      <c r="T1112" t="n">
        <v>0</v>
      </c>
    </row>
    <row r="1113">
      <c r="B1113">
        <f>IF(AND(H1113="C30",I1113="not Bronze, ASTM-B584, C93200",L1113="Coating_Standard"),"Y","N")</f>
        <v/>
      </c>
      <c r="C1113" t="inlineStr">
        <is>
          <t>Price_BOM_LFE_Case_1108</t>
        </is>
      </c>
      <c r="E1113" t="inlineStr">
        <is>
          <t>30707-4P-7.5HP-LFE</t>
        </is>
      </c>
      <c r="F1113" s="2" t="inlineStr">
        <is>
          <t>Cast Iron, ASTM-A48, CL 30</t>
        </is>
      </c>
      <c r="G1113" t="inlineStr">
        <is>
          <t>CaseMatl_Cast_Iron_ASTM-A48_CL30</t>
        </is>
      </c>
      <c r="H1113" s="2" t="inlineStr">
        <is>
          <t>C30</t>
        </is>
      </c>
      <c r="I1113" t="inlineStr">
        <is>
          <t>all</t>
        </is>
      </c>
      <c r="J1113" s="2" t="inlineStr">
        <is>
          <t>125# ANSI Flange</t>
        </is>
      </c>
      <c r="K1113" t="inlineStr">
        <is>
          <t>X3</t>
        </is>
      </c>
      <c r="L1113" s="2" t="inlineStr">
        <is>
          <t>Coating_Scotchkote134_interior_IncludeImpeller</t>
        </is>
      </c>
      <c r="M1113" s="2" t="inlineStr">
        <is>
          <t>175psig</t>
        </is>
      </c>
      <c r="N1113" s="1" t="inlineStr">
        <is>
          <t>RTF</t>
        </is>
      </c>
      <c r="O1113" s="2" t="n"/>
      <c r="P1113" t="inlineStr">
        <is>
          <t>A100057</t>
        </is>
      </c>
      <c r="Q1113" s="58" t="n">
        <v>0</v>
      </c>
      <c r="R1113" s="7" t="inlineStr">
        <is>
          <t>Display Blank</t>
        </is>
      </c>
      <c r="S1113" s="2" t="inlineStr">
        <is>
          <t>LT250</t>
        </is>
      </c>
      <c r="T1113" t="n">
        <v>0</v>
      </c>
    </row>
    <row r="1114">
      <c r="B1114">
        <f>IF(AND(H1114="C30",I1114="not Bronze, ASTM-B584, C93200",L1114="Coating_Standard"),"Y","N")</f>
        <v/>
      </c>
      <c r="C1114" t="inlineStr">
        <is>
          <t>Price_BOM_LFE_Case_1109</t>
        </is>
      </c>
      <c r="E1114" t="inlineStr">
        <is>
          <t>30957-4P-5HP-LFE</t>
        </is>
      </c>
      <c r="F1114" s="2" t="inlineStr">
        <is>
          <t>Cast Iron, ASTM-A48, CL 30</t>
        </is>
      </c>
      <c r="G1114" t="inlineStr">
        <is>
          <t>CaseMatl_Cast_Iron_ASTM-A48_CL30</t>
        </is>
      </c>
      <c r="H1114" s="2" t="inlineStr">
        <is>
          <t>C30</t>
        </is>
      </c>
      <c r="I1114" t="inlineStr">
        <is>
          <t>all</t>
        </is>
      </c>
      <c r="J1114" s="2" t="inlineStr">
        <is>
          <t>125# ANSI Flange</t>
        </is>
      </c>
      <c r="K1114" t="inlineStr">
        <is>
          <t>X3</t>
        </is>
      </c>
      <c r="L1114" s="2" t="inlineStr">
        <is>
          <t>Coating_Scotchkote134_interior_IncludeImpeller</t>
        </is>
      </c>
      <c r="M1114" s="2" t="inlineStr">
        <is>
          <t>175psig</t>
        </is>
      </c>
      <c r="N1114" s="1" t="inlineStr">
        <is>
          <t>RTF</t>
        </is>
      </c>
      <c r="O1114" s="2" t="n"/>
      <c r="P1114" t="inlineStr">
        <is>
          <t>A100057</t>
        </is>
      </c>
      <c r="Q1114" s="58" t="n">
        <v>0</v>
      </c>
      <c r="R1114" s="7" t="inlineStr">
        <is>
          <t>Display Blank</t>
        </is>
      </c>
      <c r="S1114" s="2" t="inlineStr">
        <is>
          <t>LT250</t>
        </is>
      </c>
      <c r="T1114" t="n">
        <v>0</v>
      </c>
    </row>
    <row r="1115">
      <c r="B1115">
        <f>IF(AND(H1115="C30",I1115="not Bronze, ASTM-B584, C93200",L1115="Coating_Standard"),"Y","N")</f>
        <v/>
      </c>
      <c r="C1115" t="inlineStr">
        <is>
          <t>Price_BOM_LFE_Case_1110</t>
        </is>
      </c>
      <c r="E1115" t="inlineStr">
        <is>
          <t>30957-4P-7.5HP-LFE</t>
        </is>
      </c>
      <c r="F1115" s="2" t="inlineStr">
        <is>
          <t>Cast Iron, ASTM-A48, CL 30</t>
        </is>
      </c>
      <c r="G1115" t="inlineStr">
        <is>
          <t>CaseMatl_Cast_Iron_ASTM-A48_CL30</t>
        </is>
      </c>
      <c r="H1115" s="2" t="inlineStr">
        <is>
          <t>C30</t>
        </is>
      </c>
      <c r="I1115" t="inlineStr">
        <is>
          <t>all</t>
        </is>
      </c>
      <c r="J1115" s="2" t="inlineStr">
        <is>
          <t>125# ANSI Flange</t>
        </is>
      </c>
      <c r="K1115" t="inlineStr">
        <is>
          <t>X3</t>
        </is>
      </c>
      <c r="L1115" s="2" t="inlineStr">
        <is>
          <t>Coating_Scotchkote134_interior_IncludeImpeller</t>
        </is>
      </c>
      <c r="M1115" s="2" t="inlineStr">
        <is>
          <t>175psig</t>
        </is>
      </c>
      <c r="N1115" s="1" t="inlineStr">
        <is>
          <t>RTF</t>
        </is>
      </c>
      <c r="O1115" s="2" t="n"/>
      <c r="P1115" t="inlineStr">
        <is>
          <t>A100057</t>
        </is>
      </c>
      <c r="Q1115" s="58" t="n">
        <v>0</v>
      </c>
      <c r="R1115" s="7" t="inlineStr">
        <is>
          <t>Display Blank</t>
        </is>
      </c>
      <c r="S1115" s="2" t="inlineStr">
        <is>
          <t>LT250</t>
        </is>
      </c>
      <c r="T1115" t="n">
        <v>0</v>
      </c>
    </row>
    <row r="1116">
      <c r="B1116">
        <f>IF(AND(H1116="C30",I1116="not Bronze, ASTM-B584, C93200",L1116="Coating_Standard"),"Y","N")</f>
        <v/>
      </c>
      <c r="C1116" t="inlineStr">
        <is>
          <t>Price_BOM_LFE_Case_1111</t>
        </is>
      </c>
      <c r="E1116" t="inlineStr">
        <is>
          <t>30957-4P-10HP-LFE</t>
        </is>
      </c>
      <c r="F1116" s="2" t="inlineStr">
        <is>
          <t>Cast Iron, ASTM-A48, CL 30</t>
        </is>
      </c>
      <c r="G1116" t="inlineStr">
        <is>
          <t>CaseMatl_Cast_Iron_ASTM-A48_CL30</t>
        </is>
      </c>
      <c r="H1116" s="2" t="inlineStr">
        <is>
          <t>C30</t>
        </is>
      </c>
      <c r="I1116" t="inlineStr">
        <is>
          <t>all</t>
        </is>
      </c>
      <c r="J1116" s="2" t="inlineStr">
        <is>
          <t>125# ANSI Flange</t>
        </is>
      </c>
      <c r="K1116" t="inlineStr">
        <is>
          <t>X3</t>
        </is>
      </c>
      <c r="L1116" s="2" t="inlineStr">
        <is>
          <t>Coating_Scotchkote134_interior_IncludeImpeller</t>
        </is>
      </c>
      <c r="M1116" s="2" t="inlineStr">
        <is>
          <t>175psig</t>
        </is>
      </c>
      <c r="N1116" s="1" t="inlineStr">
        <is>
          <t>RTF</t>
        </is>
      </c>
      <c r="O1116" s="2" t="n"/>
      <c r="P1116" t="inlineStr">
        <is>
          <t>A100057</t>
        </is>
      </c>
      <c r="Q1116" s="58" t="n">
        <v>0</v>
      </c>
      <c r="R1116" s="7" t="inlineStr">
        <is>
          <t>Display Blank</t>
        </is>
      </c>
      <c r="S1116" s="2" t="inlineStr">
        <is>
          <t>LT250</t>
        </is>
      </c>
      <c r="T1116" t="n">
        <v>0</v>
      </c>
    </row>
    <row r="1117">
      <c r="B1117">
        <f>IF(AND(H1117="C30",I1117="not Bronze, ASTM-B584, C93200",L1117="Coating_Standard"),"Y","N")</f>
        <v/>
      </c>
      <c r="C1117" t="inlineStr">
        <is>
          <t>Price_BOM_LFE_Case_1112</t>
        </is>
      </c>
      <c r="E1117" t="inlineStr">
        <is>
          <t>30957-4P-15HP-LFE</t>
        </is>
      </c>
      <c r="F1117" s="2" t="inlineStr">
        <is>
          <t>Cast Iron, ASTM-A48, CL 30</t>
        </is>
      </c>
      <c r="G1117" t="inlineStr">
        <is>
          <t>CaseMatl_Cast_Iron_ASTM-A48_CL30</t>
        </is>
      </c>
      <c r="H1117" s="2" t="inlineStr">
        <is>
          <t>C30</t>
        </is>
      </c>
      <c r="I1117" t="inlineStr">
        <is>
          <t>all</t>
        </is>
      </c>
      <c r="J1117" s="2" t="inlineStr">
        <is>
          <t>125# ANSI Flange</t>
        </is>
      </c>
      <c r="K1117" t="inlineStr">
        <is>
          <t>X3</t>
        </is>
      </c>
      <c r="L1117" s="2" t="inlineStr">
        <is>
          <t>Coating_Scotchkote134_interior_IncludeImpeller</t>
        </is>
      </c>
      <c r="M1117" s="2" t="inlineStr">
        <is>
          <t>175psig</t>
        </is>
      </c>
      <c r="N1117" s="1" t="inlineStr">
        <is>
          <t>RTF</t>
        </is>
      </c>
      <c r="O1117" s="2" t="n"/>
      <c r="P1117" t="inlineStr">
        <is>
          <t>A100057</t>
        </is>
      </c>
      <c r="Q1117" s="58" t="n">
        <v>0</v>
      </c>
      <c r="R1117" s="7" t="inlineStr">
        <is>
          <t>Display Blank</t>
        </is>
      </c>
      <c r="S1117" s="2" t="inlineStr">
        <is>
          <t>LT250</t>
        </is>
      </c>
      <c r="T1117" t="n">
        <v>0</v>
      </c>
    </row>
    <row r="1118">
      <c r="B1118">
        <f>IF(AND(H1118="C30",I1118="not Bronze, ASTM-B584, C93200",L1118="Coating_Standard"),"Y","N")</f>
        <v/>
      </c>
      <c r="C1118" t="inlineStr">
        <is>
          <t>Price_BOM_LFE_Case_1113</t>
        </is>
      </c>
      <c r="E1118" t="inlineStr">
        <is>
          <t>30121-4P-15HP-LFE</t>
        </is>
      </c>
      <c r="F1118" s="2" t="inlineStr">
        <is>
          <t>Cast Iron, ASTM-A48, CL 30</t>
        </is>
      </c>
      <c r="G1118" t="inlineStr">
        <is>
          <t>CaseMatl_Cast_Iron_ASTM-A48_CL30</t>
        </is>
      </c>
      <c r="H1118" s="2" t="inlineStr">
        <is>
          <t>C30</t>
        </is>
      </c>
      <c r="I1118" t="inlineStr">
        <is>
          <t>all</t>
        </is>
      </c>
      <c r="J1118" s="2" t="inlineStr">
        <is>
          <t>125# ANSI Flange</t>
        </is>
      </c>
      <c r="K1118" t="inlineStr">
        <is>
          <t>XA</t>
        </is>
      </c>
      <c r="L1118" s="2" t="inlineStr">
        <is>
          <t>Coating_Scotchkote134_interior_IncludeImpeller</t>
        </is>
      </c>
      <c r="M1118" s="2" t="inlineStr">
        <is>
          <t>175psig</t>
        </is>
      </c>
      <c r="N1118" s="1" t="inlineStr">
        <is>
          <t>RTF</t>
        </is>
      </c>
      <c r="O1118" s="2" t="n"/>
      <c r="P1118" t="inlineStr">
        <is>
          <t>A100057</t>
        </is>
      </c>
      <c r="Q1118" s="58" t="n">
        <v>0</v>
      </c>
      <c r="R1118" s="7" t="inlineStr">
        <is>
          <t>Display Blank</t>
        </is>
      </c>
      <c r="S1118" s="2" t="inlineStr">
        <is>
          <t>LT250</t>
        </is>
      </c>
      <c r="T1118" t="n">
        <v>0</v>
      </c>
    </row>
    <row r="1119">
      <c r="B1119">
        <f>IF(AND(H1119="C30",I1119="not Bronze, ASTM-B584, C93200",L1119="Coating_Standard"),"Y","N")</f>
        <v/>
      </c>
      <c r="C1119" t="inlineStr">
        <is>
          <t>Price_BOM_LFE_Case_1114</t>
        </is>
      </c>
      <c r="E1119" t="inlineStr">
        <is>
          <t>30121-4P-20HP-LFE</t>
        </is>
      </c>
      <c r="F1119" s="2" t="inlineStr">
        <is>
          <t>Cast Iron, ASTM-A48, CL 30</t>
        </is>
      </c>
      <c r="G1119" t="inlineStr">
        <is>
          <t>CaseMatl_Cast_Iron_ASTM-A48_CL30</t>
        </is>
      </c>
      <c r="H1119" s="2" t="inlineStr">
        <is>
          <t>C30</t>
        </is>
      </c>
      <c r="I1119" t="inlineStr">
        <is>
          <t>all</t>
        </is>
      </c>
      <c r="J1119" s="2" t="inlineStr">
        <is>
          <t>125# ANSI Flange</t>
        </is>
      </c>
      <c r="K1119" t="inlineStr">
        <is>
          <t>XA</t>
        </is>
      </c>
      <c r="L1119" s="2" t="inlineStr">
        <is>
          <t>Coating_Scotchkote134_interior_IncludeImpeller</t>
        </is>
      </c>
      <c r="M1119" s="2" t="inlineStr">
        <is>
          <t>175psig</t>
        </is>
      </c>
      <c r="N1119" s="1" t="inlineStr">
        <is>
          <t>RTF</t>
        </is>
      </c>
      <c r="O1119" s="2" t="n"/>
      <c r="P1119" t="inlineStr">
        <is>
          <t>A100057</t>
        </is>
      </c>
      <c r="Q1119" s="58" t="n">
        <v>0</v>
      </c>
      <c r="R1119" s="7" t="inlineStr">
        <is>
          <t>Display Blank</t>
        </is>
      </c>
      <c r="S1119" s="2" t="inlineStr">
        <is>
          <t>LT250</t>
        </is>
      </c>
      <c r="T1119" t="n">
        <v>0</v>
      </c>
    </row>
    <row r="1120">
      <c r="B1120">
        <f>IF(AND(H1120="C30",I1120="not Bronze, ASTM-B584, C93200",L1120="Coating_Standard"),"Y","N")</f>
        <v/>
      </c>
      <c r="C1120" t="inlineStr">
        <is>
          <t>Price_BOM_LFE_Case_1115</t>
        </is>
      </c>
      <c r="E1120" t="inlineStr">
        <is>
          <t>30121-4P-25HP-LFE</t>
        </is>
      </c>
      <c r="F1120" s="2" t="inlineStr">
        <is>
          <t>Cast Iron, ASTM-A48, CL 30</t>
        </is>
      </c>
      <c r="G1120" t="inlineStr">
        <is>
          <t>CaseMatl_Cast_Iron_ASTM-A48_CL30</t>
        </is>
      </c>
      <c r="H1120" s="2" t="inlineStr">
        <is>
          <t>C30</t>
        </is>
      </c>
      <c r="I1120" t="inlineStr">
        <is>
          <t>all</t>
        </is>
      </c>
      <c r="J1120" s="2" t="inlineStr">
        <is>
          <t>125# ANSI Flange</t>
        </is>
      </c>
      <c r="K1120" t="inlineStr">
        <is>
          <t>XA</t>
        </is>
      </c>
      <c r="L1120" s="2" t="inlineStr">
        <is>
          <t>Coating_Scotchkote134_interior_IncludeImpeller</t>
        </is>
      </c>
      <c r="M1120" s="2" t="inlineStr">
        <is>
          <t>175psig</t>
        </is>
      </c>
      <c r="N1120" s="1" t="inlineStr">
        <is>
          <t>RTF</t>
        </is>
      </c>
      <c r="O1120" s="2" t="n"/>
      <c r="P1120" t="inlineStr">
        <is>
          <t>A100057</t>
        </is>
      </c>
      <c r="Q1120" s="58" t="n">
        <v>0</v>
      </c>
      <c r="R1120" s="7" t="inlineStr">
        <is>
          <t>Display Blank</t>
        </is>
      </c>
      <c r="S1120" s="2" t="inlineStr">
        <is>
          <t>LT250</t>
        </is>
      </c>
      <c r="T1120" t="n">
        <v>0</v>
      </c>
    </row>
    <row r="1121">
      <c r="B1121">
        <f>IF(AND(H1121="C30",I1121="not Bronze, ASTM-B584, C93200",L1121="Coating_Standard"),"Y","N")</f>
        <v/>
      </c>
      <c r="C1121" t="inlineStr">
        <is>
          <t>Price_BOM_LFE_Case_1116</t>
        </is>
      </c>
      <c r="E1121" t="inlineStr">
        <is>
          <t>30127-4P-15HP-LFE</t>
        </is>
      </c>
      <c r="F1121" s="2" t="inlineStr">
        <is>
          <t>Cast Iron, ASTM-A48, CL 30</t>
        </is>
      </c>
      <c r="G1121" t="inlineStr">
        <is>
          <t>CaseMatl_Cast_Iron_ASTM-A48_CL30</t>
        </is>
      </c>
      <c r="H1121" s="2" t="inlineStr">
        <is>
          <t>C30</t>
        </is>
      </c>
      <c r="I1121" t="inlineStr">
        <is>
          <t>all</t>
        </is>
      </c>
      <c r="J1121" s="2" t="inlineStr">
        <is>
          <t>125# ANSI Flange</t>
        </is>
      </c>
      <c r="K1121" t="inlineStr">
        <is>
          <t>XA</t>
        </is>
      </c>
      <c r="L1121" s="2" t="inlineStr">
        <is>
          <t>Coating_Scotchkote134_interior_IncludeImpeller</t>
        </is>
      </c>
      <c r="M1121" s="2" t="inlineStr">
        <is>
          <t>175psig</t>
        </is>
      </c>
      <c r="N1121" s="1" t="inlineStr">
        <is>
          <t>RTF</t>
        </is>
      </c>
      <c r="O1121" s="2" t="n"/>
      <c r="P1121" t="inlineStr">
        <is>
          <t>A100057</t>
        </is>
      </c>
      <c r="Q1121" s="58" t="n">
        <v>0</v>
      </c>
      <c r="R1121" s="7" t="inlineStr">
        <is>
          <t>Display Blank</t>
        </is>
      </c>
      <c r="S1121" s="2" t="inlineStr">
        <is>
          <t>LT250</t>
        </is>
      </c>
      <c r="T1121" t="n">
        <v>0</v>
      </c>
    </row>
    <row r="1122">
      <c r="B1122">
        <f>IF(AND(H1122="C30",I1122="not Bronze, ASTM-B584, C93200",L1122="Coating_Standard"),"Y","N")</f>
        <v/>
      </c>
      <c r="C1122" t="inlineStr">
        <is>
          <t>Price_BOM_LFE_Case_1117</t>
        </is>
      </c>
      <c r="E1122" t="inlineStr">
        <is>
          <t>30127-4P-20HP-LFE</t>
        </is>
      </c>
      <c r="F1122" s="2" t="inlineStr">
        <is>
          <t>Cast Iron, ASTM-A48, CL 30</t>
        </is>
      </c>
      <c r="G1122" t="inlineStr">
        <is>
          <t>CaseMatl_Cast_Iron_ASTM-A48_CL30</t>
        </is>
      </c>
      <c r="H1122" s="2" t="inlineStr">
        <is>
          <t>C30</t>
        </is>
      </c>
      <c r="I1122" t="inlineStr">
        <is>
          <t>all</t>
        </is>
      </c>
      <c r="J1122" s="2" t="inlineStr">
        <is>
          <t>125# ANSI Flange</t>
        </is>
      </c>
      <c r="K1122" t="inlineStr">
        <is>
          <t>XA</t>
        </is>
      </c>
      <c r="L1122" s="2" t="inlineStr">
        <is>
          <t>Coating_Scotchkote134_interior_IncludeImpeller</t>
        </is>
      </c>
      <c r="M1122" s="2" t="inlineStr">
        <is>
          <t>175psig</t>
        </is>
      </c>
      <c r="N1122" s="1" t="inlineStr">
        <is>
          <t>RTF</t>
        </is>
      </c>
      <c r="O1122" s="2" t="n"/>
      <c r="P1122" t="inlineStr">
        <is>
          <t>A100057</t>
        </is>
      </c>
      <c r="Q1122" s="58" t="n">
        <v>0</v>
      </c>
      <c r="R1122" s="7" t="inlineStr">
        <is>
          <t>Display Blank</t>
        </is>
      </c>
      <c r="S1122" s="2" t="inlineStr">
        <is>
          <t>LT250</t>
        </is>
      </c>
      <c r="T1122" t="n">
        <v>0</v>
      </c>
    </row>
    <row r="1123">
      <c r="B1123">
        <f>IF(AND(H1123="C30",I1123="not Bronze, ASTM-B584, C93200",L1123="Coating_Standard"),"Y","N")</f>
        <v/>
      </c>
      <c r="C1123" t="inlineStr">
        <is>
          <t>Price_BOM_LFE_Case_1118</t>
        </is>
      </c>
      <c r="E1123" t="inlineStr">
        <is>
          <t>30127-4P-25HP-LFE</t>
        </is>
      </c>
      <c r="F1123" s="2" t="inlineStr">
        <is>
          <t>Cast Iron, ASTM-A48, CL 30</t>
        </is>
      </c>
      <c r="G1123" t="inlineStr">
        <is>
          <t>CaseMatl_Cast_Iron_ASTM-A48_CL30</t>
        </is>
      </c>
      <c r="H1123" s="2" t="inlineStr">
        <is>
          <t>C30</t>
        </is>
      </c>
      <c r="I1123" t="inlineStr">
        <is>
          <t>all</t>
        </is>
      </c>
      <c r="J1123" s="2" t="inlineStr">
        <is>
          <t>125# ANSI Flange</t>
        </is>
      </c>
      <c r="K1123" t="inlineStr">
        <is>
          <t>XA</t>
        </is>
      </c>
      <c r="L1123" s="2" t="inlineStr">
        <is>
          <t>Coating_Scotchkote134_interior_IncludeImpeller</t>
        </is>
      </c>
      <c r="M1123" s="2" t="inlineStr">
        <is>
          <t>175psig</t>
        </is>
      </c>
      <c r="N1123" s="1" t="inlineStr">
        <is>
          <t>RTF</t>
        </is>
      </c>
      <c r="O1123" s="2" t="n"/>
      <c r="P1123" t="inlineStr">
        <is>
          <t>A100057</t>
        </is>
      </c>
      <c r="Q1123" s="58" t="n">
        <v>0</v>
      </c>
      <c r="R1123" s="7" t="inlineStr">
        <is>
          <t>Display Blank</t>
        </is>
      </c>
      <c r="S1123" s="2" t="inlineStr">
        <is>
          <t>LT250</t>
        </is>
      </c>
      <c r="T1123" t="n">
        <v>0</v>
      </c>
    </row>
    <row r="1124">
      <c r="B1124">
        <f>IF(AND(H1124="C30",I1124="not Bronze, ASTM-B584, C93200",L1124="Coating_Standard"),"Y","N")</f>
        <v/>
      </c>
      <c r="C1124" t="inlineStr">
        <is>
          <t>Price_BOM_LFE_Case_1119</t>
        </is>
      </c>
      <c r="E1124" t="inlineStr">
        <is>
          <t>40707-4P-3HP-LFE</t>
        </is>
      </c>
      <c r="F1124" s="2" t="inlineStr">
        <is>
          <t>Cast Iron, ASTM-A48, CL 30</t>
        </is>
      </c>
      <c r="G1124" t="inlineStr">
        <is>
          <t>CaseMatl_Cast_Iron_ASTM-A48_CL30</t>
        </is>
      </c>
      <c r="H1124" s="2" t="inlineStr">
        <is>
          <t>C30</t>
        </is>
      </c>
      <c r="I1124" t="inlineStr">
        <is>
          <t>all</t>
        </is>
      </c>
      <c r="J1124" s="2" t="inlineStr">
        <is>
          <t>125# ANSI Flange</t>
        </is>
      </c>
      <c r="K1124" t="inlineStr">
        <is>
          <t>X3</t>
        </is>
      </c>
      <c r="L1124" s="2" t="inlineStr">
        <is>
          <t>Coating_Scotchkote134_interior_IncludeImpeller</t>
        </is>
      </c>
      <c r="M1124" s="2" t="inlineStr">
        <is>
          <t>175psig</t>
        </is>
      </c>
      <c r="N1124" s="1" t="inlineStr">
        <is>
          <t>RTF</t>
        </is>
      </c>
      <c r="O1124" s="2" t="n"/>
      <c r="P1124" t="inlineStr">
        <is>
          <t>A100057</t>
        </is>
      </c>
      <c r="Q1124" s="58" t="n">
        <v>0</v>
      </c>
      <c r="R1124" s="7" t="inlineStr">
        <is>
          <t>Display Blank</t>
        </is>
      </c>
      <c r="S1124" s="2" t="inlineStr">
        <is>
          <t>LT250</t>
        </is>
      </c>
      <c r="T1124" t="n">
        <v>0</v>
      </c>
    </row>
    <row r="1125">
      <c r="B1125">
        <f>IF(AND(H1125="C30",I1125="not Bronze, ASTM-B584, C93200",L1125="Coating_Standard"),"Y","N")</f>
        <v/>
      </c>
      <c r="C1125" t="inlineStr">
        <is>
          <t>Price_BOM_LFE_Case_1120</t>
        </is>
      </c>
      <c r="E1125" t="inlineStr">
        <is>
          <t>40707-4P-5HP-LFE</t>
        </is>
      </c>
      <c r="F1125" s="2" t="inlineStr">
        <is>
          <t>Cast Iron, ASTM-A48, CL 30</t>
        </is>
      </c>
      <c r="G1125" t="inlineStr">
        <is>
          <t>CaseMatl_Cast_Iron_ASTM-A48_CL30</t>
        </is>
      </c>
      <c r="H1125" s="2" t="inlineStr">
        <is>
          <t>C30</t>
        </is>
      </c>
      <c r="I1125" t="inlineStr">
        <is>
          <t>all</t>
        </is>
      </c>
      <c r="J1125" s="2" t="inlineStr">
        <is>
          <t>125# ANSI Flange</t>
        </is>
      </c>
      <c r="K1125" t="inlineStr">
        <is>
          <t>X3</t>
        </is>
      </c>
      <c r="L1125" s="2" t="inlineStr">
        <is>
          <t>Coating_Scotchkote134_interior_IncludeImpeller</t>
        </is>
      </c>
      <c r="M1125" s="2" t="inlineStr">
        <is>
          <t>175psig</t>
        </is>
      </c>
      <c r="N1125" s="1" t="inlineStr">
        <is>
          <t>RTF</t>
        </is>
      </c>
      <c r="O1125" s="2" t="n"/>
      <c r="P1125" t="inlineStr">
        <is>
          <t>A100057</t>
        </is>
      </c>
      <c r="Q1125" s="58" t="n">
        <v>0</v>
      </c>
      <c r="R1125" s="7" t="inlineStr">
        <is>
          <t>Display Blank</t>
        </is>
      </c>
      <c r="S1125" s="2" t="inlineStr">
        <is>
          <t>LT250</t>
        </is>
      </c>
      <c r="T1125" t="n">
        <v>0</v>
      </c>
    </row>
    <row r="1126">
      <c r="B1126">
        <f>IF(AND(H1126="C30",I1126="not Bronze, ASTM-B584, C93200",L1126="Coating_Standard"),"Y","N")</f>
        <v/>
      </c>
      <c r="C1126" t="inlineStr">
        <is>
          <t>Price_BOM_LFE_Case_1121</t>
        </is>
      </c>
      <c r="E1126" t="inlineStr">
        <is>
          <t>40707-4P-7.5HP-LFE</t>
        </is>
      </c>
      <c r="F1126" s="2" t="inlineStr">
        <is>
          <t>Cast Iron, ASTM-A48, CL 30</t>
        </is>
      </c>
      <c r="G1126" t="inlineStr">
        <is>
          <t>CaseMatl_Cast_Iron_ASTM-A48_CL30</t>
        </is>
      </c>
      <c r="H1126" s="2" t="inlineStr">
        <is>
          <t>C30</t>
        </is>
      </c>
      <c r="I1126" t="inlineStr">
        <is>
          <t>all</t>
        </is>
      </c>
      <c r="J1126" s="2" t="inlineStr">
        <is>
          <t>125# ANSI Flange</t>
        </is>
      </c>
      <c r="K1126" t="inlineStr">
        <is>
          <t>X3</t>
        </is>
      </c>
      <c r="L1126" s="2" t="inlineStr">
        <is>
          <t>Coating_Scotchkote134_interior_IncludeImpeller</t>
        </is>
      </c>
      <c r="M1126" s="2" t="inlineStr">
        <is>
          <t>175psig</t>
        </is>
      </c>
      <c r="N1126" s="1" t="inlineStr">
        <is>
          <t>RTF</t>
        </is>
      </c>
      <c r="O1126" s="2" t="n"/>
      <c r="P1126" t="inlineStr">
        <is>
          <t>A100057</t>
        </is>
      </c>
      <c r="Q1126" s="58" t="n">
        <v>0</v>
      </c>
      <c r="R1126" s="7" t="inlineStr">
        <is>
          <t>Display Blank</t>
        </is>
      </c>
      <c r="S1126" s="2" t="inlineStr">
        <is>
          <t>LT250</t>
        </is>
      </c>
      <c r="T1126" t="n">
        <v>0</v>
      </c>
    </row>
    <row r="1127">
      <c r="B1127">
        <f>IF(AND(H1127="C30",I1127="not Bronze, ASTM-B584, C93200",L1127="Coating_Standard"),"Y","N")</f>
        <v/>
      </c>
      <c r="C1127" t="inlineStr">
        <is>
          <t>Price_BOM_LFE_Case_1122</t>
        </is>
      </c>
      <c r="E1127" t="inlineStr">
        <is>
          <t>40957-4P-10HP-LFE</t>
        </is>
      </c>
      <c r="F1127" s="2" t="inlineStr">
        <is>
          <t>Cast Iron, ASTM-A48, CL 30</t>
        </is>
      </c>
      <c r="G1127" t="inlineStr">
        <is>
          <t>CaseMatl_Cast_Iron_ASTM-A48_CL30</t>
        </is>
      </c>
      <c r="H1127" s="2" t="inlineStr">
        <is>
          <t>C30</t>
        </is>
      </c>
      <c r="I1127" t="inlineStr">
        <is>
          <t>all</t>
        </is>
      </c>
      <c r="J1127" s="2" t="inlineStr">
        <is>
          <t>125# ANSI Flange</t>
        </is>
      </c>
      <c r="K1127" t="inlineStr">
        <is>
          <t>X3</t>
        </is>
      </c>
      <c r="L1127" s="2" t="inlineStr">
        <is>
          <t>Coating_Scotchkote134_interior_IncludeImpeller</t>
        </is>
      </c>
      <c r="M1127" s="2" t="inlineStr">
        <is>
          <t>175psig</t>
        </is>
      </c>
      <c r="N1127" s="1" t="inlineStr">
        <is>
          <t>RTF</t>
        </is>
      </c>
      <c r="O1127" s="2" t="n"/>
      <c r="P1127" t="inlineStr">
        <is>
          <t>A100057</t>
        </is>
      </c>
      <c r="Q1127" s="58" t="n">
        <v>0</v>
      </c>
      <c r="R1127" s="7" t="inlineStr">
        <is>
          <t>Display Blank</t>
        </is>
      </c>
      <c r="S1127" s="2" t="inlineStr">
        <is>
          <t>LT250</t>
        </is>
      </c>
      <c r="T1127" t="n">
        <v>0</v>
      </c>
    </row>
    <row r="1128">
      <c r="B1128">
        <f>IF(AND(H1128="C30",I1128="not Bronze, ASTM-B584, C93200",L1128="Coating_Standard"),"Y","N")</f>
        <v/>
      </c>
      <c r="C1128" t="inlineStr">
        <is>
          <t>Price_BOM_LFE_Case_1123</t>
        </is>
      </c>
      <c r="E1128" t="inlineStr">
        <is>
          <t>40957-4P-15HP-LFE</t>
        </is>
      </c>
      <c r="F1128" s="2" t="inlineStr">
        <is>
          <t>Cast Iron, ASTM-A48, CL 30</t>
        </is>
      </c>
      <c r="G1128" t="inlineStr">
        <is>
          <t>CaseMatl_Cast_Iron_ASTM-A48_CL30</t>
        </is>
      </c>
      <c r="H1128" s="2" t="inlineStr">
        <is>
          <t>C30</t>
        </is>
      </c>
      <c r="I1128" t="inlineStr">
        <is>
          <t>all</t>
        </is>
      </c>
      <c r="J1128" s="2" t="inlineStr">
        <is>
          <t>125# ANSI Flange</t>
        </is>
      </c>
      <c r="K1128" t="inlineStr">
        <is>
          <t>X3</t>
        </is>
      </c>
      <c r="L1128" s="2" t="inlineStr">
        <is>
          <t>Coating_Scotchkote134_interior_IncludeImpeller</t>
        </is>
      </c>
      <c r="M1128" s="2" t="inlineStr">
        <is>
          <t>175psig</t>
        </is>
      </c>
      <c r="N1128" s="1" t="inlineStr">
        <is>
          <t>RTF</t>
        </is>
      </c>
      <c r="O1128" s="2" t="n"/>
      <c r="P1128" t="inlineStr">
        <is>
          <t>A100057</t>
        </is>
      </c>
      <c r="Q1128" s="58" t="n">
        <v>0</v>
      </c>
      <c r="R1128" s="7" t="inlineStr">
        <is>
          <t>Display Blank</t>
        </is>
      </c>
      <c r="S1128" s="2" t="inlineStr">
        <is>
          <t>LT250</t>
        </is>
      </c>
      <c r="T1128" t="n">
        <v>0</v>
      </c>
    </row>
    <row r="1129">
      <c r="B1129">
        <f>IF(AND(H1129="C30",I1129="not Bronze, ASTM-B584, C93200",L1129="Coating_Standard"),"Y","N")</f>
        <v/>
      </c>
      <c r="C1129" t="inlineStr">
        <is>
          <t>Price_BOM_LFE_Case_1124</t>
        </is>
      </c>
      <c r="E1129" t="inlineStr">
        <is>
          <t>40957-4P-20HP-LFE</t>
        </is>
      </c>
      <c r="F1129" s="2" t="inlineStr">
        <is>
          <t>Cast Iron, ASTM-A48, CL 30</t>
        </is>
      </c>
      <c r="G1129" t="inlineStr">
        <is>
          <t>CaseMatl_Cast_Iron_ASTM-A48_CL30</t>
        </is>
      </c>
      <c r="H1129" s="2" t="inlineStr">
        <is>
          <t>C30</t>
        </is>
      </c>
      <c r="I1129" t="inlineStr">
        <is>
          <t>all</t>
        </is>
      </c>
      <c r="J1129" s="2" t="inlineStr">
        <is>
          <t>125# ANSI Flange</t>
        </is>
      </c>
      <c r="K1129" t="inlineStr">
        <is>
          <t>X4</t>
        </is>
      </c>
      <c r="L1129" s="2" t="inlineStr">
        <is>
          <t>Coating_Scotchkote134_interior_IncludeImpeller</t>
        </is>
      </c>
      <c r="M1129" s="2" t="inlineStr">
        <is>
          <t>175psig</t>
        </is>
      </c>
      <c r="N1129" s="1" t="inlineStr">
        <is>
          <t>RTF</t>
        </is>
      </c>
      <c r="O1129" s="2" t="n"/>
      <c r="P1129" t="inlineStr">
        <is>
          <t>A100057</t>
        </is>
      </c>
      <c r="Q1129" s="58" t="n">
        <v>0</v>
      </c>
      <c r="R1129" s="7" t="inlineStr">
        <is>
          <t>Display Blank</t>
        </is>
      </c>
      <c r="S1129" s="2" t="inlineStr">
        <is>
          <t>LT250</t>
        </is>
      </c>
      <c r="T1129" t="n">
        <v>0</v>
      </c>
    </row>
    <row r="1130">
      <c r="B1130">
        <f>IF(AND(H1130="C30",I1130="not Bronze, ASTM-B584, C93200",L1130="Coating_Standard"),"Y","N")</f>
        <v/>
      </c>
      <c r="C1130" t="inlineStr">
        <is>
          <t>Price_BOM_LFE_Case_1125</t>
        </is>
      </c>
      <c r="E1130" t="inlineStr">
        <is>
          <t>40129-4P-15HP-LFE</t>
        </is>
      </c>
      <c r="F1130" s="2" t="inlineStr">
        <is>
          <t>Cast Iron, ASTM-A48, CL 30</t>
        </is>
      </c>
      <c r="G1130" t="inlineStr">
        <is>
          <t>CaseMatl_Cast_Iron_ASTM-A48_CL30</t>
        </is>
      </c>
      <c r="H1130" s="2" t="inlineStr">
        <is>
          <t>C30</t>
        </is>
      </c>
      <c r="I1130" t="inlineStr">
        <is>
          <t>all</t>
        </is>
      </c>
      <c r="J1130" s="2" t="inlineStr">
        <is>
          <t>125# ANSI Flange</t>
        </is>
      </c>
      <c r="K1130" t="inlineStr">
        <is>
          <t>XA</t>
        </is>
      </c>
      <c r="L1130" s="2" t="inlineStr">
        <is>
          <t>Coating_Scotchkote134_interior_IncludeImpeller</t>
        </is>
      </c>
      <c r="M1130" s="2" t="inlineStr">
        <is>
          <t>175psig</t>
        </is>
      </c>
      <c r="N1130" s="1" t="inlineStr">
        <is>
          <t>RTF</t>
        </is>
      </c>
      <c r="O1130" s="2" t="n"/>
      <c r="P1130" t="inlineStr">
        <is>
          <t>A100057</t>
        </is>
      </c>
      <c r="Q1130" s="58" t="n">
        <v>0</v>
      </c>
      <c r="R1130" s="7" t="inlineStr">
        <is>
          <t>Display Blank</t>
        </is>
      </c>
      <c r="S1130" s="2" t="inlineStr">
        <is>
          <t>LT250</t>
        </is>
      </c>
      <c r="T1130" t="n">
        <v>0</v>
      </c>
    </row>
    <row r="1131">
      <c r="B1131">
        <f>IF(AND(H1131="C30",I1131="not Bronze, ASTM-B584, C93200",L1131="Coating_Standard"),"Y","N")</f>
        <v/>
      </c>
      <c r="C1131" t="inlineStr">
        <is>
          <t>Price_BOM_LFE_Case_1126</t>
        </is>
      </c>
      <c r="E1131" t="inlineStr">
        <is>
          <t>40129-4P-20HP-LFE</t>
        </is>
      </c>
      <c r="F1131" s="2" t="inlineStr">
        <is>
          <t>Cast Iron, ASTM-A48, CL 30</t>
        </is>
      </c>
      <c r="G1131" t="inlineStr">
        <is>
          <t>CaseMatl_Cast_Iron_ASTM-A48_CL30</t>
        </is>
      </c>
      <c r="H1131" s="2" t="inlineStr">
        <is>
          <t>C30</t>
        </is>
      </c>
      <c r="I1131" t="inlineStr">
        <is>
          <t>all</t>
        </is>
      </c>
      <c r="J1131" s="2" t="inlineStr">
        <is>
          <t>125# ANSI Flange</t>
        </is>
      </c>
      <c r="K1131" t="inlineStr">
        <is>
          <t>XA</t>
        </is>
      </c>
      <c r="L1131" s="2" t="inlineStr">
        <is>
          <t>Coating_Scotchkote134_interior_IncludeImpeller</t>
        </is>
      </c>
      <c r="M1131" s="2" t="inlineStr">
        <is>
          <t>175psig</t>
        </is>
      </c>
      <c r="N1131" s="1" t="inlineStr">
        <is>
          <t>RTF</t>
        </is>
      </c>
      <c r="O1131" s="2" t="n"/>
      <c r="P1131" t="inlineStr">
        <is>
          <t>A100057</t>
        </is>
      </c>
      <c r="Q1131" s="58" t="n">
        <v>0</v>
      </c>
      <c r="R1131" s="7" t="inlineStr">
        <is>
          <t>Display Blank</t>
        </is>
      </c>
      <c r="S1131" s="2" t="inlineStr">
        <is>
          <t>LT250</t>
        </is>
      </c>
      <c r="T1131" t="n">
        <v>0</v>
      </c>
    </row>
    <row r="1132">
      <c r="B1132">
        <f>IF(AND(H1132="C30",I1132="not Bronze, ASTM-B584, C93200",L1132="Coating_Standard"),"Y","N")</f>
        <v/>
      </c>
      <c r="C1132" t="inlineStr">
        <is>
          <t>Price_BOM_LFE_Case_1127</t>
        </is>
      </c>
      <c r="E1132" t="inlineStr">
        <is>
          <t>40129-4P-25HP-LFE</t>
        </is>
      </c>
      <c r="F1132" s="2" t="inlineStr">
        <is>
          <t>Cast Iron, ASTM-A48, CL 30</t>
        </is>
      </c>
      <c r="G1132" t="inlineStr">
        <is>
          <t>CaseMatl_Cast_Iron_ASTM-A48_CL30</t>
        </is>
      </c>
      <c r="H1132" s="2" t="inlineStr">
        <is>
          <t>C30</t>
        </is>
      </c>
      <c r="I1132" t="inlineStr">
        <is>
          <t>all</t>
        </is>
      </c>
      <c r="J1132" s="2" t="inlineStr">
        <is>
          <t>125# ANSI Flange</t>
        </is>
      </c>
      <c r="K1132" t="inlineStr">
        <is>
          <t>XA</t>
        </is>
      </c>
      <c r="L1132" s="2" t="inlineStr">
        <is>
          <t>Coating_Scotchkote134_interior_IncludeImpeller</t>
        </is>
      </c>
      <c r="M1132" s="2" t="inlineStr">
        <is>
          <t>175psig</t>
        </is>
      </c>
      <c r="N1132" s="1" t="inlineStr">
        <is>
          <t>RTF</t>
        </is>
      </c>
      <c r="O1132" s="2" t="n"/>
      <c r="P1132" t="inlineStr">
        <is>
          <t>A100057</t>
        </is>
      </c>
      <c r="Q1132" s="58" t="n">
        <v>0</v>
      </c>
      <c r="R1132" s="7" t="inlineStr">
        <is>
          <t>Display Blank</t>
        </is>
      </c>
      <c r="S1132" s="2" t="inlineStr">
        <is>
          <t>LT250</t>
        </is>
      </c>
      <c r="T1132" t="n">
        <v>0</v>
      </c>
    </row>
    <row r="1133">
      <c r="B1133">
        <f>IF(AND(H1133="C30",I1133="not Bronze, ASTM-B584, C93200",L1133="Coating_Standard"),"Y","N")</f>
        <v/>
      </c>
      <c r="C1133" t="inlineStr">
        <is>
          <t>Price_BOM_LFE_Case_1128</t>
        </is>
      </c>
      <c r="E1133" t="inlineStr">
        <is>
          <t>4012A-4P-15HP-LFE</t>
        </is>
      </c>
      <c r="F1133" s="2" t="inlineStr">
        <is>
          <t>Cast Iron, ASTM-A48, CL 30</t>
        </is>
      </c>
      <c r="G1133" t="inlineStr">
        <is>
          <t>CaseMatl_Cast_Iron_ASTM-A48_CL30</t>
        </is>
      </c>
      <c r="H1133" s="2" t="inlineStr">
        <is>
          <t>C30</t>
        </is>
      </c>
      <c r="I1133" t="inlineStr">
        <is>
          <t>all</t>
        </is>
      </c>
      <c r="J1133" s="2" t="inlineStr">
        <is>
          <t>125# ANSI Flange</t>
        </is>
      </c>
      <c r="K1133" t="inlineStr">
        <is>
          <t>XA</t>
        </is>
      </c>
      <c r="L1133" s="2" t="inlineStr">
        <is>
          <t>Coating_Scotchkote134_interior_IncludeImpeller</t>
        </is>
      </c>
      <c r="M1133" s="2" t="inlineStr">
        <is>
          <t>175psig</t>
        </is>
      </c>
      <c r="N1133" s="1" t="inlineStr">
        <is>
          <t>RTF</t>
        </is>
      </c>
      <c r="O1133" s="2" t="n"/>
      <c r="P1133" t="inlineStr">
        <is>
          <t>A100057</t>
        </is>
      </c>
      <c r="Q1133" s="58" t="n">
        <v>0</v>
      </c>
      <c r="R1133" s="7" t="inlineStr">
        <is>
          <t>Display Blank</t>
        </is>
      </c>
      <c r="S1133" s="2" t="inlineStr">
        <is>
          <t>LT250</t>
        </is>
      </c>
      <c r="T1133" t="n">
        <v>0</v>
      </c>
    </row>
    <row r="1134">
      <c r="B1134">
        <f>IF(AND(H1134="C30",I1134="not Bronze, ASTM-B584, C93200",L1134="Coating_Standard"),"Y","N")</f>
        <v/>
      </c>
      <c r="C1134" t="inlineStr">
        <is>
          <t>Price_BOM_LFE_Case_1129</t>
        </is>
      </c>
      <c r="E1134" t="inlineStr">
        <is>
          <t>4012A-4P-20HP-LFE</t>
        </is>
      </c>
      <c r="F1134" s="2" t="inlineStr">
        <is>
          <t>Cast Iron, ASTM-A48, CL 30</t>
        </is>
      </c>
      <c r="G1134" t="inlineStr">
        <is>
          <t>CaseMatl_Cast_Iron_ASTM-A48_CL30</t>
        </is>
      </c>
      <c r="H1134" s="2" t="inlineStr">
        <is>
          <t>C30</t>
        </is>
      </c>
      <c r="I1134" t="inlineStr">
        <is>
          <t>all</t>
        </is>
      </c>
      <c r="J1134" s="2" t="inlineStr">
        <is>
          <t>125# ANSI Flange</t>
        </is>
      </c>
      <c r="K1134" t="inlineStr">
        <is>
          <t>XA</t>
        </is>
      </c>
      <c r="L1134" s="2" t="inlineStr">
        <is>
          <t>Coating_Scotchkote134_interior_IncludeImpeller</t>
        </is>
      </c>
      <c r="M1134" s="2" t="inlineStr">
        <is>
          <t>175psig</t>
        </is>
      </c>
      <c r="N1134" s="1" t="inlineStr">
        <is>
          <t>RTF</t>
        </is>
      </c>
      <c r="O1134" s="2" t="n"/>
      <c r="P1134" t="inlineStr">
        <is>
          <t>A100057</t>
        </is>
      </c>
      <c r="Q1134" s="58" t="n">
        <v>0</v>
      </c>
      <c r="R1134" s="7" t="inlineStr">
        <is>
          <t>Display Blank</t>
        </is>
      </c>
      <c r="S1134" s="2" t="inlineStr">
        <is>
          <t>LT250</t>
        </is>
      </c>
      <c r="T1134" t="n">
        <v>0</v>
      </c>
    </row>
    <row r="1135">
      <c r="B1135">
        <f>IF(AND(H1135="C30",I1135="not Bronze, ASTM-B584, C93200",L1135="Coating_Standard"),"Y","N")</f>
        <v/>
      </c>
      <c r="C1135" t="inlineStr">
        <is>
          <t>Price_BOM_LFE_Case_1130</t>
        </is>
      </c>
      <c r="E1135" t="inlineStr">
        <is>
          <t>4012A-4P-25HP-LFE</t>
        </is>
      </c>
      <c r="F1135" s="2" t="inlineStr">
        <is>
          <t>Cast Iron, ASTM-A48, CL 30</t>
        </is>
      </c>
      <c r="G1135" t="inlineStr">
        <is>
          <t>CaseMatl_Cast_Iron_ASTM-A48_CL30</t>
        </is>
      </c>
      <c r="H1135" s="2" t="inlineStr">
        <is>
          <t>C30</t>
        </is>
      </c>
      <c r="I1135" t="inlineStr">
        <is>
          <t>all</t>
        </is>
      </c>
      <c r="J1135" s="2" t="inlineStr">
        <is>
          <t>125# ANSI Flange</t>
        </is>
      </c>
      <c r="K1135" t="inlineStr">
        <is>
          <t>XA</t>
        </is>
      </c>
      <c r="L1135" s="2" t="inlineStr">
        <is>
          <t>Coating_Scotchkote134_interior_IncludeImpeller</t>
        </is>
      </c>
      <c r="M1135" s="2" t="inlineStr">
        <is>
          <t>175psig</t>
        </is>
      </c>
      <c r="N1135" s="1" t="inlineStr">
        <is>
          <t>RTF</t>
        </is>
      </c>
      <c r="O1135" s="2" t="n"/>
      <c r="P1135" t="inlineStr">
        <is>
          <t>A100057</t>
        </is>
      </c>
      <c r="Q1135" s="58" t="n">
        <v>0</v>
      </c>
      <c r="R1135" s="7" t="inlineStr">
        <is>
          <t>Display Blank</t>
        </is>
      </c>
      <c r="S1135" s="2" t="inlineStr">
        <is>
          <t>LT250</t>
        </is>
      </c>
      <c r="T1135" t="n">
        <v>0</v>
      </c>
    </row>
    <row r="1136">
      <c r="B1136">
        <f>IF(AND(H1136="C30",I1136="not Bronze, ASTM-B584, C93200",L1136="Coating_Standard"),"Y","N")</f>
        <v/>
      </c>
      <c r="C1136" t="inlineStr">
        <is>
          <t>Price_BOM_LFE_Case_1131</t>
        </is>
      </c>
      <c r="E1136" t="inlineStr">
        <is>
          <t>50957-4P-15HP-LFE</t>
        </is>
      </c>
      <c r="F1136" s="2" t="inlineStr">
        <is>
          <t>Cast Iron, ASTM-A48, CL 30</t>
        </is>
      </c>
      <c r="G1136" t="inlineStr">
        <is>
          <t>CaseMatl_Cast_Iron_ASTM-A48_CL30</t>
        </is>
      </c>
      <c r="H1136" s="2" t="inlineStr">
        <is>
          <t>C30</t>
        </is>
      </c>
      <c r="I1136" t="inlineStr">
        <is>
          <t>all</t>
        </is>
      </c>
      <c r="J1136" s="2" t="inlineStr">
        <is>
          <t>125# ANSI Flange</t>
        </is>
      </c>
      <c r="K1136" t="inlineStr">
        <is>
          <t>X4</t>
        </is>
      </c>
      <c r="L1136" s="2" t="inlineStr">
        <is>
          <t>Coating_Scotchkote134_interior_IncludeImpeller</t>
        </is>
      </c>
      <c r="M1136" s="2" t="inlineStr">
        <is>
          <t>175psig</t>
        </is>
      </c>
      <c r="N1136" s="1" t="inlineStr">
        <is>
          <t>RTF</t>
        </is>
      </c>
      <c r="O1136" s="2" t="n"/>
      <c r="P1136" t="inlineStr">
        <is>
          <t>A100057</t>
        </is>
      </c>
      <c r="Q1136" s="58" t="n">
        <v>0</v>
      </c>
      <c r="R1136" s="7" t="inlineStr">
        <is>
          <t>Display Blank</t>
        </is>
      </c>
      <c r="S1136" s="2" t="inlineStr">
        <is>
          <t>LT250</t>
        </is>
      </c>
      <c r="T1136" t="n">
        <v>0</v>
      </c>
    </row>
    <row r="1137">
      <c r="B1137">
        <f>IF(AND(H1137="C30",I1137="not Bronze, ASTM-B584, C93200",L1137="Coating_Standard"),"Y","N")</f>
        <v/>
      </c>
      <c r="C1137" t="inlineStr">
        <is>
          <t>Price_BOM_LFE_Case_1132</t>
        </is>
      </c>
      <c r="E1137" t="inlineStr">
        <is>
          <t>50957-4P-20HP-LFE</t>
        </is>
      </c>
      <c r="F1137" s="2" t="inlineStr">
        <is>
          <t>Cast Iron, ASTM-A48, CL 30</t>
        </is>
      </c>
      <c r="G1137" t="inlineStr">
        <is>
          <t>CaseMatl_Cast_Iron_ASTM-A48_CL30</t>
        </is>
      </c>
      <c r="H1137" s="2" t="inlineStr">
        <is>
          <t>C30</t>
        </is>
      </c>
      <c r="I1137" t="inlineStr">
        <is>
          <t>all</t>
        </is>
      </c>
      <c r="J1137" s="2" t="inlineStr">
        <is>
          <t>125# ANSI Flange</t>
        </is>
      </c>
      <c r="K1137" t="inlineStr">
        <is>
          <t>X4</t>
        </is>
      </c>
      <c r="L1137" s="2" t="inlineStr">
        <is>
          <t>Coating_Scotchkote134_interior_IncludeImpeller</t>
        </is>
      </c>
      <c r="M1137" s="2" t="inlineStr">
        <is>
          <t>175psig</t>
        </is>
      </c>
      <c r="N1137" s="1" t="inlineStr">
        <is>
          <t>RTF</t>
        </is>
      </c>
      <c r="O1137" s="2" t="n"/>
      <c r="P1137" t="inlineStr">
        <is>
          <t>A100057</t>
        </is>
      </c>
      <c r="Q1137" s="58" t="n">
        <v>0</v>
      </c>
      <c r="R1137" s="7" t="inlineStr">
        <is>
          <t>Display Blank</t>
        </is>
      </c>
      <c r="S1137" s="2" t="inlineStr">
        <is>
          <t>LT250</t>
        </is>
      </c>
      <c r="T1137" t="n">
        <v>0</v>
      </c>
    </row>
    <row r="1138">
      <c r="B1138">
        <f>IF(AND(H1138="C30",I1138="not Bronze, ASTM-B584, C93200",L1138="Coating_Standard"),"Y","N")</f>
        <v/>
      </c>
      <c r="C1138" t="inlineStr">
        <is>
          <t>Price_BOM_LFE_Case_1133</t>
        </is>
      </c>
      <c r="E1138" t="inlineStr">
        <is>
          <t>50957-4P-25HP-LFE</t>
        </is>
      </c>
      <c r="F1138" s="2" t="inlineStr">
        <is>
          <t>Cast Iron, ASTM-A48, CL 30</t>
        </is>
      </c>
      <c r="G1138" t="inlineStr">
        <is>
          <t>CaseMatl_Cast_Iron_ASTM-A48_CL30</t>
        </is>
      </c>
      <c r="H1138" s="2" t="inlineStr">
        <is>
          <t>C30</t>
        </is>
      </c>
      <c r="I1138" t="inlineStr">
        <is>
          <t>all</t>
        </is>
      </c>
      <c r="J1138" s="2" t="inlineStr">
        <is>
          <t>125# ANSI Flange</t>
        </is>
      </c>
      <c r="K1138" t="inlineStr">
        <is>
          <t>X4</t>
        </is>
      </c>
      <c r="L1138" s="2" t="inlineStr">
        <is>
          <t>Coating_Scotchkote134_interior_IncludeImpeller</t>
        </is>
      </c>
      <c r="M1138" s="2" t="inlineStr">
        <is>
          <t>175psig</t>
        </is>
      </c>
      <c r="N1138" s="1" t="inlineStr">
        <is>
          <t>RTF</t>
        </is>
      </c>
      <c r="O1138" s="2" t="n"/>
      <c r="P1138" t="inlineStr">
        <is>
          <t>A100057</t>
        </is>
      </c>
      <c r="Q1138" s="58" t="n">
        <v>0</v>
      </c>
      <c r="R1138" s="7" t="inlineStr">
        <is>
          <t>Display Blank</t>
        </is>
      </c>
      <c r="S1138" s="2" t="inlineStr">
        <is>
          <t>LT250</t>
        </is>
      </c>
      <c r="T1138" t="n">
        <v>0</v>
      </c>
    </row>
    <row r="1139">
      <c r="B1139">
        <f>IF(AND(H1139="C30",I1139="not Bronze, ASTM-B584, C93200",L1139="Coating_Standard"),"Y","N")</f>
        <v/>
      </c>
      <c r="C1139" t="inlineStr">
        <is>
          <t>Price_BOM_LFE_Case_1134</t>
        </is>
      </c>
      <c r="E1139" t="inlineStr">
        <is>
          <t>50123-4P-25HP-LFE</t>
        </is>
      </c>
      <c r="F1139" s="2" t="inlineStr">
        <is>
          <t>Cast Iron, ASTM-A48, CL 30</t>
        </is>
      </c>
      <c r="G1139" t="inlineStr">
        <is>
          <t>CaseMatl_Cast_Iron_ASTM-A48_CL30</t>
        </is>
      </c>
      <c r="H1139" s="2" t="inlineStr">
        <is>
          <t>C30</t>
        </is>
      </c>
      <c r="I1139" t="inlineStr">
        <is>
          <t>all</t>
        </is>
      </c>
      <c r="J1139" s="2" t="inlineStr">
        <is>
          <t>125# ANSI Flange</t>
        </is>
      </c>
      <c r="K1139" t="inlineStr">
        <is>
          <t>XA</t>
        </is>
      </c>
      <c r="L1139" s="2" t="inlineStr">
        <is>
          <t>Coating_Scotchkote134_interior_IncludeImpeller</t>
        </is>
      </c>
      <c r="M1139" s="2" t="inlineStr">
        <is>
          <t>175psig</t>
        </is>
      </c>
      <c r="N1139" s="1" t="inlineStr">
        <is>
          <t>RTF</t>
        </is>
      </c>
      <c r="O1139" s="2" t="n"/>
      <c r="P1139" t="inlineStr">
        <is>
          <t>A100057</t>
        </is>
      </c>
      <c r="Q1139" s="58" t="n">
        <v>0</v>
      </c>
      <c r="R1139" s="7" t="inlineStr">
        <is>
          <t>Display Blank</t>
        </is>
      </c>
      <c r="S1139" s="2" t="inlineStr">
        <is>
          <t>LT250</t>
        </is>
      </c>
      <c r="T1139" t="n">
        <v>0</v>
      </c>
    </row>
    <row r="1140">
      <c r="B1140">
        <f>IF(AND(H1140="C30",I1140="not Bronze, ASTM-B584, C93200",L1140="Coating_Standard"),"Y","N")</f>
        <v/>
      </c>
      <c r="C1140" t="inlineStr">
        <is>
          <t>Price_BOM_LFE_Case_1135</t>
        </is>
      </c>
      <c r="E1140" t="inlineStr">
        <is>
          <t>60951-4P-20HP-LFE</t>
        </is>
      </c>
      <c r="F1140" s="2" t="inlineStr">
        <is>
          <t>Cast Iron, ASTM-A48, CL 30</t>
        </is>
      </c>
      <c r="G1140" t="inlineStr">
        <is>
          <t>CaseMatl_Cast_Iron_ASTM-A48_CL30</t>
        </is>
      </c>
      <c r="H1140" s="2" t="inlineStr">
        <is>
          <t>C30</t>
        </is>
      </c>
      <c r="I1140" t="inlineStr">
        <is>
          <t>all</t>
        </is>
      </c>
      <c r="J1140" s="2" t="inlineStr">
        <is>
          <t>125# ANSI Flange</t>
        </is>
      </c>
      <c r="K1140" t="inlineStr">
        <is>
          <t>XA</t>
        </is>
      </c>
      <c r="L1140" s="2" t="inlineStr">
        <is>
          <t>Coating_Scotchkote134_interior_IncludeImpeller</t>
        </is>
      </c>
      <c r="M1140" s="2" t="inlineStr">
        <is>
          <t>175psig</t>
        </is>
      </c>
      <c r="N1140" s="1" t="inlineStr">
        <is>
          <t>RTF</t>
        </is>
      </c>
      <c r="O1140" s="2" t="n"/>
      <c r="P1140" t="inlineStr">
        <is>
          <t>A100057</t>
        </is>
      </c>
      <c r="Q1140" s="58" t="n">
        <v>0</v>
      </c>
      <c r="R1140" s="7" t="inlineStr">
        <is>
          <t>Display Blank</t>
        </is>
      </c>
      <c r="S1140" s="2" t="inlineStr">
        <is>
          <t>LT250</t>
        </is>
      </c>
      <c r="T1140" t="n">
        <v>0</v>
      </c>
    </row>
    <row r="1141">
      <c r="B1141">
        <f>IF(AND(H1141="C30",I1141="not Bronze, ASTM-B584, C93200",L1141="Coating_Standard"),"Y","N")</f>
        <v/>
      </c>
      <c r="C1141" t="inlineStr">
        <is>
          <t>Price_BOM_LFE_Case_1136</t>
        </is>
      </c>
      <c r="E1141" t="inlineStr">
        <is>
          <t>60951-4P-25HP-LFE</t>
        </is>
      </c>
      <c r="F1141" s="2" t="inlineStr">
        <is>
          <t>Cast Iron, ASTM-A48, CL 30</t>
        </is>
      </c>
      <c r="G1141" t="inlineStr">
        <is>
          <t>CaseMatl_Cast_Iron_ASTM-A48_CL30</t>
        </is>
      </c>
      <c r="H1141" s="2" t="inlineStr">
        <is>
          <t>C30</t>
        </is>
      </c>
      <c r="I1141" t="inlineStr">
        <is>
          <t>all</t>
        </is>
      </c>
      <c r="J1141" s="2" t="inlineStr">
        <is>
          <t>125# ANSI Flange</t>
        </is>
      </c>
      <c r="K1141" t="inlineStr">
        <is>
          <t>XA</t>
        </is>
      </c>
      <c r="L1141" s="2" t="inlineStr">
        <is>
          <t>Coating_Scotchkote134_interior_IncludeImpeller</t>
        </is>
      </c>
      <c r="M1141" s="2" t="inlineStr">
        <is>
          <t>175psig</t>
        </is>
      </c>
      <c r="N1141" s="1" t="inlineStr">
        <is>
          <t>RTF</t>
        </is>
      </c>
      <c r="O1141" s="2" t="n"/>
      <c r="P1141" t="inlineStr">
        <is>
          <t>A100057</t>
        </is>
      </c>
      <c r="Q1141" s="58" t="n">
        <v>0</v>
      </c>
      <c r="R1141" s="7" t="inlineStr">
        <is>
          <t>Display Blank</t>
        </is>
      </c>
      <c r="S1141" s="2" t="inlineStr">
        <is>
          <t>LT250</t>
        </is>
      </c>
      <c r="T1141" t="n">
        <v>0</v>
      </c>
    </row>
    <row r="1142">
      <c r="B1142">
        <f>IF(AND(H1142="C30",I1142="not Bronze, ASTM-B584, C93200",L1142="Coating_Standard"),"Y","N")</f>
        <v/>
      </c>
      <c r="C1142" t="inlineStr">
        <is>
          <t>Price_BOM_LFE_Case_1137</t>
        </is>
      </c>
      <c r="E1142" t="inlineStr">
        <is>
          <t>15955-4P-3HP-LFE</t>
        </is>
      </c>
      <c r="F1142" s="2" t="inlineStr">
        <is>
          <t>Ductile Iron, ASTM-A536-80</t>
        </is>
      </c>
      <c r="G1142" t="inlineStr">
        <is>
          <t>CaseMatl_Ductile_Iron_ASTM-A536-80</t>
        </is>
      </c>
      <c r="H1142" s="2" t="inlineStr">
        <is>
          <t>J</t>
        </is>
      </c>
      <c r="I1142" t="inlineStr">
        <is>
          <t>all</t>
        </is>
      </c>
      <c r="J1142" s="2" t="inlineStr">
        <is>
          <t>NPT</t>
        </is>
      </c>
      <c r="K1142" s="2" t="inlineStr">
        <is>
          <t>X3</t>
        </is>
      </c>
      <c r="L1142" s="2" t="inlineStr">
        <is>
          <t>Coating_Scotchkote134_interior_IncludeImpeller</t>
        </is>
      </c>
      <c r="M1142" s="2" t="inlineStr">
        <is>
          <t>300psig</t>
        </is>
      </c>
      <c r="N1142" s="1" t="inlineStr">
        <is>
          <t>RTF</t>
        </is>
      </c>
      <c r="O1142" s="2" t="n"/>
      <c r="P1142" t="inlineStr">
        <is>
          <t>A100063</t>
        </is>
      </c>
      <c r="Q1142" s="56" t="n">
        <v>1790</v>
      </c>
      <c r="R1142" s="7" t="inlineStr">
        <is>
          <t>Priced</t>
        </is>
      </c>
      <c r="S1142" s="2" t="inlineStr">
        <is>
          <t>LT034</t>
        </is>
      </c>
      <c r="T1142" t="n">
        <v>126</v>
      </c>
    </row>
    <row r="1143">
      <c r="B1143">
        <f>IF(AND(H1143="C30",I1143="not Bronze, ASTM-B584, C93200",L1143="Coating_Standard"),"Y","N")</f>
        <v/>
      </c>
      <c r="C1143" t="inlineStr">
        <is>
          <t>Price_BOM_LFE_Case_1138</t>
        </is>
      </c>
      <c r="E1143" t="inlineStr">
        <is>
          <t>15955-4P-5HP-LFE</t>
        </is>
      </c>
      <c r="F1143" s="2" t="inlineStr">
        <is>
          <t>Ductile Iron, ASTM-A536-80</t>
        </is>
      </c>
      <c r="G1143" t="inlineStr">
        <is>
          <t>CaseMatl_Ductile_Iron_ASTM-A536-80</t>
        </is>
      </c>
      <c r="H1143" s="2" t="inlineStr">
        <is>
          <t>J</t>
        </is>
      </c>
      <c r="I1143" t="inlineStr">
        <is>
          <t>all</t>
        </is>
      </c>
      <c r="J1143" s="2" t="inlineStr">
        <is>
          <t>NPT</t>
        </is>
      </c>
      <c r="K1143" s="2" t="inlineStr">
        <is>
          <t>X3</t>
        </is>
      </c>
      <c r="L1143" s="2" t="inlineStr">
        <is>
          <t>Coating_Scotchkote134_interior_IncludeImpeller</t>
        </is>
      </c>
      <c r="M1143" s="2" t="inlineStr">
        <is>
          <t>300psig</t>
        </is>
      </c>
      <c r="N1143" s="1" t="inlineStr">
        <is>
          <t>RTF</t>
        </is>
      </c>
      <c r="O1143" s="2" t="n"/>
      <c r="P1143" t="inlineStr">
        <is>
          <t>A100063</t>
        </is>
      </c>
      <c r="Q1143" s="56" t="n">
        <v>1790</v>
      </c>
      <c r="R1143" s="7" t="inlineStr">
        <is>
          <t>Priced</t>
        </is>
      </c>
      <c r="S1143" s="2" t="inlineStr">
        <is>
          <t>LT034</t>
        </is>
      </c>
      <c r="T1143" t="n">
        <v>126</v>
      </c>
    </row>
    <row r="1144">
      <c r="B1144">
        <f>IF(AND(H1144="C30",I1144="not Bronze, ASTM-B584, C93200",L1144="Coating_Standard"),"Y","N")</f>
        <v/>
      </c>
      <c r="C1144" t="inlineStr">
        <is>
          <t>Price_BOM_LFE_Case_1139</t>
        </is>
      </c>
      <c r="E1144" t="inlineStr">
        <is>
          <t>15951-4P-3HP-LFE</t>
        </is>
      </c>
      <c r="F1144" s="2" t="inlineStr">
        <is>
          <t>Ductile Iron, ASTM-A536-80</t>
        </is>
      </c>
      <c r="G1144" t="inlineStr">
        <is>
          <t>CaseMatl_Ductile_Iron_ASTM-A536-80</t>
        </is>
      </c>
      <c r="H1144" s="2" t="inlineStr">
        <is>
          <t>J</t>
        </is>
      </c>
      <c r="I1144" t="inlineStr">
        <is>
          <t>all</t>
        </is>
      </c>
      <c r="J1144" s="2" t="inlineStr">
        <is>
          <t>NPT</t>
        </is>
      </c>
      <c r="K1144" s="2" t="inlineStr">
        <is>
          <t>X3</t>
        </is>
      </c>
      <c r="L1144" s="2" t="inlineStr">
        <is>
          <t>Coating_Scotchkote134_interior_IncludeImpeller</t>
        </is>
      </c>
      <c r="M1144" s="2" t="inlineStr">
        <is>
          <t>300psig</t>
        </is>
      </c>
      <c r="N1144" s="1" t="inlineStr">
        <is>
          <t>RTF</t>
        </is>
      </c>
      <c r="O1144" s="2" t="n"/>
      <c r="P1144" t="inlineStr">
        <is>
          <t>A100063</t>
        </is>
      </c>
      <c r="Q1144" s="56" t="n">
        <v>1790</v>
      </c>
      <c r="R1144" s="7" t="inlineStr">
        <is>
          <t>Priced</t>
        </is>
      </c>
      <c r="S1144" s="2" t="inlineStr">
        <is>
          <t>LT034</t>
        </is>
      </c>
      <c r="T1144" t="n">
        <v>126</v>
      </c>
    </row>
    <row r="1145">
      <c r="B1145">
        <f>IF(AND(H1145="C30",I1145="not Bronze, ASTM-B584, C93200",L1145="Coating_Standard"),"Y","N")</f>
        <v/>
      </c>
      <c r="C1145" t="inlineStr">
        <is>
          <t>Price_BOM_LFE_Case_1140</t>
        </is>
      </c>
      <c r="E1145" t="inlineStr">
        <is>
          <t>15959-4P-3HP-LFE</t>
        </is>
      </c>
      <c r="F1145" s="2" t="inlineStr">
        <is>
          <t>Ductile Iron, ASTM-A536-80</t>
        </is>
      </c>
      <c r="G1145" t="inlineStr">
        <is>
          <t>CaseMatl_Ductile_Iron_ASTM-A536-80</t>
        </is>
      </c>
      <c r="H1145" s="2" t="inlineStr">
        <is>
          <t>J</t>
        </is>
      </c>
      <c r="I1145" t="inlineStr">
        <is>
          <t>all</t>
        </is>
      </c>
      <c r="J1145" s="2" t="inlineStr">
        <is>
          <t>NPT</t>
        </is>
      </c>
      <c r="K1145" s="2" t="inlineStr">
        <is>
          <t>X3</t>
        </is>
      </c>
      <c r="L1145" s="2" t="inlineStr">
        <is>
          <t>Coating_Scotchkote134_interior_IncludeImpeller</t>
        </is>
      </c>
      <c r="M1145" s="2" t="inlineStr">
        <is>
          <t>300psig</t>
        </is>
      </c>
      <c r="N1145" s="1" t="inlineStr">
        <is>
          <t>RTF</t>
        </is>
      </c>
      <c r="O1145" s="2" t="n"/>
      <c r="P1145" t="inlineStr">
        <is>
          <t>A100063</t>
        </is>
      </c>
      <c r="Q1145" s="56" t="n">
        <v>1790</v>
      </c>
      <c r="R1145" s="7" t="inlineStr">
        <is>
          <t>Priced</t>
        </is>
      </c>
      <c r="S1145" s="2" t="inlineStr">
        <is>
          <t>LT034</t>
        </is>
      </c>
      <c r="T1145" t="n">
        <v>126</v>
      </c>
    </row>
    <row r="1146">
      <c r="B1146">
        <f>IF(AND(H1146="C30",I1146="not Bronze, ASTM-B584, C93200",L1146="Coating_Standard"),"Y","N")</f>
        <v/>
      </c>
      <c r="C1146" t="inlineStr">
        <is>
          <t>Price_BOM_LFE_Case_1141</t>
        </is>
      </c>
      <c r="E1146" t="inlineStr">
        <is>
          <t>15959-4P-5HP-LFE</t>
        </is>
      </c>
      <c r="F1146" s="2" t="inlineStr">
        <is>
          <t>Ductile Iron, ASTM-A536-80</t>
        </is>
      </c>
      <c r="G1146" t="inlineStr">
        <is>
          <t>CaseMatl_Ductile_Iron_ASTM-A536-80</t>
        </is>
      </c>
      <c r="H1146" s="2" t="inlineStr">
        <is>
          <t>J</t>
        </is>
      </c>
      <c r="I1146" t="inlineStr">
        <is>
          <t>all</t>
        </is>
      </c>
      <c r="J1146" s="2" t="inlineStr">
        <is>
          <t>NPT</t>
        </is>
      </c>
      <c r="K1146" s="2" t="inlineStr">
        <is>
          <t>X3</t>
        </is>
      </c>
      <c r="L1146" s="2" t="inlineStr">
        <is>
          <t>Coating_Scotchkote134_interior_IncludeImpeller</t>
        </is>
      </c>
      <c r="M1146" s="2" t="inlineStr">
        <is>
          <t>300psig</t>
        </is>
      </c>
      <c r="N1146" s="1" t="inlineStr">
        <is>
          <t>RTF</t>
        </is>
      </c>
      <c r="O1146" s="2" t="n"/>
      <c r="P1146" t="inlineStr">
        <is>
          <t>A100063</t>
        </is>
      </c>
      <c r="Q1146" s="56" t="n">
        <v>1790</v>
      </c>
      <c r="R1146" s="7" t="inlineStr">
        <is>
          <t>Priced</t>
        </is>
      </c>
      <c r="S1146" s="2" t="inlineStr">
        <is>
          <t>LT034</t>
        </is>
      </c>
      <c r="T1146" t="n">
        <v>126</v>
      </c>
    </row>
    <row r="1147">
      <c r="B1147">
        <f>IF(AND(H1147="C30",I1147="not Bronze, ASTM-B584, C93200",L1147="Coating_Standard"),"Y","N")</f>
        <v/>
      </c>
      <c r="C1147" t="inlineStr">
        <is>
          <t>Price_BOM_LFE_Case_1142</t>
        </is>
      </c>
      <c r="E1147" t="inlineStr">
        <is>
          <t>15959-4P-7.5HP-LFE</t>
        </is>
      </c>
      <c r="F1147" s="2" t="inlineStr">
        <is>
          <t>Ductile Iron, ASTM-A536-80</t>
        </is>
      </c>
      <c r="G1147" t="inlineStr">
        <is>
          <t>CaseMatl_Ductile_Iron_ASTM-A536-80</t>
        </is>
      </c>
      <c r="H1147" s="2" t="inlineStr">
        <is>
          <t>J</t>
        </is>
      </c>
      <c r="I1147" t="inlineStr">
        <is>
          <t>all</t>
        </is>
      </c>
      <c r="J1147" s="2" t="inlineStr">
        <is>
          <t>NPT</t>
        </is>
      </c>
      <c r="K1147" s="2" t="inlineStr">
        <is>
          <t>X3</t>
        </is>
      </c>
      <c r="L1147" s="2" t="inlineStr">
        <is>
          <t>Coating_Scotchkote134_interior_IncludeImpeller</t>
        </is>
      </c>
      <c r="M1147" s="2" t="inlineStr">
        <is>
          <t>300psig</t>
        </is>
      </c>
      <c r="N1147" s="1" t="inlineStr">
        <is>
          <t>RTF</t>
        </is>
      </c>
      <c r="O1147" s="2" t="n"/>
      <c r="P1147" t="inlineStr">
        <is>
          <t>A100063</t>
        </is>
      </c>
      <c r="Q1147" s="56" t="n">
        <v>1790</v>
      </c>
      <c r="R1147" s="7" t="inlineStr">
        <is>
          <t>Priced</t>
        </is>
      </c>
      <c r="S1147" s="2" t="inlineStr">
        <is>
          <t>LT034</t>
        </is>
      </c>
      <c r="T1147" t="n">
        <v>126</v>
      </c>
    </row>
    <row r="1148">
      <c r="B1148">
        <f>IF(AND(H1148="C30",I1148="not Bronze, ASTM-B584, C93200",L1148="Coating_Standard"),"Y","N")</f>
        <v/>
      </c>
      <c r="C1148" t="inlineStr">
        <is>
          <t>Price_BOM_LFE_Case_1143</t>
        </is>
      </c>
      <c r="E1148" t="inlineStr">
        <is>
          <t>20709-4P-3HP-LFE</t>
        </is>
      </c>
      <c r="F1148" s="2" t="inlineStr">
        <is>
          <t>Ductile Iron, ASTM-A536-80</t>
        </is>
      </c>
      <c r="G1148" t="inlineStr">
        <is>
          <t>CaseMatl_Ductile_Iron_ASTM-A536-80</t>
        </is>
      </c>
      <c r="H1148" s="2" t="inlineStr">
        <is>
          <t>J</t>
        </is>
      </c>
      <c r="I1148" t="inlineStr">
        <is>
          <t>all</t>
        </is>
      </c>
      <c r="J1148" s="2" t="inlineStr">
        <is>
          <t>NPT</t>
        </is>
      </c>
      <c r="K1148" s="2" t="inlineStr">
        <is>
          <t>X3</t>
        </is>
      </c>
      <c r="L1148" s="2" t="inlineStr">
        <is>
          <t>Coating_Scotchkote134_interior_IncludeImpeller</t>
        </is>
      </c>
      <c r="M1148" s="2" t="inlineStr">
        <is>
          <t>300psig</t>
        </is>
      </c>
      <c r="N1148" s="1" t="inlineStr">
        <is>
          <t>RTF</t>
        </is>
      </c>
      <c r="O1148" s="2" t="n"/>
      <c r="P1148" t="inlineStr">
        <is>
          <t>A100065</t>
        </is>
      </c>
      <c r="Q1148" s="56" t="n">
        <v>2170</v>
      </c>
      <c r="R1148" s="7" t="inlineStr">
        <is>
          <t>Priced</t>
        </is>
      </c>
      <c r="S1148" s="2" t="inlineStr">
        <is>
          <t>LT034</t>
        </is>
      </c>
      <c r="T1148" t="n">
        <v>126</v>
      </c>
    </row>
    <row r="1149">
      <c r="B1149">
        <f>IF(AND(H1149="C30",I1149="not Bronze, ASTM-B584, C93200",L1149="Coating_Standard"),"Y","N")</f>
        <v/>
      </c>
      <c r="C1149" t="inlineStr">
        <is>
          <t>Price_BOM_LFE_Case_1144</t>
        </is>
      </c>
      <c r="E1149" t="inlineStr">
        <is>
          <t>20709-4P-3HP-LFE</t>
        </is>
      </c>
      <c r="F1149" s="2" t="inlineStr">
        <is>
          <t>Cast Iron, ASTM-A48, CL 30</t>
        </is>
      </c>
      <c r="G1149" t="inlineStr">
        <is>
          <t>CaseMatl_Cast_Iron_ASTM-A48_CL30</t>
        </is>
      </c>
      <c r="H1149" s="2" t="inlineStr">
        <is>
          <t>C30</t>
        </is>
      </c>
      <c r="I1149" t="inlineStr">
        <is>
          <t>all</t>
        </is>
      </c>
      <c r="J1149" s="2" t="inlineStr">
        <is>
          <t>NPT</t>
        </is>
      </c>
      <c r="K1149" s="2" t="inlineStr">
        <is>
          <t>X3</t>
        </is>
      </c>
      <c r="L1149" s="2" t="inlineStr">
        <is>
          <t>Coating_Scotchkote134_interior_IncludeImpeller</t>
        </is>
      </c>
      <c r="M1149" s="2" t="inlineStr">
        <is>
          <t>250psig</t>
        </is>
      </c>
      <c r="N1149" s="1" t="inlineStr">
        <is>
          <t>RTF</t>
        </is>
      </c>
      <c r="O1149" s="2" t="n"/>
      <c r="P1149" s="2" t="inlineStr">
        <is>
          <t>A102131</t>
        </is>
      </c>
      <c r="R1149" t="inlineStr">
        <is>
          <t>Priced</t>
        </is>
      </c>
      <c r="S1149" s="2" t="inlineStr">
        <is>
          <t>LT034</t>
        </is>
      </c>
      <c r="T1149" t="n">
        <v>126</v>
      </c>
    </row>
    <row r="1150">
      <c r="B1150">
        <f>IF(AND(H1150="C30",I1150="not Bronze, ASTM-B584, C93200",L1150="Coating_Standard"),"Y","N")</f>
        <v/>
      </c>
      <c r="C1150" t="inlineStr">
        <is>
          <t>Price_BOM_LFE_Case_1145</t>
        </is>
      </c>
      <c r="E1150" t="inlineStr">
        <is>
          <t>20953-4P-3HP-LFE</t>
        </is>
      </c>
      <c r="F1150" s="2" t="inlineStr">
        <is>
          <t>Ductile Iron, ASTM-A536-80</t>
        </is>
      </c>
      <c r="G1150" t="inlineStr">
        <is>
          <t>CaseMatl_Ductile_Iron_ASTM-A536-80</t>
        </is>
      </c>
      <c r="H1150" s="2" t="inlineStr">
        <is>
          <t>J</t>
        </is>
      </c>
      <c r="I1150" t="inlineStr">
        <is>
          <t>all</t>
        </is>
      </c>
      <c r="J1150" s="2" t="inlineStr">
        <is>
          <t>NPT</t>
        </is>
      </c>
      <c r="K1150" s="2" t="inlineStr">
        <is>
          <t>X3</t>
        </is>
      </c>
      <c r="L1150" s="2" t="inlineStr">
        <is>
          <t>Coating_Scotchkote134_interior_IncludeImpeller</t>
        </is>
      </c>
      <c r="M1150" s="2" t="inlineStr">
        <is>
          <t>300psig</t>
        </is>
      </c>
      <c r="N1150" s="1" t="inlineStr">
        <is>
          <t>RTF</t>
        </is>
      </c>
      <c r="O1150" s="2" t="n"/>
      <c r="P1150" t="inlineStr">
        <is>
          <t>A100066</t>
        </is>
      </c>
      <c r="Q1150" s="56" t="n">
        <v>2240</v>
      </c>
      <c r="R1150" s="7" t="inlineStr">
        <is>
          <t>Priced</t>
        </is>
      </c>
      <c r="S1150" s="2" t="inlineStr">
        <is>
          <t>LT034</t>
        </is>
      </c>
      <c r="T1150" t="n">
        <v>126</v>
      </c>
    </row>
    <row r="1151">
      <c r="B1151">
        <f>IF(AND(H1151="C30",I1151="not Bronze, ASTM-B584, C93200",L1151="Coating_Standard"),"Y","N")</f>
        <v/>
      </c>
      <c r="C1151" t="inlineStr">
        <is>
          <t>Price_BOM_LFE_Case_1146</t>
        </is>
      </c>
      <c r="E1151" t="inlineStr">
        <is>
          <t>20953-4P-5HP-LFE</t>
        </is>
      </c>
      <c r="F1151" s="2" t="inlineStr">
        <is>
          <t>Ductile Iron, ASTM-A536-80</t>
        </is>
      </c>
      <c r="G1151" t="inlineStr">
        <is>
          <t>CaseMatl_Ductile_Iron_ASTM-A536-80</t>
        </is>
      </c>
      <c r="H1151" s="2" t="inlineStr">
        <is>
          <t>J</t>
        </is>
      </c>
      <c r="I1151" t="inlineStr">
        <is>
          <t>all</t>
        </is>
      </c>
      <c r="J1151" s="2" t="inlineStr">
        <is>
          <t>NPT</t>
        </is>
      </c>
      <c r="K1151" s="2" t="inlineStr">
        <is>
          <t>X3</t>
        </is>
      </c>
      <c r="L1151" s="2" t="inlineStr">
        <is>
          <t>Coating_Scotchkote134_interior_IncludeImpeller</t>
        </is>
      </c>
      <c r="M1151" s="2" t="inlineStr">
        <is>
          <t>300psig</t>
        </is>
      </c>
      <c r="N1151" s="1" t="inlineStr">
        <is>
          <t>RTF</t>
        </is>
      </c>
      <c r="O1151" s="2" t="n"/>
      <c r="P1151" t="inlineStr">
        <is>
          <t>A100066</t>
        </is>
      </c>
      <c r="Q1151" s="56" t="n">
        <v>2240</v>
      </c>
      <c r="R1151" s="7" t="inlineStr">
        <is>
          <t>Priced</t>
        </is>
      </c>
      <c r="S1151" s="2" t="inlineStr">
        <is>
          <t>LT034</t>
        </is>
      </c>
      <c r="T1151" t="n">
        <v>126</v>
      </c>
    </row>
    <row r="1152">
      <c r="B1152">
        <f>IF(AND(H1152="C30",I1152="not Bronze, ASTM-B584, C93200",L1152="Coating_Standard"),"Y","N")</f>
        <v/>
      </c>
      <c r="C1152" t="inlineStr">
        <is>
          <t>Price_BOM_LFE_Case_1147</t>
        </is>
      </c>
      <c r="E1152" t="inlineStr">
        <is>
          <t>20953-4P-7.5HP-LFE</t>
        </is>
      </c>
      <c r="F1152" s="2" t="inlineStr">
        <is>
          <t>Ductile Iron, ASTM-A536-80</t>
        </is>
      </c>
      <c r="G1152" t="inlineStr">
        <is>
          <t>CaseMatl_Ductile_Iron_ASTM-A536-80</t>
        </is>
      </c>
      <c r="H1152" s="2" t="inlineStr">
        <is>
          <t>J</t>
        </is>
      </c>
      <c r="I1152" t="inlineStr">
        <is>
          <t>all</t>
        </is>
      </c>
      <c r="J1152" s="2" t="inlineStr">
        <is>
          <t>NPT</t>
        </is>
      </c>
      <c r="K1152" s="2" t="inlineStr">
        <is>
          <t>X3</t>
        </is>
      </c>
      <c r="L1152" s="2" t="inlineStr">
        <is>
          <t>Coating_Scotchkote134_interior_IncludeImpeller</t>
        </is>
      </c>
      <c r="M1152" s="2" t="inlineStr">
        <is>
          <t>300psig</t>
        </is>
      </c>
      <c r="N1152" s="1" t="inlineStr">
        <is>
          <t>RTF</t>
        </is>
      </c>
      <c r="O1152" s="2" t="n"/>
      <c r="P1152" t="inlineStr">
        <is>
          <t>A100066</t>
        </is>
      </c>
      <c r="Q1152" s="56" t="n">
        <v>2240</v>
      </c>
      <c r="R1152" s="7" t="inlineStr">
        <is>
          <t>Priced</t>
        </is>
      </c>
      <c r="S1152" s="2" t="inlineStr">
        <is>
          <t>LT034</t>
        </is>
      </c>
      <c r="T1152" t="n">
        <v>126</v>
      </c>
    </row>
    <row r="1153">
      <c r="B1153">
        <f>IF(AND(H1153="C30",I1153="not Bronze, ASTM-B584, C93200",L1153="Coating_Standard"),"Y","N")</f>
        <v/>
      </c>
      <c r="C1153" t="inlineStr">
        <is>
          <t>Price_BOM_LFE_Case_1148</t>
        </is>
      </c>
      <c r="E1153" t="inlineStr">
        <is>
          <t>20121-4P-7.5HP-LFE</t>
        </is>
      </c>
      <c r="F1153" s="2" t="inlineStr">
        <is>
          <t>Ductile Iron, ASTM-A536-80</t>
        </is>
      </c>
      <c r="G1153" t="inlineStr">
        <is>
          <t>CaseMatl_Ductile_Iron_ASTM-A536-80</t>
        </is>
      </c>
      <c r="H1153" s="2" t="inlineStr">
        <is>
          <t>J</t>
        </is>
      </c>
      <c r="I1153" t="inlineStr">
        <is>
          <t>all</t>
        </is>
      </c>
      <c r="J1153" s="2" t="inlineStr">
        <is>
          <t>NPT</t>
        </is>
      </c>
      <c r="K1153" s="2" t="inlineStr">
        <is>
          <t>X3</t>
        </is>
      </c>
      <c r="L1153" s="2" t="inlineStr">
        <is>
          <t>Coating_Scotchkote134_interior_IncludeImpeller</t>
        </is>
      </c>
      <c r="M1153" s="2" t="inlineStr">
        <is>
          <t>250psig</t>
        </is>
      </c>
      <c r="N1153" s="1" t="inlineStr">
        <is>
          <t>RTF</t>
        </is>
      </c>
      <c r="O1153" s="2" t="n"/>
      <c r="P1153" t="inlineStr">
        <is>
          <t>A100067</t>
        </is>
      </c>
      <c r="Q1153" s="56" t="n">
        <v>2270</v>
      </c>
      <c r="R1153" s="7" t="inlineStr">
        <is>
          <t>Priced</t>
        </is>
      </c>
      <c r="S1153" s="2" t="inlineStr">
        <is>
          <t>LT034</t>
        </is>
      </c>
      <c r="T1153" t="n">
        <v>126</v>
      </c>
    </row>
    <row r="1154">
      <c r="B1154">
        <f>IF(AND(H1154="C30",I1154="not Bronze, ASTM-B584, C93200",L1154="Coating_Standard"),"Y","N")</f>
        <v/>
      </c>
      <c r="C1154" t="inlineStr">
        <is>
          <t>Price_BOM_LFE_Case_1149</t>
        </is>
      </c>
      <c r="E1154" t="inlineStr">
        <is>
          <t>20121-4P-10HP-LFE</t>
        </is>
      </c>
      <c r="F1154" s="2" t="inlineStr">
        <is>
          <t>Ductile Iron, ASTM-A536-80</t>
        </is>
      </c>
      <c r="G1154" t="inlineStr">
        <is>
          <t>CaseMatl_Ductile_Iron_ASTM-A536-80</t>
        </is>
      </c>
      <c r="H1154" s="2" t="inlineStr">
        <is>
          <t>J</t>
        </is>
      </c>
      <c r="I1154" t="inlineStr">
        <is>
          <t>all</t>
        </is>
      </c>
      <c r="J1154" s="2" t="inlineStr">
        <is>
          <t>NPT</t>
        </is>
      </c>
      <c r="K1154" s="2" t="inlineStr">
        <is>
          <t>X3</t>
        </is>
      </c>
      <c r="L1154" s="2" t="inlineStr">
        <is>
          <t>Coating_Scotchkote134_interior_IncludeImpeller</t>
        </is>
      </c>
      <c r="M1154" s="2" t="inlineStr">
        <is>
          <t>250psig</t>
        </is>
      </c>
      <c r="N1154" s="1" t="inlineStr">
        <is>
          <t>RTF</t>
        </is>
      </c>
      <c r="O1154" s="2" t="n"/>
      <c r="P1154" t="inlineStr">
        <is>
          <t>A100067</t>
        </is>
      </c>
      <c r="Q1154" s="56" t="n">
        <v>2270</v>
      </c>
      <c r="R1154" s="7" t="inlineStr">
        <is>
          <t>Priced</t>
        </is>
      </c>
      <c r="S1154" s="2" t="inlineStr">
        <is>
          <t>LT034</t>
        </is>
      </c>
      <c r="T1154" t="n">
        <v>126</v>
      </c>
    </row>
    <row r="1155">
      <c r="B1155">
        <f>IF(AND(H1155="C30",I1155="not Bronze, ASTM-B584, C93200",L1155="Coating_Standard"),"Y","N")</f>
        <v/>
      </c>
      <c r="C1155" t="inlineStr">
        <is>
          <t>Price_BOM_LFE_Case_1150</t>
        </is>
      </c>
      <c r="E1155" t="inlineStr">
        <is>
          <t>20121-4P-15HP-LFE</t>
        </is>
      </c>
      <c r="F1155" s="2" t="inlineStr">
        <is>
          <t>Ductile Iron, ASTM-A536-80</t>
        </is>
      </c>
      <c r="G1155" t="inlineStr">
        <is>
          <t>CaseMatl_Ductile_Iron_ASTM-A536-80</t>
        </is>
      </c>
      <c r="H1155" s="2" t="inlineStr">
        <is>
          <t>J</t>
        </is>
      </c>
      <c r="I1155" t="inlineStr">
        <is>
          <t>all</t>
        </is>
      </c>
      <c r="J1155" s="2" t="inlineStr">
        <is>
          <t>NPT</t>
        </is>
      </c>
      <c r="K1155" s="2" t="inlineStr">
        <is>
          <t>X3</t>
        </is>
      </c>
      <c r="L1155" s="2" t="inlineStr">
        <is>
          <t>Coating_Scotchkote134_interior_IncludeImpeller</t>
        </is>
      </c>
      <c r="M1155" s="2" t="inlineStr">
        <is>
          <t>250psig</t>
        </is>
      </c>
      <c r="N1155" s="1" t="inlineStr">
        <is>
          <t>RTF</t>
        </is>
      </c>
      <c r="O1155" s="2" t="n"/>
      <c r="P1155" t="inlineStr">
        <is>
          <t>A100067</t>
        </is>
      </c>
      <c r="Q1155" s="56" t="n">
        <v>2270</v>
      </c>
      <c r="R1155" s="7" t="inlineStr">
        <is>
          <t>Priced</t>
        </is>
      </c>
      <c r="S1155" s="2" t="inlineStr">
        <is>
          <t>LT034</t>
        </is>
      </c>
      <c r="T1155" t="n">
        <v>126</v>
      </c>
    </row>
    <row r="1156">
      <c r="B1156">
        <f>IF(AND(H1156="C30",I1156="not Bronze, ASTM-B584, C93200",L1156="Coating_Standard"),"Y","N")</f>
        <v/>
      </c>
      <c r="C1156" t="inlineStr">
        <is>
          <t>Price_BOM_LFE_Case_1151</t>
        </is>
      </c>
      <c r="E1156" t="inlineStr">
        <is>
          <t>25707-4P-3HP-LFE</t>
        </is>
      </c>
      <c r="F1156" s="2" t="inlineStr">
        <is>
          <t>Ductile Iron, ASTM-A536-80</t>
        </is>
      </c>
      <c r="G1156" t="inlineStr">
        <is>
          <t>CaseMatl_Ductile_Iron_ASTM-A536-80</t>
        </is>
      </c>
      <c r="H1156" s="2" t="inlineStr">
        <is>
          <t>J</t>
        </is>
      </c>
      <c r="I1156" t="inlineStr">
        <is>
          <t>all</t>
        </is>
      </c>
      <c r="J1156" s="2" t="inlineStr">
        <is>
          <t>250# ANSI Flange</t>
        </is>
      </c>
      <c r="K1156" s="2" t="inlineStr">
        <is>
          <t>X4</t>
        </is>
      </c>
      <c r="L1156" s="2" t="inlineStr">
        <is>
          <t>Coating_Scotchkote134_interior_IncludeImpeller</t>
        </is>
      </c>
      <c r="M1156" s="2" t="inlineStr">
        <is>
          <t>250psig</t>
        </is>
      </c>
      <c r="N1156" s="1" t="inlineStr">
        <is>
          <t>RTF</t>
        </is>
      </c>
      <c r="O1156" s="2" t="n"/>
      <c r="P1156" t="inlineStr">
        <is>
          <t>A100068</t>
        </is>
      </c>
      <c r="Q1156" s="56" t="n">
        <v>2620</v>
      </c>
      <c r="R1156" s="7" t="inlineStr">
        <is>
          <t>Priced</t>
        </is>
      </c>
      <c r="S1156" s="2" t="inlineStr">
        <is>
          <t>LT034</t>
        </is>
      </c>
      <c r="T1156" t="n">
        <v>126</v>
      </c>
    </row>
    <row r="1157">
      <c r="B1157">
        <f>IF(AND(H1157="C30",I1157="not Bronze, ASTM-B584, C93200",L1157="Coating_Standard"),"Y","N")</f>
        <v/>
      </c>
      <c r="C1157" t="inlineStr">
        <is>
          <t>Price_BOM_LFE_Case_1152</t>
        </is>
      </c>
      <c r="E1157" t="inlineStr">
        <is>
          <t>25707-4P-5HP-LFE</t>
        </is>
      </c>
      <c r="F1157" s="2" t="inlineStr">
        <is>
          <t>Ductile Iron, ASTM-A536-80</t>
        </is>
      </c>
      <c r="G1157" t="inlineStr">
        <is>
          <t>CaseMatl_Ductile_Iron_ASTM-A536-80</t>
        </is>
      </c>
      <c r="H1157" s="2" t="inlineStr">
        <is>
          <t>J</t>
        </is>
      </c>
      <c r="I1157" t="inlineStr">
        <is>
          <t>all</t>
        </is>
      </c>
      <c r="J1157" s="2" t="inlineStr">
        <is>
          <t>250# ANSI Flange</t>
        </is>
      </c>
      <c r="K1157" s="2" t="inlineStr">
        <is>
          <t>X4</t>
        </is>
      </c>
      <c r="L1157" s="2" t="inlineStr">
        <is>
          <t>Coating_Scotchkote134_interior_IncludeImpeller</t>
        </is>
      </c>
      <c r="M1157" s="2" t="inlineStr">
        <is>
          <t>250psig</t>
        </is>
      </c>
      <c r="N1157" s="1" t="inlineStr">
        <is>
          <t>RTF</t>
        </is>
      </c>
      <c r="O1157" s="2" t="n"/>
      <c r="P1157" t="inlineStr">
        <is>
          <t>A100068</t>
        </is>
      </c>
      <c r="Q1157" s="56" t="n">
        <v>2620</v>
      </c>
      <c r="R1157" s="7" t="inlineStr">
        <is>
          <t>Priced</t>
        </is>
      </c>
      <c r="S1157" s="2" t="inlineStr">
        <is>
          <t>LT034</t>
        </is>
      </c>
      <c r="T1157" t="n">
        <v>126</v>
      </c>
    </row>
    <row r="1158">
      <c r="B1158">
        <f>IF(AND(H1158="C30",I1158="not Bronze, ASTM-B584, C93200",L1158="Coating_Standard"),"Y","N")</f>
        <v/>
      </c>
      <c r="C1158" t="inlineStr">
        <is>
          <t>Price_BOM_LFE_Case_1153</t>
        </is>
      </c>
      <c r="E1158" t="inlineStr">
        <is>
          <t>25957-4P-3HP-LFE</t>
        </is>
      </c>
      <c r="F1158" s="2" t="inlineStr">
        <is>
          <t>Ductile Iron, ASTM-A536-80</t>
        </is>
      </c>
      <c r="G1158" t="inlineStr">
        <is>
          <t>CaseMatl_Ductile_Iron_ASTM-A536-80</t>
        </is>
      </c>
      <c r="H1158" s="2" t="inlineStr">
        <is>
          <t>J</t>
        </is>
      </c>
      <c r="I1158" t="inlineStr">
        <is>
          <t>all</t>
        </is>
      </c>
      <c r="J1158" s="2" t="inlineStr">
        <is>
          <t>250# ANSI Flange</t>
        </is>
      </c>
      <c r="K1158" s="2" t="inlineStr">
        <is>
          <t>X4</t>
        </is>
      </c>
      <c r="L1158" s="2" t="inlineStr">
        <is>
          <t>Coating_Scotchkote134_interior_IncludeImpeller</t>
        </is>
      </c>
      <c r="M1158" s="2" t="inlineStr">
        <is>
          <t>250psig</t>
        </is>
      </c>
      <c r="N1158" s="1" t="inlineStr">
        <is>
          <t>RTF</t>
        </is>
      </c>
      <c r="O1158" s="2" t="n"/>
      <c r="P1158" t="inlineStr">
        <is>
          <t>A100069</t>
        </is>
      </c>
      <c r="Q1158" s="56" t="n">
        <v>3790</v>
      </c>
      <c r="R1158" s="7" t="inlineStr">
        <is>
          <t>Priced</t>
        </is>
      </c>
      <c r="S1158" s="2" t="inlineStr">
        <is>
          <t>LT034</t>
        </is>
      </c>
      <c r="T1158" t="n">
        <v>126</v>
      </c>
    </row>
    <row r="1159">
      <c r="B1159">
        <f>IF(AND(H1159="C30",I1159="not Bronze, ASTM-B584, C93200",L1159="Coating_Standard"),"Y","N")</f>
        <v/>
      </c>
      <c r="C1159" t="inlineStr">
        <is>
          <t>Price_BOM_LFE_Case_1154</t>
        </is>
      </c>
      <c r="E1159" t="inlineStr">
        <is>
          <t>25957-4P-5HP-LFE</t>
        </is>
      </c>
      <c r="F1159" s="2" t="inlineStr">
        <is>
          <t>Ductile Iron, ASTM-A536-80</t>
        </is>
      </c>
      <c r="G1159" t="inlineStr">
        <is>
          <t>CaseMatl_Ductile_Iron_ASTM-A536-80</t>
        </is>
      </c>
      <c r="H1159" s="2" t="inlineStr">
        <is>
          <t>J</t>
        </is>
      </c>
      <c r="I1159" t="inlineStr">
        <is>
          <t>all</t>
        </is>
      </c>
      <c r="J1159" s="2" t="inlineStr">
        <is>
          <t>250# ANSI Flange</t>
        </is>
      </c>
      <c r="K1159" s="2" t="inlineStr">
        <is>
          <t>X4</t>
        </is>
      </c>
      <c r="L1159" s="2" t="inlineStr">
        <is>
          <t>Coating_Scotchkote134_interior_IncludeImpeller</t>
        </is>
      </c>
      <c r="M1159" s="2" t="inlineStr">
        <is>
          <t>250psig</t>
        </is>
      </c>
      <c r="N1159" s="1" t="inlineStr">
        <is>
          <t>RTF</t>
        </is>
      </c>
      <c r="O1159" s="2" t="n"/>
      <c r="P1159" t="inlineStr">
        <is>
          <t>A100069</t>
        </is>
      </c>
      <c r="Q1159" s="56" t="n">
        <v>3790</v>
      </c>
      <c r="R1159" s="7" t="inlineStr">
        <is>
          <t>Priced</t>
        </is>
      </c>
      <c r="S1159" s="2" t="inlineStr">
        <is>
          <t>LT034</t>
        </is>
      </c>
      <c r="T1159" t="n">
        <v>126</v>
      </c>
    </row>
    <row r="1160">
      <c r="B1160">
        <f>IF(AND(H1160="C30",I1160="not Bronze, ASTM-B584, C93200",L1160="Coating_Standard"),"Y","N")</f>
        <v/>
      </c>
      <c r="C1160" t="inlineStr">
        <is>
          <t>Price_BOM_LFE_Case_1155</t>
        </is>
      </c>
      <c r="E1160" t="inlineStr">
        <is>
          <t>25957-4P-7.5HP-LFE</t>
        </is>
      </c>
      <c r="F1160" s="2" t="inlineStr">
        <is>
          <t>Ductile Iron, ASTM-A536-80</t>
        </is>
      </c>
      <c r="G1160" t="inlineStr">
        <is>
          <t>CaseMatl_Ductile_Iron_ASTM-A536-80</t>
        </is>
      </c>
      <c r="H1160" s="2" t="inlineStr">
        <is>
          <t>J</t>
        </is>
      </c>
      <c r="I1160" t="inlineStr">
        <is>
          <t>all</t>
        </is>
      </c>
      <c r="J1160" s="2" t="inlineStr">
        <is>
          <t>250# ANSI Flange</t>
        </is>
      </c>
      <c r="K1160" s="2" t="inlineStr">
        <is>
          <t>X4</t>
        </is>
      </c>
      <c r="L1160" s="2" t="inlineStr">
        <is>
          <t>Coating_Scotchkote134_interior_IncludeImpeller</t>
        </is>
      </c>
      <c r="M1160" s="2" t="inlineStr">
        <is>
          <t>250psig</t>
        </is>
      </c>
      <c r="N1160" s="1" t="inlineStr">
        <is>
          <t>RTF</t>
        </is>
      </c>
      <c r="O1160" s="2" t="n"/>
      <c r="P1160" t="inlineStr">
        <is>
          <t>A100069</t>
        </is>
      </c>
      <c r="Q1160" s="56" t="n">
        <v>3790</v>
      </c>
      <c r="R1160" s="7" t="inlineStr">
        <is>
          <t>Priced</t>
        </is>
      </c>
      <c r="S1160" s="2" t="inlineStr">
        <is>
          <t>LT034</t>
        </is>
      </c>
      <c r="T1160" t="n">
        <v>126</v>
      </c>
    </row>
    <row r="1161">
      <c r="B1161">
        <f>IF(AND(H1161="C30",I1161="not Bronze, ASTM-B584, C93200",L1161="Coating_Standard"),"Y","N")</f>
        <v/>
      </c>
      <c r="C1161" t="inlineStr">
        <is>
          <t>Price_BOM_LFE_Case_1156</t>
        </is>
      </c>
      <c r="E1161" t="inlineStr">
        <is>
          <t>25957-4P-10HP-LFE</t>
        </is>
      </c>
      <c r="F1161" s="2" t="inlineStr">
        <is>
          <t>Ductile Iron, ASTM-A536-80</t>
        </is>
      </c>
      <c r="G1161" t="inlineStr">
        <is>
          <t>CaseMatl_Ductile_Iron_ASTM-A536-80</t>
        </is>
      </c>
      <c r="H1161" s="2" t="inlineStr">
        <is>
          <t>J</t>
        </is>
      </c>
      <c r="I1161" t="inlineStr">
        <is>
          <t>all</t>
        </is>
      </c>
      <c r="J1161" s="2" t="inlineStr">
        <is>
          <t>250# ANSI Flange</t>
        </is>
      </c>
      <c r="K1161" s="2" t="inlineStr">
        <is>
          <t>X4</t>
        </is>
      </c>
      <c r="L1161" s="2" t="inlineStr">
        <is>
          <t>Coating_Scotchkote134_interior_IncludeImpeller</t>
        </is>
      </c>
      <c r="M1161" s="2" t="inlineStr">
        <is>
          <t>250psig</t>
        </is>
      </c>
      <c r="N1161" s="1" t="inlineStr">
        <is>
          <t>RTF</t>
        </is>
      </c>
      <c r="O1161" s="2" t="n"/>
      <c r="P1161" t="inlineStr">
        <is>
          <t>A100069</t>
        </is>
      </c>
      <c r="Q1161" s="56" t="n">
        <v>3790</v>
      </c>
      <c r="R1161" s="7" t="inlineStr">
        <is>
          <t>Priced</t>
        </is>
      </c>
      <c r="S1161" s="2" t="inlineStr">
        <is>
          <t>LT034</t>
        </is>
      </c>
      <c r="T1161" t="n">
        <v>126</v>
      </c>
    </row>
    <row r="1162">
      <c r="B1162">
        <f>IF(AND(H1162="C30",I1162="not Bronze, ASTM-B584, C93200",L1162="Coating_Standard"),"Y","N")</f>
        <v/>
      </c>
      <c r="C1162" t="inlineStr">
        <is>
          <t>Price_BOM_LFE_Case_1157</t>
        </is>
      </c>
      <c r="E1162" t="inlineStr">
        <is>
          <t>25123-4P-7.5HP-LFE</t>
        </is>
      </c>
      <c r="F1162" s="2" t="inlineStr">
        <is>
          <t>Ductile Iron, ASTM-A536-80</t>
        </is>
      </c>
      <c r="G1162" t="inlineStr">
        <is>
          <t>CaseMatl_Ductile_Iron_ASTM-A536-80</t>
        </is>
      </c>
      <c r="H1162" s="2" t="inlineStr">
        <is>
          <t>J</t>
        </is>
      </c>
      <c r="I1162" t="inlineStr">
        <is>
          <t>all</t>
        </is>
      </c>
      <c r="J1162" s="2" t="inlineStr">
        <is>
          <t>250# ANSI Flange</t>
        </is>
      </c>
      <c r="K1162" s="2" t="inlineStr">
        <is>
          <t>X3</t>
        </is>
      </c>
      <c r="L1162" s="2" t="inlineStr">
        <is>
          <t>Coating_Scotchkote134_interior_IncludeImpeller</t>
        </is>
      </c>
      <c r="M1162" s="2" t="inlineStr">
        <is>
          <t>250psig</t>
        </is>
      </c>
      <c r="N1162" s="1" t="inlineStr">
        <is>
          <t>RTF</t>
        </is>
      </c>
      <c r="O1162" s="2" t="n"/>
      <c r="P1162" t="inlineStr">
        <is>
          <t>A100070</t>
        </is>
      </c>
      <c r="Q1162" s="56" t="n">
        <v>2270</v>
      </c>
      <c r="R1162" s="7" t="inlineStr">
        <is>
          <t>Priced</t>
        </is>
      </c>
      <c r="S1162" s="2" t="inlineStr">
        <is>
          <t>LT034</t>
        </is>
      </c>
      <c r="T1162" t="n">
        <v>126</v>
      </c>
    </row>
    <row r="1163">
      <c r="B1163">
        <f>IF(AND(H1163="C30",I1163="not Bronze, ASTM-B584, C93200",L1163="Coating_Standard"),"Y","N")</f>
        <v/>
      </c>
      <c r="C1163" t="inlineStr">
        <is>
          <t>Price_BOM_LFE_Case_1158</t>
        </is>
      </c>
      <c r="E1163" t="inlineStr">
        <is>
          <t>25123-4P-10HP-LFE</t>
        </is>
      </c>
      <c r="F1163" s="2" t="inlineStr">
        <is>
          <t>Ductile Iron, ASTM-A536-80</t>
        </is>
      </c>
      <c r="G1163" t="inlineStr">
        <is>
          <t>CaseMatl_Ductile_Iron_ASTM-A536-80</t>
        </is>
      </c>
      <c r="H1163" s="2" t="inlineStr">
        <is>
          <t>J</t>
        </is>
      </c>
      <c r="I1163" t="inlineStr">
        <is>
          <t>all</t>
        </is>
      </c>
      <c r="J1163" s="2" t="inlineStr">
        <is>
          <t>250# ANSI Flange</t>
        </is>
      </c>
      <c r="K1163" s="2" t="inlineStr">
        <is>
          <t>X3</t>
        </is>
      </c>
      <c r="L1163" s="2" t="inlineStr">
        <is>
          <t>Coating_Scotchkote134_interior_IncludeImpeller</t>
        </is>
      </c>
      <c r="M1163" s="2" t="inlineStr">
        <is>
          <t>250psig</t>
        </is>
      </c>
      <c r="N1163" s="1" t="inlineStr">
        <is>
          <t>RTF</t>
        </is>
      </c>
      <c r="O1163" s="2" t="n"/>
      <c r="P1163" t="inlineStr">
        <is>
          <t>A100070</t>
        </is>
      </c>
      <c r="Q1163" s="56" t="n">
        <v>2270</v>
      </c>
      <c r="R1163" s="7" t="inlineStr">
        <is>
          <t>Priced</t>
        </is>
      </c>
      <c r="S1163" s="2" t="inlineStr">
        <is>
          <t>LT034</t>
        </is>
      </c>
      <c r="T1163" t="n">
        <v>126</v>
      </c>
    </row>
    <row r="1164">
      <c r="B1164">
        <f>IF(AND(H1164="C30",I1164="not Bronze, ASTM-B584, C93200",L1164="Coating_Standard"),"Y","N")</f>
        <v/>
      </c>
      <c r="C1164" t="inlineStr">
        <is>
          <t>Price_BOM_LFE_Case_1159</t>
        </is>
      </c>
      <c r="E1164" t="inlineStr">
        <is>
          <t>25123-4P-15HP-LFE</t>
        </is>
      </c>
      <c r="F1164" s="2" t="inlineStr">
        <is>
          <t>Ductile Iron, ASTM-A536-80</t>
        </is>
      </c>
      <c r="G1164" t="inlineStr">
        <is>
          <t>CaseMatl_Ductile_Iron_ASTM-A536-80</t>
        </is>
      </c>
      <c r="H1164" s="2" t="inlineStr">
        <is>
          <t>J</t>
        </is>
      </c>
      <c r="I1164" t="inlineStr">
        <is>
          <t>all</t>
        </is>
      </c>
      <c r="J1164" s="2" t="inlineStr">
        <is>
          <t>250# ANSI Flange</t>
        </is>
      </c>
      <c r="K1164" s="2" t="inlineStr">
        <is>
          <t>X3</t>
        </is>
      </c>
      <c r="L1164" s="2" t="inlineStr">
        <is>
          <t>Coating_Scotchkote134_interior_IncludeImpeller</t>
        </is>
      </c>
      <c r="M1164" s="2" t="inlineStr">
        <is>
          <t>250psig</t>
        </is>
      </c>
      <c r="N1164" s="1" t="inlineStr">
        <is>
          <t>RTF</t>
        </is>
      </c>
      <c r="O1164" s="2" t="n"/>
      <c r="P1164" t="inlineStr">
        <is>
          <t>A100070</t>
        </is>
      </c>
      <c r="Q1164" s="56" t="n">
        <v>2270</v>
      </c>
      <c r="R1164" s="7" t="inlineStr">
        <is>
          <t>Priced</t>
        </is>
      </c>
      <c r="S1164" s="2" t="inlineStr">
        <is>
          <t>LT034</t>
        </is>
      </c>
      <c r="T1164" t="n">
        <v>126</v>
      </c>
    </row>
    <row r="1165">
      <c r="B1165">
        <f>IF(AND(H1165="C30",I1165="not Bronze, ASTM-B584, C93200",L1165="Coating_Standard"),"Y","N")</f>
        <v/>
      </c>
      <c r="C1165" t="inlineStr">
        <is>
          <t>Price_BOM_LFE_Case_1160</t>
        </is>
      </c>
      <c r="E1165" t="inlineStr">
        <is>
          <t>25123-4P-20HP-LFE</t>
        </is>
      </c>
      <c r="F1165" s="2" t="inlineStr">
        <is>
          <t>Ductile Iron, ASTM-A536-80</t>
        </is>
      </c>
      <c r="G1165" t="inlineStr">
        <is>
          <t>CaseMatl_Ductile_Iron_ASTM-A536-80</t>
        </is>
      </c>
      <c r="H1165" s="2" t="inlineStr">
        <is>
          <t>J</t>
        </is>
      </c>
      <c r="I1165" t="inlineStr">
        <is>
          <t>all</t>
        </is>
      </c>
      <c r="J1165" s="2" t="inlineStr">
        <is>
          <t>250# ANSI Flange</t>
        </is>
      </c>
      <c r="K1165" s="2" t="inlineStr">
        <is>
          <t>XA</t>
        </is>
      </c>
      <c r="L1165" s="2" t="inlineStr">
        <is>
          <t>Coating_Scotchkote134_interior_IncludeImpeller</t>
        </is>
      </c>
      <c r="M1165" s="2" t="inlineStr">
        <is>
          <t>250psig</t>
        </is>
      </c>
      <c r="N1165" s="1" t="inlineStr">
        <is>
          <t>RTF</t>
        </is>
      </c>
      <c r="O1165" s="2" t="n"/>
      <c r="P1165" t="inlineStr">
        <is>
          <t>A100070</t>
        </is>
      </c>
      <c r="Q1165" s="56" t="n">
        <v>2270</v>
      </c>
      <c r="R1165" s="7" t="inlineStr">
        <is>
          <t>Priced</t>
        </is>
      </c>
      <c r="S1165" s="2" t="inlineStr">
        <is>
          <t>LT034</t>
        </is>
      </c>
      <c r="T1165" t="n">
        <v>126</v>
      </c>
    </row>
    <row r="1166">
      <c r="B1166">
        <f>IF(AND(H1166="C30",I1166="not Bronze, ASTM-B584, C93200",L1166="Coating_Standard"),"Y","N")</f>
        <v/>
      </c>
      <c r="C1166" t="inlineStr">
        <is>
          <t>Price_BOM_LFE_Case_1161</t>
        </is>
      </c>
      <c r="E1166" t="inlineStr">
        <is>
          <t>30707-4P-3HP-LFE</t>
        </is>
      </c>
      <c r="F1166" s="2" t="inlineStr">
        <is>
          <t>Ductile Iron, ASTM-A536-80</t>
        </is>
      </c>
      <c r="G1166" t="inlineStr">
        <is>
          <t>CaseMatl_Ductile_Iron_ASTM-A536-80</t>
        </is>
      </c>
      <c r="H1166" s="2" t="inlineStr">
        <is>
          <t>J</t>
        </is>
      </c>
      <c r="I1166" t="inlineStr">
        <is>
          <t>all</t>
        </is>
      </c>
      <c r="J1166" s="2" t="inlineStr">
        <is>
          <t>250# ANSI Flange</t>
        </is>
      </c>
      <c r="K1166" s="2" t="inlineStr">
        <is>
          <t>X3</t>
        </is>
      </c>
      <c r="L1166" s="2" t="inlineStr">
        <is>
          <t>Coating_Scotchkote134_interior_IncludeImpeller</t>
        </is>
      </c>
      <c r="M1166" s="2" t="inlineStr">
        <is>
          <t>250psig</t>
        </is>
      </c>
      <c r="N1166" s="1" t="inlineStr">
        <is>
          <t>RTF</t>
        </is>
      </c>
      <c r="O1166" s="2" t="n"/>
      <c r="P1166" t="inlineStr">
        <is>
          <t>A100072</t>
        </is>
      </c>
      <c r="Q1166" s="56" t="n">
        <v>2230</v>
      </c>
      <c r="R1166" s="7" t="inlineStr">
        <is>
          <t>Priced</t>
        </is>
      </c>
      <c r="S1166" s="2" t="inlineStr">
        <is>
          <t>LT034</t>
        </is>
      </c>
      <c r="T1166" t="n">
        <v>126</v>
      </c>
    </row>
    <row r="1167">
      <c r="B1167">
        <f>IF(AND(H1167="C30",I1167="not Bronze, ASTM-B584, C93200",L1167="Coating_Standard"),"Y","N")</f>
        <v/>
      </c>
      <c r="C1167" t="inlineStr">
        <is>
          <t>Price_BOM_LFE_Case_1162</t>
        </is>
      </c>
      <c r="E1167" t="inlineStr">
        <is>
          <t>30707-4P-5HP-LFE</t>
        </is>
      </c>
      <c r="F1167" s="2" t="inlineStr">
        <is>
          <t>Ductile Iron, ASTM-A536-80</t>
        </is>
      </c>
      <c r="G1167" t="inlineStr">
        <is>
          <t>CaseMatl_Ductile_Iron_ASTM-A536-80</t>
        </is>
      </c>
      <c r="H1167" s="2" t="inlineStr">
        <is>
          <t>J</t>
        </is>
      </c>
      <c r="I1167" t="inlineStr">
        <is>
          <t>all</t>
        </is>
      </c>
      <c r="J1167" s="2" t="inlineStr">
        <is>
          <t>250# ANSI Flange</t>
        </is>
      </c>
      <c r="K1167" s="2" t="inlineStr">
        <is>
          <t>X3</t>
        </is>
      </c>
      <c r="L1167" s="2" t="inlineStr">
        <is>
          <t>Coating_Scotchkote134_interior_IncludeImpeller</t>
        </is>
      </c>
      <c r="M1167" s="2" t="inlineStr">
        <is>
          <t>250psig</t>
        </is>
      </c>
      <c r="N1167" s="1" t="inlineStr">
        <is>
          <t>RTF</t>
        </is>
      </c>
      <c r="O1167" s="2" t="n"/>
      <c r="P1167" t="inlineStr">
        <is>
          <t>A100072</t>
        </is>
      </c>
      <c r="Q1167" s="56" t="n">
        <v>2230</v>
      </c>
      <c r="R1167" s="7" t="inlineStr">
        <is>
          <t>Priced</t>
        </is>
      </c>
      <c r="S1167" s="2" t="inlineStr">
        <is>
          <t>LT034</t>
        </is>
      </c>
      <c r="T1167" t="n">
        <v>126</v>
      </c>
    </row>
    <row r="1168">
      <c r="B1168">
        <f>IF(AND(H1168="C30",I1168="not Bronze, ASTM-B584, C93200",L1168="Coating_Standard"),"Y","N")</f>
        <v/>
      </c>
      <c r="C1168" t="inlineStr">
        <is>
          <t>Price_BOM_LFE_Case_1163</t>
        </is>
      </c>
      <c r="E1168" t="inlineStr">
        <is>
          <t>30707-4P-7.5HP-LFE</t>
        </is>
      </c>
      <c r="F1168" s="2" t="inlineStr">
        <is>
          <t>Ductile Iron, ASTM-A536-80</t>
        </is>
      </c>
      <c r="G1168" t="inlineStr">
        <is>
          <t>CaseMatl_Ductile_Iron_ASTM-A536-80</t>
        </is>
      </c>
      <c r="H1168" s="2" t="inlineStr">
        <is>
          <t>J</t>
        </is>
      </c>
      <c r="I1168" t="inlineStr">
        <is>
          <t>all</t>
        </is>
      </c>
      <c r="J1168" s="2" t="inlineStr">
        <is>
          <t>250# ANSI Flange</t>
        </is>
      </c>
      <c r="K1168" s="2" t="inlineStr">
        <is>
          <t>X3</t>
        </is>
      </c>
      <c r="L1168" s="2" t="inlineStr">
        <is>
          <t>Coating_Scotchkote134_interior_IncludeImpeller</t>
        </is>
      </c>
      <c r="M1168" s="2" t="inlineStr">
        <is>
          <t>250psig</t>
        </is>
      </c>
      <c r="N1168" s="1" t="inlineStr">
        <is>
          <t>RTF</t>
        </is>
      </c>
      <c r="O1168" s="2" t="n"/>
      <c r="P1168" t="inlineStr">
        <is>
          <t>A100072</t>
        </is>
      </c>
      <c r="Q1168" s="56" t="n">
        <v>2230</v>
      </c>
      <c r="R1168" s="7" t="inlineStr">
        <is>
          <t>Priced</t>
        </is>
      </c>
      <c r="S1168" s="2" t="inlineStr">
        <is>
          <t>LT034</t>
        </is>
      </c>
      <c r="T1168" t="n">
        <v>126</v>
      </c>
    </row>
    <row r="1169">
      <c r="B1169">
        <f>IF(AND(H1169="C30",I1169="not Bronze, ASTM-B584, C93200",L1169="Coating_Standard"),"Y","N")</f>
        <v/>
      </c>
      <c r="C1169" t="inlineStr">
        <is>
          <t>Price_BOM_LFE_Case_1164</t>
        </is>
      </c>
      <c r="E1169" t="inlineStr">
        <is>
          <t>30957-4P-5HP-LFE</t>
        </is>
      </c>
      <c r="F1169" s="2" t="inlineStr">
        <is>
          <t>Ductile Iron, ASTM-A536-80</t>
        </is>
      </c>
      <c r="G1169" t="inlineStr">
        <is>
          <t>CaseMatl_Ductile_Iron_ASTM-A536-80</t>
        </is>
      </c>
      <c r="H1169" s="2" t="inlineStr">
        <is>
          <t>J</t>
        </is>
      </c>
      <c r="I1169" t="inlineStr">
        <is>
          <t>all</t>
        </is>
      </c>
      <c r="J1169" s="2" t="inlineStr">
        <is>
          <t>250# ANSI Flange</t>
        </is>
      </c>
      <c r="K1169" t="inlineStr">
        <is>
          <t>X3</t>
        </is>
      </c>
      <c r="L1169" s="2" t="inlineStr">
        <is>
          <t>Coating_Scotchkote134_interior_IncludeImpeller</t>
        </is>
      </c>
      <c r="M1169" s="2" t="inlineStr">
        <is>
          <t>250psig</t>
        </is>
      </c>
      <c r="N1169" s="1" t="inlineStr">
        <is>
          <t>RTF</t>
        </is>
      </c>
      <c r="O1169" s="2" t="n"/>
      <c r="P1169" t="inlineStr">
        <is>
          <t>A100073</t>
        </is>
      </c>
      <c r="Q1169" s="56" t="n">
        <v>2360</v>
      </c>
      <c r="R1169" s="7" t="inlineStr">
        <is>
          <t>Priced</t>
        </is>
      </c>
      <c r="S1169" s="2" t="inlineStr">
        <is>
          <t>LT034</t>
        </is>
      </c>
      <c r="T1169" t="n">
        <v>126</v>
      </c>
    </row>
    <row r="1170">
      <c r="B1170">
        <f>IF(AND(H1170="C30",I1170="not Bronze, ASTM-B584, C93200",L1170="Coating_Standard"),"Y","N")</f>
        <v/>
      </c>
      <c r="C1170" t="inlineStr">
        <is>
          <t>Price_BOM_LFE_Case_1165</t>
        </is>
      </c>
      <c r="E1170" t="inlineStr">
        <is>
          <t>30957-4P-7.5HP-LFE</t>
        </is>
      </c>
      <c r="F1170" s="2" t="inlineStr">
        <is>
          <t>Ductile Iron, ASTM-A536-80</t>
        </is>
      </c>
      <c r="G1170" t="inlineStr">
        <is>
          <t>CaseMatl_Ductile_Iron_ASTM-A536-80</t>
        </is>
      </c>
      <c r="H1170" s="2" t="inlineStr">
        <is>
          <t>J</t>
        </is>
      </c>
      <c r="I1170" t="inlineStr">
        <is>
          <t>all</t>
        </is>
      </c>
      <c r="J1170" s="2" t="inlineStr">
        <is>
          <t>250# ANSI Flange</t>
        </is>
      </c>
      <c r="K1170" t="inlineStr">
        <is>
          <t>X3</t>
        </is>
      </c>
      <c r="L1170" s="2" t="inlineStr">
        <is>
          <t>Coating_Scotchkote134_interior_IncludeImpeller</t>
        </is>
      </c>
      <c r="M1170" s="2" t="inlineStr">
        <is>
          <t>250psig</t>
        </is>
      </c>
      <c r="N1170" s="1" t="inlineStr">
        <is>
          <t>RTF</t>
        </is>
      </c>
      <c r="O1170" s="2" t="n"/>
      <c r="P1170" t="inlineStr">
        <is>
          <t>A100073</t>
        </is>
      </c>
      <c r="Q1170" s="56" t="n">
        <v>2360</v>
      </c>
      <c r="R1170" s="7" t="inlineStr">
        <is>
          <t>Priced</t>
        </is>
      </c>
      <c r="S1170" s="2" t="inlineStr">
        <is>
          <t>LT034</t>
        </is>
      </c>
      <c r="T1170" t="n">
        <v>126</v>
      </c>
    </row>
    <row r="1171">
      <c r="B1171">
        <f>IF(AND(H1171="C30",I1171="not Bronze, ASTM-B584, C93200",L1171="Coating_Standard"),"Y","N")</f>
        <v/>
      </c>
      <c r="C1171" t="inlineStr">
        <is>
          <t>Price_BOM_LFE_Case_1166</t>
        </is>
      </c>
      <c r="E1171" t="inlineStr">
        <is>
          <t>30957-4P-10HP-LFE</t>
        </is>
      </c>
      <c r="F1171" s="2" t="inlineStr">
        <is>
          <t>Ductile Iron, ASTM-A536-80</t>
        </is>
      </c>
      <c r="G1171" t="inlineStr">
        <is>
          <t>CaseMatl_Ductile_Iron_ASTM-A536-80</t>
        </is>
      </c>
      <c r="H1171" s="2" t="inlineStr">
        <is>
          <t>J</t>
        </is>
      </c>
      <c r="I1171" t="inlineStr">
        <is>
          <t>all</t>
        </is>
      </c>
      <c r="J1171" s="2" t="inlineStr">
        <is>
          <t>250# ANSI Flange</t>
        </is>
      </c>
      <c r="K1171" t="inlineStr">
        <is>
          <t>X3</t>
        </is>
      </c>
      <c r="L1171" s="2" t="inlineStr">
        <is>
          <t>Coating_Scotchkote134_interior_IncludeImpeller</t>
        </is>
      </c>
      <c r="M1171" s="2" t="inlineStr">
        <is>
          <t>250psig</t>
        </is>
      </c>
      <c r="N1171" s="1" t="inlineStr">
        <is>
          <t>RTF</t>
        </is>
      </c>
      <c r="O1171" s="2" t="n"/>
      <c r="P1171" t="inlineStr">
        <is>
          <t>A100073</t>
        </is>
      </c>
      <c r="Q1171" s="56" t="n">
        <v>2360</v>
      </c>
      <c r="R1171" s="7" t="inlineStr">
        <is>
          <t>Priced</t>
        </is>
      </c>
      <c r="S1171" s="2" t="inlineStr">
        <is>
          <t>LT034</t>
        </is>
      </c>
      <c r="T1171" t="n">
        <v>126</v>
      </c>
    </row>
    <row r="1172">
      <c r="B1172">
        <f>IF(AND(H1172="C30",I1172="not Bronze, ASTM-B584, C93200",L1172="Coating_Standard"),"Y","N")</f>
        <v/>
      </c>
      <c r="C1172" t="inlineStr">
        <is>
          <t>Price_BOM_LFE_Case_1167</t>
        </is>
      </c>
      <c r="E1172" t="inlineStr">
        <is>
          <t>30957-4P-15HP-LFE</t>
        </is>
      </c>
      <c r="F1172" s="2" t="inlineStr">
        <is>
          <t>Ductile Iron, ASTM-A536-80</t>
        </is>
      </c>
      <c r="G1172" t="inlineStr">
        <is>
          <t>CaseMatl_Ductile_Iron_ASTM-A536-80</t>
        </is>
      </c>
      <c r="H1172" s="2" t="inlineStr">
        <is>
          <t>J</t>
        </is>
      </c>
      <c r="I1172" t="inlineStr">
        <is>
          <t>all</t>
        </is>
      </c>
      <c r="J1172" s="2" t="inlineStr">
        <is>
          <t>250# ANSI Flange</t>
        </is>
      </c>
      <c r="K1172" t="inlineStr">
        <is>
          <t>X3</t>
        </is>
      </c>
      <c r="L1172" s="2" t="inlineStr">
        <is>
          <t>Coating_Scotchkote134_interior_IncludeImpeller</t>
        </is>
      </c>
      <c r="M1172" s="2" t="inlineStr">
        <is>
          <t>250psig</t>
        </is>
      </c>
      <c r="N1172" s="1" t="inlineStr">
        <is>
          <t>RTF</t>
        </is>
      </c>
      <c r="O1172" s="2" t="n"/>
      <c r="P1172" t="inlineStr">
        <is>
          <t>A100073</t>
        </is>
      </c>
      <c r="Q1172" s="56" t="n">
        <v>2360</v>
      </c>
      <c r="R1172" s="7" t="inlineStr">
        <is>
          <t>Priced</t>
        </is>
      </c>
      <c r="S1172" s="2" t="inlineStr">
        <is>
          <t>LT034</t>
        </is>
      </c>
      <c r="T1172" t="n">
        <v>126</v>
      </c>
    </row>
    <row r="1173">
      <c r="B1173">
        <f>IF(AND(H1173="C30",I1173="not Bronze, ASTM-B584, C93200",L1173="Coating_Standard"),"Y","N")</f>
        <v/>
      </c>
      <c r="C1173" t="inlineStr">
        <is>
          <t>Price_BOM_LFE_Case_1168</t>
        </is>
      </c>
      <c r="E1173" t="inlineStr">
        <is>
          <t>30121-4P-15HP-LFE</t>
        </is>
      </c>
      <c r="F1173" s="2" t="inlineStr">
        <is>
          <t>Ductile Iron, ASTM-A536-80</t>
        </is>
      </c>
      <c r="G1173" t="inlineStr">
        <is>
          <t>CaseMatl_Ductile_Iron_ASTM-A536-80</t>
        </is>
      </c>
      <c r="H1173" s="2" t="inlineStr">
        <is>
          <t>J</t>
        </is>
      </c>
      <c r="I1173" t="inlineStr">
        <is>
          <t>all</t>
        </is>
      </c>
      <c r="J1173" s="2" t="inlineStr">
        <is>
          <t>250# ANSI Flange</t>
        </is>
      </c>
      <c r="K1173" t="inlineStr">
        <is>
          <t>XA</t>
        </is>
      </c>
      <c r="L1173" s="2" t="inlineStr">
        <is>
          <t>Coating_Scotchkote134_interior_IncludeImpeller</t>
        </is>
      </c>
      <c r="M1173" s="2" t="inlineStr">
        <is>
          <t>250psig</t>
        </is>
      </c>
      <c r="N1173" s="1" t="inlineStr">
        <is>
          <t>RTF</t>
        </is>
      </c>
      <c r="O1173" s="2" t="n"/>
      <c r="P1173" t="inlineStr">
        <is>
          <t>A100074</t>
        </is>
      </c>
      <c r="Q1173" s="56" t="n">
        <v>2510</v>
      </c>
      <c r="R1173" s="7" t="inlineStr">
        <is>
          <t>Priced</t>
        </is>
      </c>
      <c r="S1173" s="2" t="inlineStr">
        <is>
          <t>LT034</t>
        </is>
      </c>
      <c r="T1173" t="n">
        <v>126</v>
      </c>
    </row>
    <row r="1174">
      <c r="B1174">
        <f>IF(AND(H1174="C30",I1174="not Bronze, ASTM-B584, C93200",L1174="Coating_Standard"),"Y","N")</f>
        <v/>
      </c>
      <c r="C1174" t="inlineStr">
        <is>
          <t>Price_BOM_LFE_Case_1169</t>
        </is>
      </c>
      <c r="E1174" t="inlineStr">
        <is>
          <t>30121-4P-20HP-LFE</t>
        </is>
      </c>
      <c r="F1174" s="2" t="inlineStr">
        <is>
          <t>Ductile Iron, ASTM-A536-80</t>
        </is>
      </c>
      <c r="G1174" t="inlineStr">
        <is>
          <t>CaseMatl_Ductile_Iron_ASTM-A536-80</t>
        </is>
      </c>
      <c r="H1174" s="2" t="inlineStr">
        <is>
          <t>J</t>
        </is>
      </c>
      <c r="I1174" t="inlineStr">
        <is>
          <t>all</t>
        </is>
      </c>
      <c r="J1174" s="2" t="inlineStr">
        <is>
          <t>250# ANSI Flange</t>
        </is>
      </c>
      <c r="K1174" t="inlineStr">
        <is>
          <t>XA</t>
        </is>
      </c>
      <c r="L1174" s="2" t="inlineStr">
        <is>
          <t>Coating_Scotchkote134_interior_IncludeImpeller</t>
        </is>
      </c>
      <c r="M1174" s="2" t="inlineStr">
        <is>
          <t>250psig</t>
        </is>
      </c>
      <c r="N1174" s="1" t="inlineStr">
        <is>
          <t>RTF</t>
        </is>
      </c>
      <c r="O1174" s="2" t="n"/>
      <c r="P1174" t="inlineStr">
        <is>
          <t>A100074</t>
        </is>
      </c>
      <c r="Q1174" s="56" t="n">
        <v>2510</v>
      </c>
      <c r="R1174" s="7" t="inlineStr">
        <is>
          <t>Priced</t>
        </is>
      </c>
      <c r="S1174" s="2" t="inlineStr">
        <is>
          <t>LT034</t>
        </is>
      </c>
      <c r="T1174" t="n">
        <v>126</v>
      </c>
    </row>
    <row r="1175">
      <c r="B1175">
        <f>IF(AND(H1175="C30",I1175="not Bronze, ASTM-B584, C93200",L1175="Coating_Standard"),"Y","N")</f>
        <v/>
      </c>
      <c r="C1175" t="inlineStr">
        <is>
          <t>Price_BOM_LFE_Case_1170</t>
        </is>
      </c>
      <c r="E1175" t="inlineStr">
        <is>
          <t>30121-4P-25HP-LFE</t>
        </is>
      </c>
      <c r="F1175" s="2" t="inlineStr">
        <is>
          <t>Ductile Iron, ASTM-A536-80</t>
        </is>
      </c>
      <c r="G1175" t="inlineStr">
        <is>
          <t>CaseMatl_Ductile_Iron_ASTM-A536-80</t>
        </is>
      </c>
      <c r="H1175" s="2" t="inlineStr">
        <is>
          <t>J</t>
        </is>
      </c>
      <c r="I1175" t="inlineStr">
        <is>
          <t>all</t>
        </is>
      </c>
      <c r="J1175" s="2" t="inlineStr">
        <is>
          <t>250# ANSI Flange</t>
        </is>
      </c>
      <c r="K1175" t="inlineStr">
        <is>
          <t>XA</t>
        </is>
      </c>
      <c r="L1175" s="2" t="inlineStr">
        <is>
          <t>Coating_Scotchkote134_interior_IncludeImpeller</t>
        </is>
      </c>
      <c r="M1175" s="2" t="inlineStr">
        <is>
          <t>250psig</t>
        </is>
      </c>
      <c r="N1175" s="1" t="inlineStr">
        <is>
          <t>RTF</t>
        </is>
      </c>
      <c r="O1175" s="2" t="n"/>
      <c r="P1175" t="inlineStr">
        <is>
          <t>A100074</t>
        </is>
      </c>
      <c r="Q1175" s="56" t="n">
        <v>2510</v>
      </c>
      <c r="R1175" s="7" t="inlineStr">
        <is>
          <t>Priced</t>
        </is>
      </c>
      <c r="S1175" s="2" t="inlineStr">
        <is>
          <t>LT034</t>
        </is>
      </c>
      <c r="T1175" t="n">
        <v>126</v>
      </c>
    </row>
    <row r="1176">
      <c r="B1176">
        <f>IF(AND(H1176="C30",I1176="not Bronze, ASTM-B584, C93200",L1176="Coating_Standard"),"Y","N")</f>
        <v/>
      </c>
      <c r="C1176" t="inlineStr">
        <is>
          <t>Price_BOM_LFE_Case_1171</t>
        </is>
      </c>
      <c r="E1176" t="inlineStr">
        <is>
          <t>30127-4P-15HP-LFE</t>
        </is>
      </c>
      <c r="F1176" s="2" t="inlineStr">
        <is>
          <t>Ductile Iron, ASTM-A536-80</t>
        </is>
      </c>
      <c r="G1176" t="inlineStr">
        <is>
          <t>CaseMatl_Ductile_Iron_ASTM-A536-80</t>
        </is>
      </c>
      <c r="H1176" s="2" t="inlineStr">
        <is>
          <t>J</t>
        </is>
      </c>
      <c r="I1176" t="inlineStr">
        <is>
          <t>all</t>
        </is>
      </c>
      <c r="J1176" s="2" t="inlineStr">
        <is>
          <t>250# ANSI Flange</t>
        </is>
      </c>
      <c r="K1176" t="inlineStr">
        <is>
          <t>XA</t>
        </is>
      </c>
      <c r="L1176" s="2" t="inlineStr">
        <is>
          <t>Coating_Scotchkote134_interior_IncludeImpeller</t>
        </is>
      </c>
      <c r="M1176" s="2" t="inlineStr">
        <is>
          <t>250psig</t>
        </is>
      </c>
      <c r="N1176" s="1" t="inlineStr">
        <is>
          <t>RTF</t>
        </is>
      </c>
      <c r="O1176" s="2" t="n"/>
      <c r="P1176" t="inlineStr">
        <is>
          <t>A100074</t>
        </is>
      </c>
      <c r="Q1176" s="56" t="n">
        <v>2510</v>
      </c>
      <c r="R1176" s="7" t="inlineStr">
        <is>
          <t>Priced</t>
        </is>
      </c>
      <c r="S1176" s="2" t="inlineStr">
        <is>
          <t>LT034</t>
        </is>
      </c>
      <c r="T1176" t="n">
        <v>126</v>
      </c>
    </row>
    <row r="1177">
      <c r="B1177">
        <f>IF(AND(H1177="C30",I1177="not Bronze, ASTM-B584, C93200",L1177="Coating_Standard"),"Y","N")</f>
        <v/>
      </c>
      <c r="C1177" t="inlineStr">
        <is>
          <t>Price_BOM_LFE_Case_1172</t>
        </is>
      </c>
      <c r="E1177" t="inlineStr">
        <is>
          <t>30127-4P-20HP-LFE</t>
        </is>
      </c>
      <c r="F1177" s="2" t="inlineStr">
        <is>
          <t>Ductile Iron, ASTM-A536-80</t>
        </is>
      </c>
      <c r="G1177" t="inlineStr">
        <is>
          <t>CaseMatl_Ductile_Iron_ASTM-A536-80</t>
        </is>
      </c>
      <c r="H1177" s="2" t="inlineStr">
        <is>
          <t>J</t>
        </is>
      </c>
      <c r="I1177" t="inlineStr">
        <is>
          <t>all</t>
        </is>
      </c>
      <c r="J1177" s="2" t="inlineStr">
        <is>
          <t>250# ANSI Flange</t>
        </is>
      </c>
      <c r="K1177" t="inlineStr">
        <is>
          <t>XA</t>
        </is>
      </c>
      <c r="L1177" s="2" t="inlineStr">
        <is>
          <t>Coating_Scotchkote134_interior_IncludeImpeller</t>
        </is>
      </c>
      <c r="M1177" s="2" t="inlineStr">
        <is>
          <t>250psig</t>
        </is>
      </c>
      <c r="N1177" s="1" t="inlineStr">
        <is>
          <t>RTF</t>
        </is>
      </c>
      <c r="O1177" s="2" t="n"/>
      <c r="P1177" t="inlineStr">
        <is>
          <t>A100074</t>
        </is>
      </c>
      <c r="Q1177" s="56" t="n">
        <v>2510</v>
      </c>
      <c r="R1177" s="7" t="inlineStr">
        <is>
          <t>Priced</t>
        </is>
      </c>
      <c r="S1177" s="2" t="inlineStr">
        <is>
          <t>LT034</t>
        </is>
      </c>
      <c r="T1177" t="n">
        <v>126</v>
      </c>
    </row>
    <row r="1178">
      <c r="B1178">
        <f>IF(AND(H1178="C30",I1178="not Bronze, ASTM-B584, C93200",L1178="Coating_Standard"),"Y","N")</f>
        <v/>
      </c>
      <c r="C1178" t="inlineStr">
        <is>
          <t>Price_BOM_LFE_Case_1173</t>
        </is>
      </c>
      <c r="E1178" t="inlineStr">
        <is>
          <t>30127-4P-25HP-LFE</t>
        </is>
      </c>
      <c r="F1178" s="2" t="inlineStr">
        <is>
          <t>Ductile Iron, ASTM-A536-80</t>
        </is>
      </c>
      <c r="G1178" t="inlineStr">
        <is>
          <t>CaseMatl_Ductile_Iron_ASTM-A536-80</t>
        </is>
      </c>
      <c r="H1178" s="2" t="inlineStr">
        <is>
          <t>J</t>
        </is>
      </c>
      <c r="I1178" t="inlineStr">
        <is>
          <t>all</t>
        </is>
      </c>
      <c r="J1178" s="2" t="inlineStr">
        <is>
          <t>250# ANSI Flange</t>
        </is>
      </c>
      <c r="K1178" t="inlineStr">
        <is>
          <t>XA</t>
        </is>
      </c>
      <c r="L1178" s="2" t="inlineStr">
        <is>
          <t>Coating_Scotchkote134_interior_IncludeImpeller</t>
        </is>
      </c>
      <c r="M1178" s="2" t="inlineStr">
        <is>
          <t>250psig</t>
        </is>
      </c>
      <c r="N1178" s="1" t="inlineStr">
        <is>
          <t>RTF</t>
        </is>
      </c>
      <c r="O1178" s="2" t="n"/>
      <c r="P1178" t="inlineStr">
        <is>
          <t>A100074</t>
        </is>
      </c>
      <c r="Q1178" s="56" t="n">
        <v>2510</v>
      </c>
      <c r="R1178" s="7" t="inlineStr">
        <is>
          <t>Priced</t>
        </is>
      </c>
      <c r="S1178" s="2" t="inlineStr">
        <is>
          <t>LT034</t>
        </is>
      </c>
      <c r="T1178" t="n">
        <v>126</v>
      </c>
    </row>
    <row r="1179">
      <c r="B1179">
        <f>IF(AND(H1179="C30",I1179="not Bronze, ASTM-B584, C93200",L1179="Coating_Standard"),"Y","N")</f>
        <v/>
      </c>
      <c r="C1179" t="inlineStr">
        <is>
          <t>Price_BOM_LFE_Case_1174</t>
        </is>
      </c>
      <c r="E1179" t="inlineStr">
        <is>
          <t>40707-4P-3HP-LFE</t>
        </is>
      </c>
      <c r="F1179" s="2" t="inlineStr">
        <is>
          <t>Ductile Iron, ASTM-A536-80</t>
        </is>
      </c>
      <c r="G1179" t="inlineStr">
        <is>
          <t>CaseMatl_Ductile_Iron_ASTM-A536-80</t>
        </is>
      </c>
      <c r="H1179" s="2" t="inlineStr">
        <is>
          <t>J</t>
        </is>
      </c>
      <c r="I1179" t="inlineStr">
        <is>
          <t>all</t>
        </is>
      </c>
      <c r="J1179" s="2" t="inlineStr">
        <is>
          <t>250# ANSI Flange</t>
        </is>
      </c>
      <c r="K1179" s="2" t="inlineStr">
        <is>
          <t>X3</t>
        </is>
      </c>
      <c r="L1179" s="2" t="inlineStr">
        <is>
          <t>Coating_Scotchkote134_interior_IncludeImpeller</t>
        </is>
      </c>
      <c r="M1179" s="2" t="inlineStr">
        <is>
          <t>250psig</t>
        </is>
      </c>
      <c r="N1179" s="1" t="inlineStr">
        <is>
          <t>RTF</t>
        </is>
      </c>
      <c r="O1179" s="2" t="n"/>
      <c r="P1179" t="inlineStr">
        <is>
          <t>A100076</t>
        </is>
      </c>
      <c r="Q1179" s="56" t="n">
        <v>2350</v>
      </c>
      <c r="R1179" s="7" t="inlineStr">
        <is>
          <t>Priced</t>
        </is>
      </c>
      <c r="S1179" s="2" t="inlineStr">
        <is>
          <t>LT034</t>
        </is>
      </c>
      <c r="T1179" t="n">
        <v>126</v>
      </c>
    </row>
    <row r="1180">
      <c r="B1180">
        <f>IF(AND(H1180="C30",I1180="not Bronze, ASTM-B584, C93200",L1180="Coating_Standard"),"Y","N")</f>
        <v/>
      </c>
      <c r="C1180" t="inlineStr">
        <is>
          <t>Price_BOM_LFE_Case_1175</t>
        </is>
      </c>
      <c r="E1180" t="inlineStr">
        <is>
          <t>40707-4P-5HP-LFE</t>
        </is>
      </c>
      <c r="F1180" s="2" t="inlineStr">
        <is>
          <t>Ductile Iron, ASTM-A536-80</t>
        </is>
      </c>
      <c r="G1180" t="inlineStr">
        <is>
          <t>CaseMatl_Ductile_Iron_ASTM-A536-80</t>
        </is>
      </c>
      <c r="H1180" s="2" t="inlineStr">
        <is>
          <t>J</t>
        </is>
      </c>
      <c r="I1180" t="inlineStr">
        <is>
          <t>all</t>
        </is>
      </c>
      <c r="J1180" s="2" t="inlineStr">
        <is>
          <t>250# ANSI Flange</t>
        </is>
      </c>
      <c r="K1180" s="2" t="inlineStr">
        <is>
          <t>X3</t>
        </is>
      </c>
      <c r="L1180" s="2" t="inlineStr">
        <is>
          <t>Coating_Scotchkote134_interior_IncludeImpeller</t>
        </is>
      </c>
      <c r="M1180" s="2" t="inlineStr">
        <is>
          <t>250psig</t>
        </is>
      </c>
      <c r="N1180" s="1" t="inlineStr">
        <is>
          <t>RTF</t>
        </is>
      </c>
      <c r="O1180" s="2" t="n"/>
      <c r="P1180" t="inlineStr">
        <is>
          <t>A100076</t>
        </is>
      </c>
      <c r="Q1180" s="56" t="n">
        <v>2350</v>
      </c>
      <c r="R1180" s="7" t="inlineStr">
        <is>
          <t>Priced</t>
        </is>
      </c>
      <c r="S1180" s="2" t="inlineStr">
        <is>
          <t>LT034</t>
        </is>
      </c>
      <c r="T1180" t="n">
        <v>126</v>
      </c>
    </row>
    <row r="1181">
      <c r="B1181">
        <f>IF(AND(H1181="C30",I1181="not Bronze, ASTM-B584, C93200",L1181="Coating_Standard"),"Y","N")</f>
        <v/>
      </c>
      <c r="C1181" t="inlineStr">
        <is>
          <t>Price_BOM_LFE_Case_1176</t>
        </is>
      </c>
      <c r="E1181" t="inlineStr">
        <is>
          <t>40707-4P-7.5HP-LFE</t>
        </is>
      </c>
      <c r="F1181" s="2" t="inlineStr">
        <is>
          <t>Ductile Iron, ASTM-A536-80</t>
        </is>
      </c>
      <c r="G1181" t="inlineStr">
        <is>
          <t>CaseMatl_Ductile_Iron_ASTM-A536-80</t>
        </is>
      </c>
      <c r="H1181" s="2" t="inlineStr">
        <is>
          <t>J</t>
        </is>
      </c>
      <c r="I1181" t="inlineStr">
        <is>
          <t>all</t>
        </is>
      </c>
      <c r="J1181" s="2" t="inlineStr">
        <is>
          <t>250# ANSI Flange</t>
        </is>
      </c>
      <c r="K1181" s="2" t="inlineStr">
        <is>
          <t>X3</t>
        </is>
      </c>
      <c r="L1181" s="2" t="inlineStr">
        <is>
          <t>Coating_Scotchkote134_interior_IncludeImpeller</t>
        </is>
      </c>
      <c r="M1181" s="2" t="inlineStr">
        <is>
          <t>250psig</t>
        </is>
      </c>
      <c r="N1181" s="1" t="inlineStr">
        <is>
          <t>RTF</t>
        </is>
      </c>
      <c r="O1181" s="2" t="n"/>
      <c r="P1181" t="inlineStr">
        <is>
          <t>A100076</t>
        </is>
      </c>
      <c r="Q1181" s="56" t="n">
        <v>2350</v>
      </c>
      <c r="R1181" s="7" t="inlineStr">
        <is>
          <t>Priced</t>
        </is>
      </c>
      <c r="S1181" s="2" t="inlineStr">
        <is>
          <t>LT034</t>
        </is>
      </c>
      <c r="T1181" t="n">
        <v>126</v>
      </c>
    </row>
    <row r="1182">
      <c r="B1182">
        <f>IF(AND(H1182="C30",I1182="not Bronze, ASTM-B584, C93200",L1182="Coating_Standard"),"Y","N")</f>
        <v/>
      </c>
      <c r="C1182" t="inlineStr">
        <is>
          <t>Price_BOM_LFE_Case_1177</t>
        </is>
      </c>
      <c r="E1182" t="inlineStr">
        <is>
          <t>40957-4P-10HP-LFE</t>
        </is>
      </c>
      <c r="F1182" s="2" t="inlineStr">
        <is>
          <t>Ductile Iron, ASTM-A536-80</t>
        </is>
      </c>
      <c r="G1182" t="inlineStr">
        <is>
          <t>CaseMatl_Ductile_Iron_ASTM-A536-80</t>
        </is>
      </c>
      <c r="H1182" s="2" t="inlineStr">
        <is>
          <t>J</t>
        </is>
      </c>
      <c r="I1182" t="inlineStr">
        <is>
          <t>all</t>
        </is>
      </c>
      <c r="J1182" s="2" t="inlineStr">
        <is>
          <t>250# ANSI Flange</t>
        </is>
      </c>
      <c r="K1182" t="inlineStr">
        <is>
          <t>X3</t>
        </is>
      </c>
      <c r="L1182" s="2" t="inlineStr">
        <is>
          <t>Coating_Scotchkote134_interior_IncludeImpeller</t>
        </is>
      </c>
      <c r="M1182" s="2" t="inlineStr">
        <is>
          <t>250psig</t>
        </is>
      </c>
      <c r="N1182" s="1" t="inlineStr">
        <is>
          <t>RTF</t>
        </is>
      </c>
      <c r="O1182" s="2" t="n"/>
      <c r="P1182" t="inlineStr">
        <is>
          <t>A100077</t>
        </is>
      </c>
      <c r="Q1182" s="56" t="n">
        <v>3140</v>
      </c>
      <c r="R1182" s="7" t="inlineStr">
        <is>
          <t>Priced</t>
        </is>
      </c>
      <c r="S1182" s="2" t="inlineStr">
        <is>
          <t>LT034</t>
        </is>
      </c>
      <c r="T1182" t="n">
        <v>126</v>
      </c>
    </row>
    <row r="1183">
      <c r="B1183">
        <f>IF(AND(H1183="C30",I1183="not Bronze, ASTM-B584, C93200",L1183="Coating_Standard"),"Y","N")</f>
        <v/>
      </c>
      <c r="C1183" t="inlineStr">
        <is>
          <t>Price_BOM_LFE_Case_1178</t>
        </is>
      </c>
      <c r="E1183" t="inlineStr">
        <is>
          <t>40957-4P-15HP-LFE</t>
        </is>
      </c>
      <c r="F1183" s="2" t="inlineStr">
        <is>
          <t>Ductile Iron, ASTM-A536-80</t>
        </is>
      </c>
      <c r="G1183" t="inlineStr">
        <is>
          <t>CaseMatl_Ductile_Iron_ASTM-A536-80</t>
        </is>
      </c>
      <c r="H1183" s="2" t="inlineStr">
        <is>
          <t>J</t>
        </is>
      </c>
      <c r="I1183" t="inlineStr">
        <is>
          <t>all</t>
        </is>
      </c>
      <c r="J1183" s="2" t="inlineStr">
        <is>
          <t>250# ANSI Flange</t>
        </is>
      </c>
      <c r="K1183" t="inlineStr">
        <is>
          <t>X3</t>
        </is>
      </c>
      <c r="L1183" s="2" t="inlineStr">
        <is>
          <t>Coating_Scotchkote134_interior_IncludeImpeller</t>
        </is>
      </c>
      <c r="M1183" s="2" t="inlineStr">
        <is>
          <t>250psig</t>
        </is>
      </c>
      <c r="N1183" s="1" t="inlineStr">
        <is>
          <t>RTF</t>
        </is>
      </c>
      <c r="O1183" s="2" t="n"/>
      <c r="P1183" t="inlineStr">
        <is>
          <t>A100077</t>
        </is>
      </c>
      <c r="Q1183" s="56" t="n">
        <v>3140</v>
      </c>
      <c r="R1183" s="7" t="inlineStr">
        <is>
          <t>Priced</t>
        </is>
      </c>
      <c r="S1183" s="2" t="inlineStr">
        <is>
          <t>LT034</t>
        </is>
      </c>
      <c r="T1183" t="n">
        <v>126</v>
      </c>
    </row>
    <row r="1184">
      <c r="B1184">
        <f>IF(AND(H1184="C30",I1184="not Bronze, ASTM-B584, C93200",L1184="Coating_Standard"),"Y","N")</f>
        <v/>
      </c>
      <c r="C1184" t="inlineStr">
        <is>
          <t>Price_BOM_LFE_Case_1179</t>
        </is>
      </c>
      <c r="E1184" t="inlineStr">
        <is>
          <t>40957-4P-20HP-LFE</t>
        </is>
      </c>
      <c r="F1184" s="2" t="inlineStr">
        <is>
          <t>Ductile Iron, ASTM-A536-80</t>
        </is>
      </c>
      <c r="G1184" t="inlineStr">
        <is>
          <t>CaseMatl_Ductile_Iron_ASTM-A536-80</t>
        </is>
      </c>
      <c r="H1184" s="2" t="inlineStr">
        <is>
          <t>J</t>
        </is>
      </c>
      <c r="I1184" t="inlineStr">
        <is>
          <t>all</t>
        </is>
      </c>
      <c r="J1184" s="2" t="inlineStr">
        <is>
          <t>250# ANSI Flange</t>
        </is>
      </c>
      <c r="K1184" t="inlineStr">
        <is>
          <t>X4</t>
        </is>
      </c>
      <c r="L1184" s="2" t="inlineStr">
        <is>
          <t>Coating_Scotchkote134_interior_IncludeImpeller</t>
        </is>
      </c>
      <c r="M1184" s="2" t="inlineStr">
        <is>
          <t>250psig</t>
        </is>
      </c>
      <c r="N1184" s="1" t="inlineStr">
        <is>
          <t>RTF</t>
        </is>
      </c>
      <c r="O1184" s="2" t="n"/>
      <c r="P1184" t="inlineStr">
        <is>
          <t>A100077</t>
        </is>
      </c>
      <c r="Q1184" s="56" t="n">
        <v>3140</v>
      </c>
      <c r="R1184" s="7" t="inlineStr">
        <is>
          <t>Priced</t>
        </is>
      </c>
      <c r="S1184" s="2" t="inlineStr">
        <is>
          <t>LT034</t>
        </is>
      </c>
      <c r="T1184" t="n">
        <v>126</v>
      </c>
    </row>
    <row r="1185">
      <c r="B1185">
        <f>IF(AND(H1185="C30",I1185="not Bronze, ASTM-B584, C93200",L1185="Coating_Standard"),"Y","N")</f>
        <v/>
      </c>
      <c r="C1185" t="inlineStr">
        <is>
          <t>Price_BOM_LFE_Case_1180</t>
        </is>
      </c>
      <c r="E1185" t="inlineStr">
        <is>
          <t>40129-4P-15HP-LFE</t>
        </is>
      </c>
      <c r="F1185" s="2" t="inlineStr">
        <is>
          <t>Ductile Iron, ASTM-A536-80</t>
        </is>
      </c>
      <c r="G1185" t="inlineStr">
        <is>
          <t>CaseMatl_Ductile_Iron_ASTM-A536-80</t>
        </is>
      </c>
      <c r="H1185" s="2" t="inlineStr">
        <is>
          <t>J</t>
        </is>
      </c>
      <c r="I1185" t="inlineStr">
        <is>
          <t>all</t>
        </is>
      </c>
      <c r="J1185" s="2" t="inlineStr">
        <is>
          <t>250# ANSI Flange</t>
        </is>
      </c>
      <c r="K1185" t="inlineStr">
        <is>
          <t>XA</t>
        </is>
      </c>
      <c r="L1185" s="2" t="inlineStr">
        <is>
          <t>Coating_Scotchkote134_interior_IncludeImpeller</t>
        </is>
      </c>
      <c r="M1185" s="2" t="inlineStr">
        <is>
          <t>250psig</t>
        </is>
      </c>
      <c r="N1185" s="1" t="inlineStr">
        <is>
          <t>RTF</t>
        </is>
      </c>
      <c r="O1185" s="2" t="n"/>
      <c r="P1185" t="inlineStr">
        <is>
          <t>A100078</t>
        </is>
      </c>
      <c r="Q1185" s="56" t="n">
        <v>3200</v>
      </c>
      <c r="R1185" s="7" t="inlineStr">
        <is>
          <t>Priced</t>
        </is>
      </c>
      <c r="S1185" s="2" t="inlineStr">
        <is>
          <t>LT034</t>
        </is>
      </c>
      <c r="T1185" t="n">
        <v>126</v>
      </c>
    </row>
    <row r="1186">
      <c r="B1186">
        <f>IF(AND(H1186="C30",I1186="not Bronze, ASTM-B584, C93200",L1186="Coating_Standard"),"Y","N")</f>
        <v/>
      </c>
      <c r="C1186" t="inlineStr">
        <is>
          <t>Price_BOM_LFE_Case_1181</t>
        </is>
      </c>
      <c r="E1186" t="inlineStr">
        <is>
          <t>40129-4P-20HP-LFE</t>
        </is>
      </c>
      <c r="F1186" s="2" t="inlineStr">
        <is>
          <t>Ductile Iron, ASTM-A536-80</t>
        </is>
      </c>
      <c r="G1186" t="inlineStr">
        <is>
          <t>CaseMatl_Ductile_Iron_ASTM-A536-80</t>
        </is>
      </c>
      <c r="H1186" s="2" t="inlineStr">
        <is>
          <t>J</t>
        </is>
      </c>
      <c r="I1186" t="inlineStr">
        <is>
          <t>all</t>
        </is>
      </c>
      <c r="J1186" s="2" t="inlineStr">
        <is>
          <t>250# ANSI Flange</t>
        </is>
      </c>
      <c r="K1186" t="inlineStr">
        <is>
          <t>XA</t>
        </is>
      </c>
      <c r="L1186" s="2" t="inlineStr">
        <is>
          <t>Coating_Scotchkote134_interior_IncludeImpeller</t>
        </is>
      </c>
      <c r="M1186" s="2" t="inlineStr">
        <is>
          <t>250psig</t>
        </is>
      </c>
      <c r="N1186" s="1" t="inlineStr">
        <is>
          <t>RTF</t>
        </is>
      </c>
      <c r="O1186" s="2" t="n"/>
      <c r="P1186" t="inlineStr">
        <is>
          <t>A100078</t>
        </is>
      </c>
      <c r="Q1186" s="56" t="n">
        <v>3200</v>
      </c>
      <c r="R1186" s="7" t="inlineStr">
        <is>
          <t>Priced</t>
        </is>
      </c>
      <c r="S1186" s="2" t="inlineStr">
        <is>
          <t>LT034</t>
        </is>
      </c>
      <c r="T1186" t="n">
        <v>126</v>
      </c>
    </row>
    <row r="1187">
      <c r="B1187">
        <f>IF(AND(H1187="C30",I1187="not Bronze, ASTM-B584, C93200",L1187="Coating_Standard"),"Y","N")</f>
        <v/>
      </c>
      <c r="C1187" t="inlineStr">
        <is>
          <t>Price_BOM_LFE_Case_1182</t>
        </is>
      </c>
      <c r="E1187" t="inlineStr">
        <is>
          <t>40129-4P-25HP-LFE</t>
        </is>
      </c>
      <c r="F1187" s="2" t="inlineStr">
        <is>
          <t>Ductile Iron, ASTM-A536-80</t>
        </is>
      </c>
      <c r="G1187" t="inlineStr">
        <is>
          <t>CaseMatl_Ductile_Iron_ASTM-A536-80</t>
        </is>
      </c>
      <c r="H1187" s="2" t="inlineStr">
        <is>
          <t>J</t>
        </is>
      </c>
      <c r="I1187" t="inlineStr">
        <is>
          <t>all</t>
        </is>
      </c>
      <c r="J1187" s="2" t="inlineStr">
        <is>
          <t>250# ANSI Flange</t>
        </is>
      </c>
      <c r="K1187" t="inlineStr">
        <is>
          <t>XA</t>
        </is>
      </c>
      <c r="L1187" s="2" t="inlineStr">
        <is>
          <t>Coating_Scotchkote134_interior_IncludeImpeller</t>
        </is>
      </c>
      <c r="M1187" s="2" t="inlineStr">
        <is>
          <t>250psig</t>
        </is>
      </c>
      <c r="N1187" s="1" t="inlineStr">
        <is>
          <t>RTF</t>
        </is>
      </c>
      <c r="O1187" s="2" t="n"/>
      <c r="P1187" t="inlineStr">
        <is>
          <t>A100078</t>
        </is>
      </c>
      <c r="Q1187" s="56" t="n">
        <v>3200</v>
      </c>
      <c r="R1187" s="7" t="inlineStr">
        <is>
          <t>Priced</t>
        </is>
      </c>
      <c r="S1187" s="2" t="inlineStr">
        <is>
          <t>LT034</t>
        </is>
      </c>
      <c r="T1187" t="n">
        <v>126</v>
      </c>
    </row>
    <row r="1188">
      <c r="B1188">
        <f>IF(AND(H1188="C30",I1188="not Bronze, ASTM-B584, C93200",L1188="Coating_Standard"),"Y","N")</f>
        <v/>
      </c>
      <c r="C1188" t="inlineStr">
        <is>
          <t>Price_BOM_LFE_Case_1183</t>
        </is>
      </c>
      <c r="E1188" t="inlineStr">
        <is>
          <t>4012A-4P-15HP-LFE</t>
        </is>
      </c>
      <c r="F1188" s="2" t="inlineStr">
        <is>
          <t>Ductile Iron, ASTM-A536-80</t>
        </is>
      </c>
      <c r="G1188" t="inlineStr">
        <is>
          <t>CaseMatl_Ductile_Iron_ASTM-A536-80</t>
        </is>
      </c>
      <c r="H1188" s="2" t="inlineStr">
        <is>
          <t>J</t>
        </is>
      </c>
      <c r="I1188" t="inlineStr">
        <is>
          <t>all</t>
        </is>
      </c>
      <c r="J1188" s="2" t="inlineStr">
        <is>
          <t>250# ANSI Flange</t>
        </is>
      </c>
      <c r="K1188" t="inlineStr">
        <is>
          <t>XA</t>
        </is>
      </c>
      <c r="L1188" s="2" t="inlineStr">
        <is>
          <t>Coating_Scotchkote134_interior_IncludeImpeller</t>
        </is>
      </c>
      <c r="M1188" s="2" t="inlineStr">
        <is>
          <t>250psig</t>
        </is>
      </c>
      <c r="N1188" s="1" t="inlineStr">
        <is>
          <t>RTF</t>
        </is>
      </c>
      <c r="O1188" s="2" t="n"/>
      <c r="P1188" t="inlineStr">
        <is>
          <t>A100078</t>
        </is>
      </c>
      <c r="Q1188" s="56" t="n">
        <v>3200</v>
      </c>
      <c r="R1188" s="7" t="inlineStr">
        <is>
          <t>Priced</t>
        </is>
      </c>
      <c r="S1188" s="2" t="inlineStr">
        <is>
          <t>LT034</t>
        </is>
      </c>
      <c r="T1188" t="n">
        <v>126</v>
      </c>
    </row>
    <row r="1189">
      <c r="B1189">
        <f>IF(AND(H1189="C30",I1189="not Bronze, ASTM-B584, C93200",L1189="Coating_Standard"),"Y","N")</f>
        <v/>
      </c>
      <c r="C1189" t="inlineStr">
        <is>
          <t>Price_BOM_LFE_Case_1184</t>
        </is>
      </c>
      <c r="E1189" t="inlineStr">
        <is>
          <t>4012A-4P-20HP-LFE</t>
        </is>
      </c>
      <c r="F1189" s="2" t="inlineStr">
        <is>
          <t>Ductile Iron, ASTM-A536-80</t>
        </is>
      </c>
      <c r="G1189" t="inlineStr">
        <is>
          <t>CaseMatl_Ductile_Iron_ASTM-A536-80</t>
        </is>
      </c>
      <c r="H1189" s="2" t="inlineStr">
        <is>
          <t>J</t>
        </is>
      </c>
      <c r="I1189" t="inlineStr">
        <is>
          <t>all</t>
        </is>
      </c>
      <c r="J1189" s="2" t="inlineStr">
        <is>
          <t>250# ANSI Flange</t>
        </is>
      </c>
      <c r="K1189" t="inlineStr">
        <is>
          <t>XA</t>
        </is>
      </c>
      <c r="L1189" s="2" t="inlineStr">
        <is>
          <t>Coating_Scotchkote134_interior_IncludeImpeller</t>
        </is>
      </c>
      <c r="M1189" s="2" t="inlineStr">
        <is>
          <t>250psig</t>
        </is>
      </c>
      <c r="N1189" s="1" t="inlineStr">
        <is>
          <t>RTF</t>
        </is>
      </c>
      <c r="O1189" s="2" t="n"/>
      <c r="P1189" t="inlineStr">
        <is>
          <t>A100078</t>
        </is>
      </c>
      <c r="Q1189" s="56" t="n">
        <v>3200</v>
      </c>
      <c r="R1189" s="7" t="inlineStr">
        <is>
          <t>Priced</t>
        </is>
      </c>
      <c r="S1189" s="2" t="inlineStr">
        <is>
          <t>LT034</t>
        </is>
      </c>
      <c r="T1189" t="n">
        <v>126</v>
      </c>
    </row>
    <row r="1190">
      <c r="B1190">
        <f>IF(AND(H1190="C30",I1190="not Bronze, ASTM-B584, C93200",L1190="Coating_Standard"),"Y","N")</f>
        <v/>
      </c>
      <c r="C1190" t="inlineStr">
        <is>
          <t>Price_BOM_LFE_Case_1185</t>
        </is>
      </c>
      <c r="E1190" t="inlineStr">
        <is>
          <t>4012A-4P-25HP-LFE</t>
        </is>
      </c>
      <c r="F1190" s="2" t="inlineStr">
        <is>
          <t>Ductile Iron, ASTM-A536-80</t>
        </is>
      </c>
      <c r="G1190" t="inlineStr">
        <is>
          <t>CaseMatl_Ductile_Iron_ASTM-A536-80</t>
        </is>
      </c>
      <c r="H1190" s="2" t="inlineStr">
        <is>
          <t>J</t>
        </is>
      </c>
      <c r="I1190" t="inlineStr">
        <is>
          <t>all</t>
        </is>
      </c>
      <c r="J1190" s="2" t="inlineStr">
        <is>
          <t>250# ANSI Flange</t>
        </is>
      </c>
      <c r="K1190" t="inlineStr">
        <is>
          <t>XA</t>
        </is>
      </c>
      <c r="L1190" s="2" t="inlineStr">
        <is>
          <t>Coating_Scotchkote134_interior_IncludeImpeller</t>
        </is>
      </c>
      <c r="M1190" s="2" t="inlineStr">
        <is>
          <t>250psig</t>
        </is>
      </c>
      <c r="N1190" s="1" t="inlineStr">
        <is>
          <t>RTF</t>
        </is>
      </c>
      <c r="O1190" s="2" t="n"/>
      <c r="P1190" t="inlineStr">
        <is>
          <t>A100078</t>
        </is>
      </c>
      <c r="Q1190" s="56" t="n">
        <v>3200</v>
      </c>
      <c r="R1190" s="7" t="inlineStr">
        <is>
          <t>Priced</t>
        </is>
      </c>
      <c r="S1190" s="2" t="inlineStr">
        <is>
          <t>LT034</t>
        </is>
      </c>
      <c r="T1190" t="n">
        <v>126</v>
      </c>
    </row>
    <row r="1191">
      <c r="B1191">
        <f>IF(AND(H1191="C30",I1191="not Bronze, ASTM-B584, C93200",L1191="Coating_Standard"),"Y","N")</f>
        <v/>
      </c>
      <c r="C1191" t="inlineStr">
        <is>
          <t>Price_BOM_LFE_Case_1186</t>
        </is>
      </c>
      <c r="E1191" t="inlineStr">
        <is>
          <t>50957-4P-15HP-LFE</t>
        </is>
      </c>
      <c r="F1191" s="2" t="inlineStr">
        <is>
          <t>Ductile Iron, ASTM-A536-80</t>
        </is>
      </c>
      <c r="G1191" t="inlineStr">
        <is>
          <t>CaseMatl_Ductile_Iron_ASTM-A536-80</t>
        </is>
      </c>
      <c r="H1191" s="2" t="inlineStr">
        <is>
          <t>J</t>
        </is>
      </c>
      <c r="I1191" t="inlineStr">
        <is>
          <t>all</t>
        </is>
      </c>
      <c r="J1191" s="2" t="inlineStr">
        <is>
          <t>250# ANSI Flange</t>
        </is>
      </c>
      <c r="K1191" t="inlineStr">
        <is>
          <t>X4</t>
        </is>
      </c>
      <c r="L1191" s="2" t="inlineStr">
        <is>
          <t>Coating_Scotchkote134_interior_IncludeImpeller</t>
        </is>
      </c>
      <c r="M1191" s="2" t="inlineStr">
        <is>
          <t>250psig</t>
        </is>
      </c>
      <c r="N1191" s="1" t="inlineStr">
        <is>
          <t>RTF</t>
        </is>
      </c>
      <c r="O1191" s="2" t="n"/>
      <c r="P1191" t="inlineStr">
        <is>
          <t>A100080</t>
        </is>
      </c>
      <c r="Q1191" s="56" t="n">
        <v>2970</v>
      </c>
      <c r="R1191" s="7" t="inlineStr">
        <is>
          <t>Priced</t>
        </is>
      </c>
      <c r="S1191" s="2" t="inlineStr">
        <is>
          <t>LT034</t>
        </is>
      </c>
      <c r="T1191" t="n">
        <v>126</v>
      </c>
    </row>
    <row r="1192">
      <c r="B1192">
        <f>IF(AND(H1192="C30",I1192="not Bronze, ASTM-B584, C93200",L1192="Coating_Standard"),"Y","N")</f>
        <v/>
      </c>
      <c r="C1192" t="inlineStr">
        <is>
          <t>Price_BOM_LFE_Case_1187</t>
        </is>
      </c>
      <c r="E1192" t="inlineStr">
        <is>
          <t>50957-4P-20HP-LFE</t>
        </is>
      </c>
      <c r="F1192" s="2" t="inlineStr">
        <is>
          <t>Ductile Iron, ASTM-A536-80</t>
        </is>
      </c>
      <c r="G1192" t="inlineStr">
        <is>
          <t>CaseMatl_Ductile_Iron_ASTM-A536-80</t>
        </is>
      </c>
      <c r="H1192" s="2" t="inlineStr">
        <is>
          <t>J</t>
        </is>
      </c>
      <c r="I1192" t="inlineStr">
        <is>
          <t>all</t>
        </is>
      </c>
      <c r="J1192" s="2" t="inlineStr">
        <is>
          <t>250# ANSI Flange</t>
        </is>
      </c>
      <c r="K1192" t="inlineStr">
        <is>
          <t>X4</t>
        </is>
      </c>
      <c r="L1192" s="2" t="inlineStr">
        <is>
          <t>Coating_Scotchkote134_interior_IncludeImpeller</t>
        </is>
      </c>
      <c r="M1192" s="2" t="inlineStr">
        <is>
          <t>250psig</t>
        </is>
      </c>
      <c r="N1192" s="1" t="inlineStr">
        <is>
          <t>RTF</t>
        </is>
      </c>
      <c r="O1192" s="2" t="n"/>
      <c r="P1192" t="inlineStr">
        <is>
          <t>A100080</t>
        </is>
      </c>
      <c r="Q1192" s="56" t="n">
        <v>2970</v>
      </c>
      <c r="R1192" s="7" t="inlineStr">
        <is>
          <t>Priced</t>
        </is>
      </c>
      <c r="S1192" s="2" t="inlineStr">
        <is>
          <t>LT034</t>
        </is>
      </c>
      <c r="T1192" t="n">
        <v>126</v>
      </c>
    </row>
    <row r="1193">
      <c r="B1193">
        <f>IF(AND(H1193="C30",I1193="not Bronze, ASTM-B584, C93200",L1193="Coating_Standard"),"Y","N")</f>
        <v/>
      </c>
      <c r="C1193" t="inlineStr">
        <is>
          <t>Price_BOM_LFE_Case_1188</t>
        </is>
      </c>
      <c r="E1193" t="inlineStr">
        <is>
          <t>50957-4P-25HP-LFE</t>
        </is>
      </c>
      <c r="F1193" s="2" t="inlineStr">
        <is>
          <t>Ductile Iron, ASTM-A536-80</t>
        </is>
      </c>
      <c r="G1193" t="inlineStr">
        <is>
          <t>CaseMatl_Ductile_Iron_ASTM-A536-80</t>
        </is>
      </c>
      <c r="H1193" s="2" t="inlineStr">
        <is>
          <t>J</t>
        </is>
      </c>
      <c r="I1193" t="inlineStr">
        <is>
          <t>all</t>
        </is>
      </c>
      <c r="J1193" s="2" t="inlineStr">
        <is>
          <t>250# ANSI Flange</t>
        </is>
      </c>
      <c r="K1193" t="inlineStr">
        <is>
          <t>X4</t>
        </is>
      </c>
      <c r="L1193" s="2" t="inlineStr">
        <is>
          <t>Coating_Scotchkote134_interior_IncludeImpeller</t>
        </is>
      </c>
      <c r="M1193" s="2" t="inlineStr">
        <is>
          <t>250psig</t>
        </is>
      </c>
      <c r="N1193" s="1" t="inlineStr">
        <is>
          <t>RTF</t>
        </is>
      </c>
      <c r="O1193" s="2" t="n"/>
      <c r="P1193" t="inlineStr">
        <is>
          <t>A100080</t>
        </is>
      </c>
      <c r="Q1193" s="56" t="n">
        <v>2970</v>
      </c>
      <c r="R1193" s="7" t="inlineStr">
        <is>
          <t>Priced</t>
        </is>
      </c>
      <c r="S1193" s="2" t="inlineStr">
        <is>
          <t>LT034</t>
        </is>
      </c>
      <c r="T1193" t="n">
        <v>126</v>
      </c>
    </row>
    <row r="1194">
      <c r="B1194">
        <f>IF(AND(H1194="C30",I1194="not Bronze, ASTM-B584, C93200",L1194="Coating_Standard"),"Y","N")</f>
        <v/>
      </c>
      <c r="C1194" t="inlineStr">
        <is>
          <t>Price_BOM_LFE_Case_1189</t>
        </is>
      </c>
      <c r="E1194" t="inlineStr">
        <is>
          <t>50123-4P-25HP-LFE</t>
        </is>
      </c>
      <c r="F1194" s="2" t="inlineStr">
        <is>
          <t>Ductile Iron, ASTM-A536-80</t>
        </is>
      </c>
      <c r="G1194" t="inlineStr">
        <is>
          <t>CaseMatl_Ductile_Iron_ASTM-A536-80</t>
        </is>
      </c>
      <c r="H1194" s="2" t="inlineStr">
        <is>
          <t>J</t>
        </is>
      </c>
      <c r="I1194" t="inlineStr">
        <is>
          <t>all</t>
        </is>
      </c>
      <c r="J1194" s="2" t="inlineStr">
        <is>
          <t>250# ANSI Flange</t>
        </is>
      </c>
      <c r="K1194" t="inlineStr">
        <is>
          <t>XA</t>
        </is>
      </c>
      <c r="L1194" s="2" t="inlineStr">
        <is>
          <t>Coating_Scotchkote134_interior_IncludeImpeller</t>
        </is>
      </c>
      <c r="M1194" s="2" t="inlineStr">
        <is>
          <t>250psig</t>
        </is>
      </c>
      <c r="N1194" s="1" t="inlineStr">
        <is>
          <t>RTF</t>
        </is>
      </c>
      <c r="O1194" s="2" t="n"/>
      <c r="P1194" t="inlineStr">
        <is>
          <t>A100081</t>
        </is>
      </c>
      <c r="Q1194" s="56" t="n">
        <v>3900</v>
      </c>
      <c r="R1194" s="7" t="inlineStr">
        <is>
          <t>Priced</t>
        </is>
      </c>
      <c r="S1194" s="2" t="inlineStr">
        <is>
          <t>LT034</t>
        </is>
      </c>
      <c r="T1194" t="n">
        <v>126</v>
      </c>
    </row>
    <row r="1195">
      <c r="B1195">
        <f>IF(AND(H1195="C30",I1195="not Bronze, ASTM-B584, C93200",L1195="Coating_Standard"),"Y","N")</f>
        <v/>
      </c>
      <c r="C1195" t="inlineStr">
        <is>
          <t>Price_BOM_LFE_Case_1190</t>
        </is>
      </c>
      <c r="E1195" t="inlineStr">
        <is>
          <t>60951-4P-20HP-LFE</t>
        </is>
      </c>
      <c r="F1195" s="2" t="inlineStr">
        <is>
          <t>Ductile Iron, ASTM-A536-80</t>
        </is>
      </c>
      <c r="G1195" t="inlineStr">
        <is>
          <t>CaseMatl_Ductile_Iron_ASTM-A536-80</t>
        </is>
      </c>
      <c r="H1195" s="2" t="inlineStr">
        <is>
          <t>J</t>
        </is>
      </c>
      <c r="I1195" t="inlineStr">
        <is>
          <t>all</t>
        </is>
      </c>
      <c r="J1195" s="2" t="inlineStr">
        <is>
          <t>250# ANSI Flange</t>
        </is>
      </c>
      <c r="K1195" t="inlineStr">
        <is>
          <t>XA</t>
        </is>
      </c>
      <c r="L1195" s="2" t="inlineStr">
        <is>
          <t>Coating_Scotchkote134_interior_IncludeImpeller</t>
        </is>
      </c>
      <c r="M1195" s="2" t="inlineStr">
        <is>
          <t>250psig</t>
        </is>
      </c>
      <c r="N1195" s="1" t="inlineStr">
        <is>
          <t>RTF</t>
        </is>
      </c>
      <c r="O1195" s="2" t="n"/>
      <c r="P1195" t="inlineStr">
        <is>
          <t>A100083</t>
        </is>
      </c>
      <c r="Q1195" s="56" t="n">
        <v>4350</v>
      </c>
      <c r="R1195" s="7" t="inlineStr">
        <is>
          <t>Priced</t>
        </is>
      </c>
      <c r="S1195" s="2" t="inlineStr">
        <is>
          <t>LT034</t>
        </is>
      </c>
      <c r="T1195" t="n">
        <v>126</v>
      </c>
    </row>
    <row r="1196">
      <c r="B1196">
        <f>IF(AND(H1196="C30",I1196="not Bronze, ASTM-B584, C93200",L1196="Coating_Standard"),"Y","N")</f>
        <v/>
      </c>
      <c r="C1196" t="inlineStr">
        <is>
          <t>Price_BOM_LFE_Case_1191</t>
        </is>
      </c>
      <c r="E1196" t="inlineStr">
        <is>
          <t>60951-4P-25HP-LFE</t>
        </is>
      </c>
      <c r="F1196" s="2" t="inlineStr">
        <is>
          <t>Ductile Iron, ASTM-A536-80</t>
        </is>
      </c>
      <c r="G1196" t="inlineStr">
        <is>
          <t>CaseMatl_Ductile_Iron_ASTM-A536-80</t>
        </is>
      </c>
      <c r="H1196" s="2" t="inlineStr">
        <is>
          <t>J</t>
        </is>
      </c>
      <c r="I1196" t="inlineStr">
        <is>
          <t>all</t>
        </is>
      </c>
      <c r="J1196" s="2" t="inlineStr">
        <is>
          <t>250# ANSI Flange</t>
        </is>
      </c>
      <c r="K1196" t="inlineStr">
        <is>
          <t>XA</t>
        </is>
      </c>
      <c r="L1196" s="2" t="inlineStr">
        <is>
          <t>Coating_Scotchkote134_interior_IncludeImpeller</t>
        </is>
      </c>
      <c r="M1196" s="2" t="inlineStr">
        <is>
          <t>250psig</t>
        </is>
      </c>
      <c r="N1196" s="1" t="inlineStr">
        <is>
          <t>RTF</t>
        </is>
      </c>
      <c r="O1196" s="2" t="n"/>
      <c r="P1196" t="inlineStr">
        <is>
          <t>A100083</t>
        </is>
      </c>
      <c r="Q1196" s="56" t="n">
        <v>4350</v>
      </c>
      <c r="R1196" s="7" t="inlineStr">
        <is>
          <t>Priced</t>
        </is>
      </c>
      <c r="S1196" s="2" t="inlineStr">
        <is>
          <t>LT034</t>
        </is>
      </c>
      <c r="T1196" t="n">
        <v>126</v>
      </c>
    </row>
    <row r="1197">
      <c r="B1197">
        <f>IF(AND(H1197="C30",I1197="not Bronze, ASTM-B584, C93200",L1197="Coating_Standard"),"Y","N")</f>
        <v/>
      </c>
      <c r="C1197" t="inlineStr">
        <is>
          <t>Price_BOM_LFE_Case_1430</t>
        </is>
      </c>
      <c r="E1197" t="inlineStr">
        <is>
          <t>10707-2P-3HP-LFE</t>
        </is>
      </c>
      <c r="F1197" s="2" t="inlineStr">
        <is>
          <t>Cast Iron, ASTM-A48, CL 30</t>
        </is>
      </c>
      <c r="G1197" t="inlineStr">
        <is>
          <t>CaseMatl_Cast_Iron_ASTM-A48_CL30</t>
        </is>
      </c>
      <c r="H1197" s="2" t="inlineStr">
        <is>
          <t>C30</t>
        </is>
      </c>
      <c r="I1197" t="inlineStr">
        <is>
          <t>all</t>
        </is>
      </c>
      <c r="J1197" s="2" t="inlineStr">
        <is>
          <t>NPS</t>
        </is>
      </c>
      <c r="K1197" s="2" t="inlineStr">
        <is>
          <t>X3</t>
        </is>
      </c>
      <c r="L1197" s="2" t="inlineStr">
        <is>
          <t>Coating_Special</t>
        </is>
      </c>
      <c r="M1197" s="2" t="inlineStr">
        <is>
          <t>175psig</t>
        </is>
      </c>
      <c r="N1197" s="1" t="inlineStr">
        <is>
          <t>RTF</t>
        </is>
      </c>
      <c r="O1197" s="2" t="n"/>
      <c r="P1197" t="inlineStr">
        <is>
          <t>A100057</t>
        </is>
      </c>
      <c r="Q1197" s="58" t="n">
        <v>0</v>
      </c>
      <c r="R1197" s="7" t="inlineStr">
        <is>
          <t>Display Blank</t>
        </is>
      </c>
      <c r="S1197" s="2" t="inlineStr">
        <is>
          <t>LT250</t>
        </is>
      </c>
      <c r="T1197" t="n">
        <v>0</v>
      </c>
    </row>
    <row r="1198">
      <c r="B1198">
        <f>IF(AND(H1198="C30",I1198="not Bronze, ASTM-B584, C93200",L1198="Coating_Standard"),"Y","N")</f>
        <v/>
      </c>
      <c r="C1198" t="inlineStr">
        <is>
          <t>Price_BOM_LFE_Case_1431</t>
        </is>
      </c>
      <c r="E1198" t="inlineStr">
        <is>
          <t>10707-2P-5HP-LFE</t>
        </is>
      </c>
      <c r="F1198" s="2" t="inlineStr">
        <is>
          <t>Cast Iron, ASTM-A48, CL 30</t>
        </is>
      </c>
      <c r="G1198" t="inlineStr">
        <is>
          <t>CaseMatl_Cast_Iron_ASTM-A48_CL30</t>
        </is>
      </c>
      <c r="H1198" s="2" t="inlineStr">
        <is>
          <t>C30</t>
        </is>
      </c>
      <c r="I1198" t="inlineStr">
        <is>
          <t>all</t>
        </is>
      </c>
      <c r="J1198" s="2" t="inlineStr">
        <is>
          <t>NPS</t>
        </is>
      </c>
      <c r="K1198" s="2" t="inlineStr">
        <is>
          <t>X3</t>
        </is>
      </c>
      <c r="L1198" s="2" t="inlineStr">
        <is>
          <t>Coating_Special</t>
        </is>
      </c>
      <c r="M1198" s="2" t="inlineStr">
        <is>
          <t>175psig</t>
        </is>
      </c>
      <c r="N1198" s="1" t="inlineStr">
        <is>
          <t>RTF</t>
        </is>
      </c>
      <c r="O1198" s="2" t="n"/>
      <c r="P1198" t="inlineStr">
        <is>
          <t>A100057</t>
        </is>
      </c>
      <c r="Q1198" s="58" t="n">
        <v>0</v>
      </c>
      <c r="R1198" s="7" t="inlineStr">
        <is>
          <t>Display Blank</t>
        </is>
      </c>
      <c r="S1198" s="2" t="inlineStr">
        <is>
          <t>LT250</t>
        </is>
      </c>
      <c r="T1198" t="n">
        <v>0</v>
      </c>
    </row>
    <row r="1199">
      <c r="B1199">
        <f>IF(AND(H1199="C30",I1199="not Bronze, ASTM-B584, C93200",L1199="Coating_Standard"),"Y","N")</f>
        <v/>
      </c>
      <c r="C1199" t="inlineStr">
        <is>
          <t>Price_BOM_LFE_Case_1432</t>
        </is>
      </c>
      <c r="E1199" t="inlineStr">
        <is>
          <t>10707-2P-7.5HP-LFE</t>
        </is>
      </c>
      <c r="F1199" s="2" t="inlineStr">
        <is>
          <t>Cast Iron, ASTM-A48, CL 30</t>
        </is>
      </c>
      <c r="G1199" t="inlineStr">
        <is>
          <t>CaseMatl_Cast_Iron_ASTM-A48_CL30</t>
        </is>
      </c>
      <c r="H1199" s="2" t="inlineStr">
        <is>
          <t>C30</t>
        </is>
      </c>
      <c r="I1199" t="inlineStr">
        <is>
          <t>all</t>
        </is>
      </c>
      <c r="J1199" s="2" t="inlineStr">
        <is>
          <t>NPS</t>
        </is>
      </c>
      <c r="K1199" s="2" t="inlineStr">
        <is>
          <t>X3</t>
        </is>
      </c>
      <c r="L1199" s="2" t="inlineStr">
        <is>
          <t>Coating_Special</t>
        </is>
      </c>
      <c r="M1199" s="2" t="inlineStr">
        <is>
          <t>175psig</t>
        </is>
      </c>
      <c r="N1199" s="1" t="inlineStr">
        <is>
          <t>RTF</t>
        </is>
      </c>
      <c r="O1199" s="2" t="n"/>
      <c r="P1199" t="inlineStr">
        <is>
          <t>A100057</t>
        </is>
      </c>
      <c r="Q1199" s="58" t="n">
        <v>0</v>
      </c>
      <c r="R1199" s="7" t="inlineStr">
        <is>
          <t>Display Blank</t>
        </is>
      </c>
      <c r="S1199" s="2" t="inlineStr">
        <is>
          <t>LT250</t>
        </is>
      </c>
      <c r="T1199" t="n">
        <v>0</v>
      </c>
    </row>
    <row r="1200">
      <c r="B1200">
        <f>IF(AND(H1200="C30",I1200="not Bronze, ASTM-B584, C93200",L1200="Coating_Standard"),"Y","N")</f>
        <v/>
      </c>
      <c r="C1200" t="inlineStr">
        <is>
          <t>Price_BOM_LFE_Case_1433</t>
        </is>
      </c>
      <c r="E1200" t="inlineStr">
        <is>
          <t>10707-2P--10HP-LFE</t>
        </is>
      </c>
      <c r="F1200" s="2" t="inlineStr">
        <is>
          <t>Cast Iron, ASTM-A48, CL 30</t>
        </is>
      </c>
      <c r="G1200" t="inlineStr">
        <is>
          <t>CaseMatl_Cast_Iron_ASTM-A48_CL30</t>
        </is>
      </c>
      <c r="H1200" s="2" t="inlineStr">
        <is>
          <t>C30</t>
        </is>
      </c>
      <c r="I1200" t="inlineStr">
        <is>
          <t>all</t>
        </is>
      </c>
      <c r="J1200" s="2" t="inlineStr">
        <is>
          <t>NPS</t>
        </is>
      </c>
      <c r="K1200" s="2" t="inlineStr">
        <is>
          <t>X3</t>
        </is>
      </c>
      <c r="L1200" s="2" t="inlineStr">
        <is>
          <t>Coating_Special</t>
        </is>
      </c>
      <c r="M1200" s="2" t="inlineStr">
        <is>
          <t>175psig</t>
        </is>
      </c>
      <c r="N1200" s="1" t="inlineStr">
        <is>
          <t>RTF</t>
        </is>
      </c>
      <c r="O1200" s="2" t="n"/>
      <c r="P1200" t="inlineStr">
        <is>
          <t>A100057</t>
        </is>
      </c>
      <c r="Q1200" s="58" t="n">
        <v>0</v>
      </c>
      <c r="R1200" s="7" t="inlineStr">
        <is>
          <t>Display Blank</t>
        </is>
      </c>
      <c r="S1200" s="2" t="inlineStr">
        <is>
          <t>LT250</t>
        </is>
      </c>
      <c r="T1200" t="n">
        <v>0</v>
      </c>
    </row>
    <row r="1201">
      <c r="B1201">
        <f>IF(AND(H1201="C30",I1201="not Bronze, ASTM-B584, C93200",L1201="Coating_Standard"),"Y","N")</f>
        <v/>
      </c>
      <c r="C1201" t="inlineStr">
        <is>
          <t>Price_BOM_LFE_Case_1434</t>
        </is>
      </c>
      <c r="E1201" t="inlineStr">
        <is>
          <t>10707-2P--15HP-LFE</t>
        </is>
      </c>
      <c r="F1201" s="2" t="inlineStr">
        <is>
          <t>Cast Iron, ASTM-A48, CL 30</t>
        </is>
      </c>
      <c r="G1201" t="inlineStr">
        <is>
          <t>CaseMatl_Cast_Iron_ASTM-A48_CL30</t>
        </is>
      </c>
      <c r="H1201" s="2" t="inlineStr">
        <is>
          <t>C30</t>
        </is>
      </c>
      <c r="I1201" t="inlineStr">
        <is>
          <t>all</t>
        </is>
      </c>
      <c r="J1201" s="2" t="inlineStr">
        <is>
          <t>NPS</t>
        </is>
      </c>
      <c r="K1201" s="2" t="inlineStr">
        <is>
          <t>X3</t>
        </is>
      </c>
      <c r="L1201" s="2" t="inlineStr">
        <is>
          <t>Coating_Special</t>
        </is>
      </c>
      <c r="M1201" s="2" t="inlineStr">
        <is>
          <t>175psig</t>
        </is>
      </c>
      <c r="N1201" s="1" t="inlineStr">
        <is>
          <t>RTF</t>
        </is>
      </c>
      <c r="O1201" s="2" t="n"/>
      <c r="P1201" t="inlineStr">
        <is>
          <t>A100057</t>
        </is>
      </c>
      <c r="Q1201" s="58" t="n">
        <v>0</v>
      </c>
      <c r="R1201" s="7" t="inlineStr">
        <is>
          <t>Display Blank</t>
        </is>
      </c>
      <c r="S1201" s="2" t="inlineStr">
        <is>
          <t>LT250</t>
        </is>
      </c>
      <c r="T1201" t="n">
        <v>0</v>
      </c>
    </row>
    <row r="1202">
      <c r="B1202">
        <f>IF(AND(H1202="C30",I1202="not Bronze, ASTM-B584, C93200",L1202="Coating_Standard"),"Y","N")</f>
        <v/>
      </c>
      <c r="C1202" t="inlineStr">
        <is>
          <t>Price_BOM_LFE_Case_1435</t>
        </is>
      </c>
      <c r="E1202" t="inlineStr">
        <is>
          <t>12709-2P-5HP-LFE</t>
        </is>
      </c>
      <c r="F1202" s="2" t="inlineStr">
        <is>
          <t>Cast Iron, ASTM-A48, CL 30</t>
        </is>
      </c>
      <c r="G1202" t="inlineStr">
        <is>
          <t>CaseMatl_Cast_Iron_ASTM-A48_CL30</t>
        </is>
      </c>
      <c r="H1202" s="2" t="inlineStr">
        <is>
          <t>C30</t>
        </is>
      </c>
      <c r="I1202" t="inlineStr">
        <is>
          <t>all</t>
        </is>
      </c>
      <c r="J1202" s="2" t="inlineStr">
        <is>
          <t>NPS</t>
        </is>
      </c>
      <c r="K1202" s="2" t="inlineStr">
        <is>
          <t>X3</t>
        </is>
      </c>
      <c r="L1202" s="2" t="inlineStr">
        <is>
          <t>Coating_Special</t>
        </is>
      </c>
      <c r="M1202" s="2" t="inlineStr">
        <is>
          <t>175psig</t>
        </is>
      </c>
      <c r="N1202" s="1" t="inlineStr">
        <is>
          <t>RTF</t>
        </is>
      </c>
      <c r="O1202" s="2" t="n"/>
      <c r="P1202" t="inlineStr">
        <is>
          <t>A100057</t>
        </is>
      </c>
      <c r="Q1202" s="58" t="n">
        <v>0</v>
      </c>
      <c r="R1202" s="7" t="inlineStr">
        <is>
          <t>Display Blank</t>
        </is>
      </c>
      <c r="S1202" s="2" t="inlineStr">
        <is>
          <t>LT250</t>
        </is>
      </c>
      <c r="T1202" t="n">
        <v>0</v>
      </c>
    </row>
    <row r="1203">
      <c r="B1203">
        <f>IF(AND(H1203="C30",I1203="not Bronze, ASTM-B584, C93200",L1203="Coating_Standard"),"Y","N")</f>
        <v/>
      </c>
      <c r="C1203" t="inlineStr">
        <is>
          <t>Price_BOM_LFE_Case_1436</t>
        </is>
      </c>
      <c r="E1203" t="inlineStr">
        <is>
          <t>12709-2P-7.5HP-LFE</t>
        </is>
      </c>
      <c r="F1203" s="2" t="inlineStr">
        <is>
          <t>Cast Iron, ASTM-A48, CL 30</t>
        </is>
      </c>
      <c r="G1203" t="inlineStr">
        <is>
          <t>CaseMatl_Cast_Iron_ASTM-A48_CL30</t>
        </is>
      </c>
      <c r="H1203" s="2" t="inlineStr">
        <is>
          <t>C30</t>
        </is>
      </c>
      <c r="I1203" t="inlineStr">
        <is>
          <t>all</t>
        </is>
      </c>
      <c r="J1203" s="2" t="inlineStr">
        <is>
          <t>NPS</t>
        </is>
      </c>
      <c r="K1203" s="2" t="inlineStr">
        <is>
          <t>X3</t>
        </is>
      </c>
      <c r="L1203" s="2" t="inlineStr">
        <is>
          <t>Coating_Special</t>
        </is>
      </c>
      <c r="M1203" s="2" t="inlineStr">
        <is>
          <t>175psig</t>
        </is>
      </c>
      <c r="N1203" s="1" t="inlineStr">
        <is>
          <t>RTF</t>
        </is>
      </c>
      <c r="O1203" s="2" t="n"/>
      <c r="P1203" t="inlineStr">
        <is>
          <t>A100057</t>
        </is>
      </c>
      <c r="Q1203" s="58" t="n">
        <v>0</v>
      </c>
      <c r="R1203" s="7" t="inlineStr">
        <is>
          <t>Display Blank</t>
        </is>
      </c>
      <c r="S1203" s="2" t="inlineStr">
        <is>
          <t>LT250</t>
        </is>
      </c>
      <c r="T1203" t="n">
        <v>0</v>
      </c>
    </row>
    <row r="1204">
      <c r="B1204">
        <f>IF(AND(H1204="C30",I1204="not Bronze, ASTM-B584, C93200",L1204="Coating_Standard"),"Y","N")</f>
        <v/>
      </c>
      <c r="C1204" t="inlineStr">
        <is>
          <t>Price_BOM_LFE_Case_1437</t>
        </is>
      </c>
      <c r="E1204" t="inlineStr">
        <is>
          <t>12709-2P-10HP-LFE</t>
        </is>
      </c>
      <c r="F1204" s="2" t="inlineStr">
        <is>
          <t>Cast Iron, ASTM-A48, CL 30</t>
        </is>
      </c>
      <c r="G1204" t="inlineStr">
        <is>
          <t>CaseMatl_Cast_Iron_ASTM-A48_CL30</t>
        </is>
      </c>
      <c r="H1204" s="2" t="inlineStr">
        <is>
          <t>C30</t>
        </is>
      </c>
      <c r="I1204" t="inlineStr">
        <is>
          <t>all</t>
        </is>
      </c>
      <c r="J1204" s="2" t="inlineStr">
        <is>
          <t>NPS</t>
        </is>
      </c>
      <c r="K1204" s="2" t="inlineStr">
        <is>
          <t>X3</t>
        </is>
      </c>
      <c r="L1204" s="2" t="inlineStr">
        <is>
          <t>Coating_Special</t>
        </is>
      </c>
      <c r="M1204" s="2" t="inlineStr">
        <is>
          <t>175psig</t>
        </is>
      </c>
      <c r="N1204" s="1" t="inlineStr">
        <is>
          <t>RTF</t>
        </is>
      </c>
      <c r="O1204" s="2" t="n"/>
      <c r="P1204" t="inlineStr">
        <is>
          <t>A100057</t>
        </is>
      </c>
      <c r="Q1204" s="58" t="n">
        <v>0</v>
      </c>
      <c r="R1204" s="7" t="inlineStr">
        <is>
          <t>Display Blank</t>
        </is>
      </c>
      <c r="S1204" s="2" t="inlineStr">
        <is>
          <t>LT250</t>
        </is>
      </c>
      <c r="T1204" t="n">
        <v>0</v>
      </c>
    </row>
    <row r="1205">
      <c r="B1205">
        <f>IF(AND(H1205="C30",I1205="not Bronze, ASTM-B584, C93200",L1205="Coating_Standard"),"Y","N")</f>
        <v/>
      </c>
      <c r="C1205" t="inlineStr">
        <is>
          <t>Price_BOM_LFE_Case_1438</t>
        </is>
      </c>
      <c r="E1205" t="inlineStr">
        <is>
          <t>12709-2P-15HP-LFE</t>
        </is>
      </c>
      <c r="F1205" s="2" t="inlineStr">
        <is>
          <t>Cast Iron, ASTM-A48, CL 30</t>
        </is>
      </c>
      <c r="G1205" t="inlineStr">
        <is>
          <t>CaseMatl_Cast_Iron_ASTM-A48_CL30</t>
        </is>
      </c>
      <c r="H1205" s="2" t="inlineStr">
        <is>
          <t>C30</t>
        </is>
      </c>
      <c r="I1205" t="inlineStr">
        <is>
          <t>all</t>
        </is>
      </c>
      <c r="J1205" s="2" t="inlineStr">
        <is>
          <t>NPS</t>
        </is>
      </c>
      <c r="K1205" s="2" t="inlineStr">
        <is>
          <t>X3</t>
        </is>
      </c>
      <c r="L1205" s="2" t="inlineStr">
        <is>
          <t>Coating_Special</t>
        </is>
      </c>
      <c r="M1205" s="2" t="inlineStr">
        <is>
          <t>175psig</t>
        </is>
      </c>
      <c r="N1205" s="1" t="inlineStr">
        <is>
          <t>RTF</t>
        </is>
      </c>
      <c r="O1205" s="2" t="n"/>
      <c r="P1205" t="inlineStr">
        <is>
          <t>A100057</t>
        </is>
      </c>
      <c r="Q1205" s="58" t="n">
        <v>0</v>
      </c>
      <c r="R1205" s="7" t="inlineStr">
        <is>
          <t>Display Blank</t>
        </is>
      </c>
      <c r="S1205" s="2" t="inlineStr">
        <is>
          <t>LT250</t>
        </is>
      </c>
      <c r="T1205" t="n">
        <v>0</v>
      </c>
    </row>
    <row r="1206">
      <c r="B1206">
        <f>IF(AND(H1206="C30",I1206="not Bronze, ASTM-B584, C93200",L1206="Coating_Standard"),"Y","N")</f>
        <v/>
      </c>
      <c r="C1206" t="inlineStr">
        <is>
          <t>Price_BOM_LFE_Case_1439</t>
        </is>
      </c>
      <c r="E1206" t="inlineStr">
        <is>
          <t>15705-2P-5HP-LFE</t>
        </is>
      </c>
      <c r="F1206" s="2" t="inlineStr">
        <is>
          <t>Cast Iron, ASTM-A48, CL 30</t>
        </is>
      </c>
      <c r="G1206" t="inlineStr">
        <is>
          <t>CaseMatl_Cast_Iron_ASTM-A48_CL30</t>
        </is>
      </c>
      <c r="H1206" s="2" t="inlineStr">
        <is>
          <t>C30</t>
        </is>
      </c>
      <c r="I1206" t="inlineStr">
        <is>
          <t>all</t>
        </is>
      </c>
      <c r="J1206" s="2" t="inlineStr">
        <is>
          <t>NPS</t>
        </is>
      </c>
      <c r="K1206" s="2" t="inlineStr">
        <is>
          <t>X3</t>
        </is>
      </c>
      <c r="L1206" s="2" t="inlineStr">
        <is>
          <t>Coating_Special</t>
        </is>
      </c>
      <c r="M1206" s="2" t="inlineStr">
        <is>
          <t>175psig</t>
        </is>
      </c>
      <c r="N1206" s="1" t="inlineStr">
        <is>
          <t>RTF</t>
        </is>
      </c>
      <c r="O1206" s="2" t="n"/>
      <c r="P1206" t="inlineStr">
        <is>
          <t>A100057</t>
        </is>
      </c>
      <c r="Q1206" s="58" t="n">
        <v>0</v>
      </c>
      <c r="R1206" s="7" t="inlineStr">
        <is>
          <t>Display Blank</t>
        </is>
      </c>
      <c r="S1206" s="2" t="inlineStr">
        <is>
          <t>LT250</t>
        </is>
      </c>
      <c r="T1206" t="n">
        <v>0</v>
      </c>
    </row>
    <row r="1207">
      <c r="B1207">
        <f>IF(AND(H1207="C30",I1207="not Bronze, ASTM-B584, C93200",L1207="Coating_Standard"),"Y","N")</f>
        <v/>
      </c>
      <c r="C1207" t="inlineStr">
        <is>
          <t>Price_BOM_LFE_Case_1440</t>
        </is>
      </c>
      <c r="E1207" t="inlineStr">
        <is>
          <t>15705-2P-7.5HP-LFE</t>
        </is>
      </c>
      <c r="F1207" s="2" t="inlineStr">
        <is>
          <t>Cast Iron, ASTM-A48, CL 30</t>
        </is>
      </c>
      <c r="G1207" t="inlineStr">
        <is>
          <t>CaseMatl_Cast_Iron_ASTM-A48_CL30</t>
        </is>
      </c>
      <c r="H1207" s="2" t="inlineStr">
        <is>
          <t>C30</t>
        </is>
      </c>
      <c r="I1207" t="inlineStr">
        <is>
          <t>all</t>
        </is>
      </c>
      <c r="J1207" s="2" t="inlineStr">
        <is>
          <t>NPS</t>
        </is>
      </c>
      <c r="K1207" s="2" t="inlineStr">
        <is>
          <t>X3</t>
        </is>
      </c>
      <c r="L1207" s="2" t="inlineStr">
        <is>
          <t>Coating_Special</t>
        </is>
      </c>
      <c r="M1207" s="2" t="inlineStr">
        <is>
          <t>175psig</t>
        </is>
      </c>
      <c r="N1207" s="1" t="inlineStr">
        <is>
          <t>RTF</t>
        </is>
      </c>
      <c r="O1207" s="2" t="n"/>
      <c r="P1207" t="inlineStr">
        <is>
          <t>A100057</t>
        </is>
      </c>
      <c r="Q1207" s="58" t="n">
        <v>0</v>
      </c>
      <c r="R1207" s="7" t="inlineStr">
        <is>
          <t>Display Blank</t>
        </is>
      </c>
      <c r="S1207" s="2" t="inlineStr">
        <is>
          <t>LT250</t>
        </is>
      </c>
      <c r="T1207" t="n">
        <v>0</v>
      </c>
    </row>
    <row r="1208">
      <c r="B1208">
        <f>IF(AND(H1208="C30",I1208="not Bronze, ASTM-B584, C93200",L1208="Coating_Standard"),"Y","N")</f>
        <v/>
      </c>
      <c r="C1208" t="inlineStr">
        <is>
          <t>Price_BOM_LFE_Case_1441</t>
        </is>
      </c>
      <c r="E1208" t="inlineStr">
        <is>
          <t>15705-2P-10HP-LFE</t>
        </is>
      </c>
      <c r="F1208" s="2" t="inlineStr">
        <is>
          <t>Cast Iron, ASTM-A48, CL 30</t>
        </is>
      </c>
      <c r="G1208" t="inlineStr">
        <is>
          <t>CaseMatl_Cast_Iron_ASTM-A48_CL30</t>
        </is>
      </c>
      <c r="H1208" s="2" t="inlineStr">
        <is>
          <t>C30</t>
        </is>
      </c>
      <c r="I1208" t="inlineStr">
        <is>
          <t>all</t>
        </is>
      </c>
      <c r="J1208" s="2" t="inlineStr">
        <is>
          <t>NPS</t>
        </is>
      </c>
      <c r="K1208" s="2" t="inlineStr">
        <is>
          <t>X3</t>
        </is>
      </c>
      <c r="L1208" s="2" t="inlineStr">
        <is>
          <t>Coating_Special</t>
        </is>
      </c>
      <c r="M1208" s="2" t="inlineStr">
        <is>
          <t>175psig</t>
        </is>
      </c>
      <c r="N1208" s="1" t="inlineStr">
        <is>
          <t>RTF</t>
        </is>
      </c>
      <c r="O1208" s="2" t="n"/>
      <c r="P1208" t="inlineStr">
        <is>
          <t>A100057</t>
        </is>
      </c>
      <c r="Q1208" s="58" t="n">
        <v>0</v>
      </c>
      <c r="R1208" s="7" t="inlineStr">
        <is>
          <t>Display Blank</t>
        </is>
      </c>
      <c r="S1208" s="2" t="inlineStr">
        <is>
          <t>LT250</t>
        </is>
      </c>
      <c r="T1208" t="n">
        <v>0</v>
      </c>
    </row>
    <row r="1209">
      <c r="B1209">
        <f>IF(AND(H1209="C30",I1209="not Bronze, ASTM-B584, C93200",L1209="Coating_Standard"),"Y","N")</f>
        <v/>
      </c>
      <c r="C1209" t="inlineStr">
        <is>
          <t>Price_BOM_LFE_Case_1442</t>
        </is>
      </c>
      <c r="E1209" t="inlineStr">
        <is>
          <t>15705-2P-15HP-LFE</t>
        </is>
      </c>
      <c r="F1209" s="2" t="inlineStr">
        <is>
          <t>Cast Iron, ASTM-A48, CL 30</t>
        </is>
      </c>
      <c r="G1209" t="inlineStr">
        <is>
          <t>CaseMatl_Cast_Iron_ASTM-A48_CL30</t>
        </is>
      </c>
      <c r="H1209" s="2" t="inlineStr">
        <is>
          <t>C30</t>
        </is>
      </c>
      <c r="I1209" t="inlineStr">
        <is>
          <t>all</t>
        </is>
      </c>
      <c r="J1209" s="2" t="inlineStr">
        <is>
          <t>NPS</t>
        </is>
      </c>
      <c r="K1209" s="2" t="inlineStr">
        <is>
          <t>X3</t>
        </is>
      </c>
      <c r="L1209" s="2" t="inlineStr">
        <is>
          <t>Coating_Special</t>
        </is>
      </c>
      <c r="M1209" s="2" t="inlineStr">
        <is>
          <t>175psig</t>
        </is>
      </c>
      <c r="N1209" s="1" t="inlineStr">
        <is>
          <t>RTF</t>
        </is>
      </c>
      <c r="O1209" s="2" t="n"/>
      <c r="P1209" t="inlineStr">
        <is>
          <t>A100057</t>
        </is>
      </c>
      <c r="Q1209" s="58" t="n">
        <v>0</v>
      </c>
      <c r="R1209" s="7" t="inlineStr">
        <is>
          <t>Display Blank</t>
        </is>
      </c>
      <c r="S1209" s="2" t="inlineStr">
        <is>
          <t>LT250</t>
        </is>
      </c>
      <c r="T1209" t="n">
        <v>0</v>
      </c>
    </row>
    <row r="1210">
      <c r="B1210">
        <f>IF(AND(H1210="C30",I1210="not Bronze, ASTM-B584, C93200",L1210="Coating_Standard"),"Y","N")</f>
        <v/>
      </c>
      <c r="C1210" t="inlineStr">
        <is>
          <t>Price_BOM_LFE_Case_1443</t>
        </is>
      </c>
      <c r="E1210" t="inlineStr">
        <is>
          <t>15705-2P-20HP-LFE</t>
        </is>
      </c>
      <c r="F1210" s="2" t="inlineStr">
        <is>
          <t>Cast Iron, ASTM-A48, CL 30</t>
        </is>
      </c>
      <c r="G1210" t="inlineStr">
        <is>
          <t>CaseMatl_Cast_Iron_ASTM-A48_CL30</t>
        </is>
      </c>
      <c r="H1210" s="2" t="inlineStr">
        <is>
          <t>C30</t>
        </is>
      </c>
      <c r="I1210" t="inlineStr">
        <is>
          <t>all</t>
        </is>
      </c>
      <c r="J1210" s="2" t="inlineStr">
        <is>
          <t>NPS</t>
        </is>
      </c>
      <c r="K1210" s="2" t="inlineStr">
        <is>
          <t>X3</t>
        </is>
      </c>
      <c r="L1210" s="2" t="inlineStr">
        <is>
          <t>Coating_Special</t>
        </is>
      </c>
      <c r="M1210" s="2" t="inlineStr">
        <is>
          <t>175psig</t>
        </is>
      </c>
      <c r="N1210" s="1" t="inlineStr">
        <is>
          <t>RTF</t>
        </is>
      </c>
      <c r="O1210" s="2" t="n"/>
      <c r="P1210" t="inlineStr">
        <is>
          <t>A100057</t>
        </is>
      </c>
      <c r="Q1210" s="58" t="n">
        <v>0</v>
      </c>
      <c r="R1210" s="7" t="inlineStr">
        <is>
          <t>Display Blank</t>
        </is>
      </c>
      <c r="S1210" s="2" t="inlineStr">
        <is>
          <t>LT250</t>
        </is>
      </c>
      <c r="T1210" t="n">
        <v>0</v>
      </c>
    </row>
    <row r="1211">
      <c r="B1211">
        <f>IF(AND(H1211="C30",I1211="not Bronze, ASTM-B584, C93200",L1211="Coating_Standard"),"Y","N")</f>
        <v/>
      </c>
      <c r="C1211" t="inlineStr">
        <is>
          <t>Price_BOM_LFE_Case_1444</t>
        </is>
      </c>
      <c r="E1211" t="inlineStr">
        <is>
          <t>15951-2P-10HP-LFE</t>
        </is>
      </c>
      <c r="F1211" s="2" t="inlineStr">
        <is>
          <t>Cast Iron, ASTM-A48, CL 30</t>
        </is>
      </c>
      <c r="G1211" t="inlineStr">
        <is>
          <t>CaseMatl_Cast_Iron_ASTM-A48_CL30</t>
        </is>
      </c>
      <c r="H1211" s="2" t="inlineStr">
        <is>
          <t>C30</t>
        </is>
      </c>
      <c r="I1211" t="inlineStr">
        <is>
          <t>all</t>
        </is>
      </c>
      <c r="J1211" s="2" t="inlineStr">
        <is>
          <t>NPS</t>
        </is>
      </c>
      <c r="K1211" s="2" t="inlineStr">
        <is>
          <t>X3</t>
        </is>
      </c>
      <c r="L1211" s="2" t="inlineStr">
        <is>
          <t>Coating_Special</t>
        </is>
      </c>
      <c r="M1211" s="2" t="inlineStr">
        <is>
          <t>175psig</t>
        </is>
      </c>
      <c r="N1211" s="1" t="inlineStr">
        <is>
          <t>RTF</t>
        </is>
      </c>
      <c r="O1211" s="2" t="n"/>
      <c r="P1211" t="inlineStr">
        <is>
          <t>A100057</t>
        </is>
      </c>
      <c r="Q1211" s="58" t="n">
        <v>0</v>
      </c>
      <c r="R1211" s="7" t="inlineStr">
        <is>
          <t>Display Blank</t>
        </is>
      </c>
      <c r="S1211" s="2" t="inlineStr">
        <is>
          <t>LT250</t>
        </is>
      </c>
      <c r="T1211" t="n">
        <v>0</v>
      </c>
    </row>
    <row r="1212">
      <c r="B1212">
        <f>IF(AND(H1212="C30",I1212="not Bronze, ASTM-B584, C93200",L1212="Coating_Standard"),"Y","N")</f>
        <v/>
      </c>
      <c r="C1212" t="inlineStr">
        <is>
          <t>Price_BOM_LFE_Case_1445</t>
        </is>
      </c>
      <c r="E1212" t="inlineStr">
        <is>
          <t>15951-2P-15HP-LFE</t>
        </is>
      </c>
      <c r="F1212" s="2" t="inlineStr">
        <is>
          <t>Cast Iron, ASTM-A48, CL 30</t>
        </is>
      </c>
      <c r="G1212" t="inlineStr">
        <is>
          <t>CaseMatl_Cast_Iron_ASTM-A48_CL30</t>
        </is>
      </c>
      <c r="H1212" s="2" t="inlineStr">
        <is>
          <t>C30</t>
        </is>
      </c>
      <c r="I1212" t="inlineStr">
        <is>
          <t>all</t>
        </is>
      </c>
      <c r="J1212" s="2" t="inlineStr">
        <is>
          <t>NPS</t>
        </is>
      </c>
      <c r="K1212" s="2" t="inlineStr">
        <is>
          <t>X3</t>
        </is>
      </c>
      <c r="L1212" s="2" t="inlineStr">
        <is>
          <t>Coating_Special</t>
        </is>
      </c>
      <c r="M1212" s="2" t="inlineStr">
        <is>
          <t>175psig</t>
        </is>
      </c>
      <c r="N1212" s="1" t="inlineStr">
        <is>
          <t>RTF</t>
        </is>
      </c>
      <c r="O1212" s="2" t="n"/>
      <c r="P1212" t="inlineStr">
        <is>
          <t>A100057</t>
        </is>
      </c>
      <c r="Q1212" s="58" t="n">
        <v>0</v>
      </c>
      <c r="R1212" s="7" t="inlineStr">
        <is>
          <t>Display Blank</t>
        </is>
      </c>
      <c r="S1212" s="2" t="inlineStr">
        <is>
          <t>LT250</t>
        </is>
      </c>
      <c r="T1212" t="n">
        <v>0</v>
      </c>
    </row>
    <row r="1213">
      <c r="B1213">
        <f>IF(AND(H1213="C30",I1213="not Bronze, ASTM-B584, C93200",L1213="Coating_Standard"),"Y","N")</f>
        <v/>
      </c>
      <c r="C1213" t="inlineStr">
        <is>
          <t>Price_BOM_LFE_Case_1446</t>
        </is>
      </c>
      <c r="E1213" t="inlineStr">
        <is>
          <t>15951-2P-20HP-LFE</t>
        </is>
      </c>
      <c r="F1213" s="2" t="inlineStr">
        <is>
          <t>Cast Iron, ASTM-A48, CL 30</t>
        </is>
      </c>
      <c r="G1213" t="inlineStr">
        <is>
          <t>CaseMatl_Cast_Iron_ASTM-A48_CL30</t>
        </is>
      </c>
      <c r="H1213" s="2" t="inlineStr">
        <is>
          <t>C30</t>
        </is>
      </c>
      <c r="I1213" t="inlineStr">
        <is>
          <t>all</t>
        </is>
      </c>
      <c r="J1213" s="2" t="inlineStr">
        <is>
          <t>NPS</t>
        </is>
      </c>
      <c r="K1213" s="2" t="inlineStr">
        <is>
          <t>X3</t>
        </is>
      </c>
      <c r="L1213" s="2" t="inlineStr">
        <is>
          <t>Coating_Special</t>
        </is>
      </c>
      <c r="M1213" s="2" t="inlineStr">
        <is>
          <t>175psig</t>
        </is>
      </c>
      <c r="N1213" s="1" t="inlineStr">
        <is>
          <t>RTF</t>
        </is>
      </c>
      <c r="O1213" s="2" t="n"/>
      <c r="P1213" t="inlineStr">
        <is>
          <t>A100057</t>
        </is>
      </c>
      <c r="Q1213" s="58" t="n">
        <v>0</v>
      </c>
      <c r="R1213" s="7" t="inlineStr">
        <is>
          <t>Display Blank</t>
        </is>
      </c>
      <c r="S1213" s="2" t="inlineStr">
        <is>
          <t>LT250</t>
        </is>
      </c>
      <c r="T1213" t="n">
        <v>0</v>
      </c>
    </row>
    <row r="1214">
      <c r="B1214">
        <f>IF(AND(H1214="C30",I1214="not Bronze, ASTM-B584, C93200",L1214="Coating_Standard"),"Y","N")</f>
        <v/>
      </c>
      <c r="C1214" t="inlineStr">
        <is>
          <t>Price_BOM_LFE_Case_1447</t>
        </is>
      </c>
      <c r="E1214" t="inlineStr">
        <is>
          <t>15951-2P-25HP-LFE</t>
        </is>
      </c>
      <c r="F1214" s="2" t="inlineStr">
        <is>
          <t>Cast Iron, ASTM-A48, CL 30</t>
        </is>
      </c>
      <c r="G1214" t="inlineStr">
        <is>
          <t>CaseMatl_Cast_Iron_ASTM-A48_CL30</t>
        </is>
      </c>
      <c r="H1214" s="2" t="inlineStr">
        <is>
          <t>C30</t>
        </is>
      </c>
      <c r="I1214" t="inlineStr">
        <is>
          <t>all</t>
        </is>
      </c>
      <c r="J1214" s="2" t="inlineStr">
        <is>
          <t>NPS</t>
        </is>
      </c>
      <c r="K1214" s="2" t="inlineStr">
        <is>
          <t>X3</t>
        </is>
      </c>
      <c r="L1214" s="2" t="inlineStr">
        <is>
          <t>Coating_Special</t>
        </is>
      </c>
      <c r="M1214" s="2" t="inlineStr">
        <is>
          <t>175psig</t>
        </is>
      </c>
      <c r="N1214" s="1" t="inlineStr">
        <is>
          <t>RTF</t>
        </is>
      </c>
      <c r="O1214" s="2" t="n"/>
      <c r="P1214" t="inlineStr">
        <is>
          <t>A100057</t>
        </is>
      </c>
      <c r="Q1214" s="58" t="n">
        <v>0</v>
      </c>
      <c r="R1214" s="7" t="inlineStr">
        <is>
          <t>Display Blank</t>
        </is>
      </c>
      <c r="S1214" s="2" t="inlineStr">
        <is>
          <t>LT250</t>
        </is>
      </c>
      <c r="T1214" t="n">
        <v>0</v>
      </c>
    </row>
    <row r="1215">
      <c r="B1215">
        <f>IF(AND(H1215="C30",I1215="not Bronze, ASTM-B584, C93200",L1215="Coating_Standard"),"Y","N")</f>
        <v/>
      </c>
      <c r="C1215" t="inlineStr">
        <is>
          <t>Price_BOM_LFE_Case_1448</t>
        </is>
      </c>
      <c r="E1215" t="inlineStr">
        <is>
          <t>15955-2P-15HP-LFE</t>
        </is>
      </c>
      <c r="F1215" s="2" t="inlineStr">
        <is>
          <t>Cast Iron, ASTM-A48, CL 30</t>
        </is>
      </c>
      <c r="G1215" t="inlineStr">
        <is>
          <t>CaseMatl_Cast_Iron_ASTM-A48_CL30</t>
        </is>
      </c>
      <c r="H1215" s="2" t="inlineStr">
        <is>
          <t>C30</t>
        </is>
      </c>
      <c r="I1215" t="inlineStr">
        <is>
          <t>all</t>
        </is>
      </c>
      <c r="J1215" s="2" t="inlineStr">
        <is>
          <t>NPS</t>
        </is>
      </c>
      <c r="K1215" s="2" t="inlineStr">
        <is>
          <t>X3</t>
        </is>
      </c>
      <c r="L1215" s="2" t="inlineStr">
        <is>
          <t>Coating_Special</t>
        </is>
      </c>
      <c r="M1215" s="2" t="inlineStr">
        <is>
          <t>175psig</t>
        </is>
      </c>
      <c r="N1215" s="1" t="inlineStr">
        <is>
          <t>RTF</t>
        </is>
      </c>
      <c r="O1215" s="2" t="n"/>
      <c r="P1215" t="inlineStr">
        <is>
          <t>A100057</t>
        </is>
      </c>
      <c r="Q1215" s="58" t="n">
        <v>0</v>
      </c>
      <c r="R1215" s="7" t="inlineStr">
        <is>
          <t>Display Blank</t>
        </is>
      </c>
      <c r="S1215" s="2" t="inlineStr">
        <is>
          <t>LT250</t>
        </is>
      </c>
      <c r="T1215" t="n">
        <v>0</v>
      </c>
    </row>
    <row r="1216">
      <c r="B1216">
        <f>IF(AND(H1216="C30",I1216="not Bronze, ASTM-B584, C93200",L1216="Coating_Standard"),"Y","N")</f>
        <v/>
      </c>
      <c r="C1216" t="inlineStr">
        <is>
          <t>Price_BOM_LFE_Case_1449</t>
        </is>
      </c>
      <c r="E1216" t="inlineStr">
        <is>
          <t>15955-2P-20HP-LFE</t>
        </is>
      </c>
      <c r="F1216" s="2" t="inlineStr">
        <is>
          <t>Cast Iron, ASTM-A48, CL 30</t>
        </is>
      </c>
      <c r="G1216" t="inlineStr">
        <is>
          <t>CaseMatl_Cast_Iron_ASTM-A48_CL30</t>
        </is>
      </c>
      <c r="H1216" s="2" t="inlineStr">
        <is>
          <t>C30</t>
        </is>
      </c>
      <c r="I1216" t="inlineStr">
        <is>
          <t>all</t>
        </is>
      </c>
      <c r="J1216" s="2" t="inlineStr">
        <is>
          <t>NPS</t>
        </is>
      </c>
      <c r="K1216" s="2" t="inlineStr">
        <is>
          <t>X3</t>
        </is>
      </c>
      <c r="L1216" s="2" t="inlineStr">
        <is>
          <t>Coating_Special</t>
        </is>
      </c>
      <c r="M1216" s="2" t="inlineStr">
        <is>
          <t>175psig</t>
        </is>
      </c>
      <c r="N1216" s="1" t="inlineStr">
        <is>
          <t>RTF</t>
        </is>
      </c>
      <c r="O1216" s="2" t="n"/>
      <c r="P1216" t="inlineStr">
        <is>
          <t>A100057</t>
        </is>
      </c>
      <c r="Q1216" s="58" t="n">
        <v>0</v>
      </c>
      <c r="R1216" s="7" t="inlineStr">
        <is>
          <t>Display Blank</t>
        </is>
      </c>
      <c r="S1216" s="2" t="inlineStr">
        <is>
          <t>LT250</t>
        </is>
      </c>
      <c r="T1216" t="n">
        <v>0</v>
      </c>
    </row>
    <row r="1217">
      <c r="B1217">
        <f>IF(AND(H1217="C30",I1217="not Bronze, ASTM-B584, C93200",L1217="Coating_Standard"),"Y","N")</f>
        <v/>
      </c>
      <c r="C1217" t="inlineStr">
        <is>
          <t>Price_BOM_LFE_Case_1450</t>
        </is>
      </c>
      <c r="E1217" t="inlineStr">
        <is>
          <t>15955-2P-25HP-LFE</t>
        </is>
      </c>
      <c r="F1217" s="2" t="inlineStr">
        <is>
          <t>Cast Iron, ASTM-A48, CL 30</t>
        </is>
      </c>
      <c r="G1217" t="inlineStr">
        <is>
          <t>CaseMatl_Cast_Iron_ASTM-A48_CL30</t>
        </is>
      </c>
      <c r="H1217" s="2" t="inlineStr">
        <is>
          <t>C30</t>
        </is>
      </c>
      <c r="I1217" t="inlineStr">
        <is>
          <t>all</t>
        </is>
      </c>
      <c r="J1217" s="2" t="inlineStr">
        <is>
          <t>NPS</t>
        </is>
      </c>
      <c r="K1217" s="2" t="inlineStr">
        <is>
          <t>X3</t>
        </is>
      </c>
      <c r="L1217" s="2" t="inlineStr">
        <is>
          <t>Coating_Special</t>
        </is>
      </c>
      <c r="M1217" s="2" t="inlineStr">
        <is>
          <t>175psig</t>
        </is>
      </c>
      <c r="N1217" s="1" t="inlineStr">
        <is>
          <t>RTF</t>
        </is>
      </c>
      <c r="O1217" s="2" t="n"/>
      <c r="P1217" t="inlineStr">
        <is>
          <t>A100057</t>
        </is>
      </c>
      <c r="Q1217" s="58" t="n">
        <v>0</v>
      </c>
      <c r="R1217" s="7" t="inlineStr">
        <is>
          <t>Display Blank</t>
        </is>
      </c>
      <c r="S1217" s="2" t="inlineStr">
        <is>
          <t>LT250</t>
        </is>
      </c>
      <c r="T1217" t="n">
        <v>0</v>
      </c>
    </row>
    <row r="1218">
      <c r="B1218">
        <f>IF(AND(H1218="C30",I1218="not Bronze, ASTM-B584, C93200",L1218="Coating_Standard"),"Y","N")</f>
        <v/>
      </c>
      <c r="C1218" t="inlineStr">
        <is>
          <t>Price_BOM_LFE_Case_1451</t>
        </is>
      </c>
      <c r="E1218" t="inlineStr">
        <is>
          <t>15955-2P-30HP-LFE</t>
        </is>
      </c>
      <c r="F1218" s="2" t="inlineStr">
        <is>
          <t>Cast Iron, ASTM-A48, CL 30</t>
        </is>
      </c>
      <c r="G1218" t="inlineStr">
        <is>
          <t>CaseMatl_Cast_Iron_ASTM-A48_CL30</t>
        </is>
      </c>
      <c r="H1218" s="2" t="inlineStr">
        <is>
          <t>C30</t>
        </is>
      </c>
      <c r="I1218" t="inlineStr">
        <is>
          <t>all</t>
        </is>
      </c>
      <c r="J1218" s="2" t="inlineStr">
        <is>
          <t>NPS</t>
        </is>
      </c>
      <c r="K1218" s="2" t="inlineStr">
        <is>
          <t>X3</t>
        </is>
      </c>
      <c r="L1218" s="2" t="inlineStr">
        <is>
          <t>Coating_Special</t>
        </is>
      </c>
      <c r="M1218" s="2" t="inlineStr">
        <is>
          <t>175psig</t>
        </is>
      </c>
      <c r="N1218" s="1" t="inlineStr">
        <is>
          <t>RTF</t>
        </is>
      </c>
      <c r="O1218" s="2" t="n"/>
      <c r="P1218" t="inlineStr">
        <is>
          <t>A100057</t>
        </is>
      </c>
      <c r="Q1218" s="58" t="n">
        <v>0</v>
      </c>
      <c r="R1218" s="7" t="inlineStr">
        <is>
          <t>Display Blank</t>
        </is>
      </c>
      <c r="S1218" s="2" t="inlineStr">
        <is>
          <t>LT250</t>
        </is>
      </c>
      <c r="T1218" t="n">
        <v>0</v>
      </c>
    </row>
    <row r="1219">
      <c r="B1219">
        <f>IF(AND(H1219="C30",I1219="not Bronze, ASTM-B584, C93200",L1219="Coating_Standard"),"Y","N")</f>
        <v/>
      </c>
      <c r="C1219" t="inlineStr">
        <is>
          <t>Price_BOM_LFE_Case_1452</t>
        </is>
      </c>
      <c r="E1219" t="inlineStr">
        <is>
          <t>15959-2P-20HP-LFE</t>
        </is>
      </c>
      <c r="F1219" s="2" t="inlineStr">
        <is>
          <t>Cast Iron, ASTM-A48, CL 30</t>
        </is>
      </c>
      <c r="G1219" t="inlineStr">
        <is>
          <t>CaseMatl_Cast_Iron_ASTM-A48_CL30</t>
        </is>
      </c>
      <c r="H1219" s="2" t="inlineStr">
        <is>
          <t>C30</t>
        </is>
      </c>
      <c r="I1219" t="inlineStr">
        <is>
          <t>all</t>
        </is>
      </c>
      <c r="J1219" s="2" t="inlineStr">
        <is>
          <t>NPS</t>
        </is>
      </c>
      <c r="K1219" s="2" t="inlineStr">
        <is>
          <t>X3</t>
        </is>
      </c>
      <c r="L1219" s="2" t="inlineStr">
        <is>
          <t>Coating_Special</t>
        </is>
      </c>
      <c r="M1219" s="2" t="inlineStr">
        <is>
          <t>175psig</t>
        </is>
      </c>
      <c r="N1219" s="1" t="inlineStr">
        <is>
          <t>RTF</t>
        </is>
      </c>
      <c r="O1219" s="2" t="n"/>
      <c r="P1219" t="inlineStr">
        <is>
          <t>A100057</t>
        </is>
      </c>
      <c r="Q1219" s="58" t="n">
        <v>0</v>
      </c>
      <c r="R1219" s="7" t="inlineStr">
        <is>
          <t>Display Blank</t>
        </is>
      </c>
      <c r="S1219" s="2" t="inlineStr">
        <is>
          <t>LT250</t>
        </is>
      </c>
      <c r="T1219" t="n">
        <v>0</v>
      </c>
    </row>
    <row r="1220">
      <c r="B1220">
        <f>IF(AND(H1220="C30",I1220="not Bronze, ASTM-B584, C93200",L1220="Coating_Standard"),"Y","N")</f>
        <v/>
      </c>
      <c r="C1220" t="inlineStr">
        <is>
          <t>Price_BOM_LFE_Case_1453</t>
        </is>
      </c>
      <c r="E1220" t="inlineStr">
        <is>
          <t>15959-2P-25HP-LFE</t>
        </is>
      </c>
      <c r="F1220" s="2" t="inlineStr">
        <is>
          <t>Cast Iron, ASTM-A48, CL 30</t>
        </is>
      </c>
      <c r="G1220" t="inlineStr">
        <is>
          <t>CaseMatl_Cast_Iron_ASTM-A48_CL30</t>
        </is>
      </c>
      <c r="H1220" s="2" t="inlineStr">
        <is>
          <t>C30</t>
        </is>
      </c>
      <c r="I1220" t="inlineStr">
        <is>
          <t>all</t>
        </is>
      </c>
      <c r="J1220" s="2" t="inlineStr">
        <is>
          <t>NPS</t>
        </is>
      </c>
      <c r="K1220" s="2" t="inlineStr">
        <is>
          <t>X3</t>
        </is>
      </c>
      <c r="L1220" s="2" t="inlineStr">
        <is>
          <t>Coating_Special</t>
        </is>
      </c>
      <c r="M1220" s="2" t="inlineStr">
        <is>
          <t>175psig</t>
        </is>
      </c>
      <c r="N1220" s="1" t="inlineStr">
        <is>
          <t>RTF</t>
        </is>
      </c>
      <c r="O1220" s="2" t="n"/>
      <c r="P1220" t="inlineStr">
        <is>
          <t>A100057</t>
        </is>
      </c>
      <c r="Q1220" s="58" t="n">
        <v>0</v>
      </c>
      <c r="R1220" s="7" t="inlineStr">
        <is>
          <t>Display Blank</t>
        </is>
      </c>
      <c r="S1220" s="2" t="inlineStr">
        <is>
          <t>LT250</t>
        </is>
      </c>
      <c r="T1220" t="n">
        <v>0</v>
      </c>
    </row>
    <row r="1221">
      <c r="B1221">
        <f>IF(AND(H1221="C30",I1221="not Bronze, ASTM-B584, C93200",L1221="Coating_Standard"),"Y","N")</f>
        <v/>
      </c>
      <c r="C1221" t="inlineStr">
        <is>
          <t>Price_BOM_LFE_Case_1454</t>
        </is>
      </c>
      <c r="E1221" t="inlineStr">
        <is>
          <t>15959-2P-30HP-LFE</t>
        </is>
      </c>
      <c r="F1221" s="2" t="inlineStr">
        <is>
          <t>Cast Iron, ASTM-A48, CL 30</t>
        </is>
      </c>
      <c r="G1221" t="inlineStr">
        <is>
          <t>CaseMatl_Cast_Iron_ASTM-A48_CL30</t>
        </is>
      </c>
      <c r="H1221" s="2" t="inlineStr">
        <is>
          <t>C30</t>
        </is>
      </c>
      <c r="I1221" t="inlineStr">
        <is>
          <t>all</t>
        </is>
      </c>
      <c r="J1221" s="2" t="inlineStr">
        <is>
          <t>NPS</t>
        </is>
      </c>
      <c r="K1221" s="2" t="inlineStr">
        <is>
          <t>X3</t>
        </is>
      </c>
      <c r="L1221" s="2" t="inlineStr">
        <is>
          <t>Coating_Special</t>
        </is>
      </c>
      <c r="M1221" s="2" t="inlineStr">
        <is>
          <t>175psig</t>
        </is>
      </c>
      <c r="N1221" s="1" t="inlineStr">
        <is>
          <t>RTF</t>
        </is>
      </c>
      <c r="O1221" s="2" t="n"/>
      <c r="P1221" t="inlineStr">
        <is>
          <t>A100057</t>
        </is>
      </c>
      <c r="Q1221" s="58" t="n">
        <v>0</v>
      </c>
      <c r="R1221" s="7" t="inlineStr">
        <is>
          <t>Display Blank</t>
        </is>
      </c>
      <c r="S1221" s="2" t="inlineStr">
        <is>
          <t>LT250</t>
        </is>
      </c>
      <c r="T1221" t="n">
        <v>0</v>
      </c>
    </row>
    <row r="1222">
      <c r="B1222">
        <f>IF(AND(H1222="C30",I1222="not Bronze, ASTM-B584, C93200",L1222="Coating_Standard"),"Y","N")</f>
        <v/>
      </c>
      <c r="C1222" t="inlineStr">
        <is>
          <t>Price_BOM_LFE_Case_1455</t>
        </is>
      </c>
      <c r="E1222" t="inlineStr">
        <is>
          <t>20709-2P-7.5HP-LFE</t>
        </is>
      </c>
      <c r="F1222" s="2" t="inlineStr">
        <is>
          <t>Cast Iron, ASTM-A48, CL 30</t>
        </is>
      </c>
      <c r="G1222" t="inlineStr">
        <is>
          <t>CaseMatl_Cast_Iron_ASTM-A48_CL30</t>
        </is>
      </c>
      <c r="H1222" s="2" t="inlineStr">
        <is>
          <t>C30</t>
        </is>
      </c>
      <c r="I1222" t="inlineStr">
        <is>
          <t>all</t>
        </is>
      </c>
      <c r="J1222" s="2" t="inlineStr">
        <is>
          <t>NPS</t>
        </is>
      </c>
      <c r="K1222" s="2" t="inlineStr">
        <is>
          <t>X3</t>
        </is>
      </c>
      <c r="L1222" s="2" t="inlineStr">
        <is>
          <t>Coating_Special</t>
        </is>
      </c>
      <c r="M1222" s="2" t="inlineStr">
        <is>
          <t>175psig</t>
        </is>
      </c>
      <c r="N1222" s="1" t="inlineStr">
        <is>
          <t>RTF</t>
        </is>
      </c>
      <c r="O1222" s="2" t="n"/>
      <c r="P1222" t="inlineStr">
        <is>
          <t>A100057</t>
        </is>
      </c>
      <c r="Q1222" s="58" t="n">
        <v>0</v>
      </c>
      <c r="R1222" s="7" t="inlineStr">
        <is>
          <t>Display Blank</t>
        </is>
      </c>
      <c r="S1222" s="2" t="inlineStr">
        <is>
          <t>LT250</t>
        </is>
      </c>
      <c r="T1222" t="n">
        <v>0</v>
      </c>
    </row>
    <row r="1223">
      <c r="B1223">
        <f>IF(AND(H1223="C30",I1223="not Bronze, ASTM-B584, C93200",L1223="Coating_Standard"),"Y","N")</f>
        <v/>
      </c>
      <c r="C1223" t="inlineStr">
        <is>
          <t>Price_BOM_LFE_Case_1456</t>
        </is>
      </c>
      <c r="E1223" t="inlineStr">
        <is>
          <t>20709-2P-10HP-LFE</t>
        </is>
      </c>
      <c r="F1223" s="2" t="inlineStr">
        <is>
          <t>Cast Iron, ASTM-A48, CL 30</t>
        </is>
      </c>
      <c r="G1223" t="inlineStr">
        <is>
          <t>CaseMatl_Cast_Iron_ASTM-A48_CL30</t>
        </is>
      </c>
      <c r="H1223" s="2" t="inlineStr">
        <is>
          <t>C30</t>
        </is>
      </c>
      <c r="I1223" t="inlineStr">
        <is>
          <t>all</t>
        </is>
      </c>
      <c r="J1223" s="2" t="inlineStr">
        <is>
          <t>NPS</t>
        </is>
      </c>
      <c r="K1223" s="2" t="inlineStr">
        <is>
          <t>X3</t>
        </is>
      </c>
      <c r="L1223" s="2" t="inlineStr">
        <is>
          <t>Coating_Special</t>
        </is>
      </c>
      <c r="M1223" s="2" t="inlineStr">
        <is>
          <t>175psig</t>
        </is>
      </c>
      <c r="N1223" s="1" t="inlineStr">
        <is>
          <t>RTF</t>
        </is>
      </c>
      <c r="O1223" s="2" t="n"/>
      <c r="P1223" t="inlineStr">
        <is>
          <t>A100057</t>
        </is>
      </c>
      <c r="Q1223" s="58" t="n">
        <v>0</v>
      </c>
      <c r="R1223" s="7" t="inlineStr">
        <is>
          <t>Display Blank</t>
        </is>
      </c>
      <c r="S1223" s="2" t="inlineStr">
        <is>
          <t>LT250</t>
        </is>
      </c>
      <c r="T1223" t="n">
        <v>0</v>
      </c>
    </row>
    <row r="1224">
      <c r="B1224">
        <f>IF(AND(H1224="C30",I1224="not Bronze, ASTM-B584, C93200",L1224="Coating_Standard"),"Y","N")</f>
        <v/>
      </c>
      <c r="C1224" t="inlineStr">
        <is>
          <t>Price_BOM_LFE_Case_1457</t>
        </is>
      </c>
      <c r="E1224" t="inlineStr">
        <is>
          <t>20709-2P-15HP-LFE</t>
        </is>
      </c>
      <c r="F1224" s="2" t="inlineStr">
        <is>
          <t>Cast Iron, ASTM-A48, CL 30</t>
        </is>
      </c>
      <c r="G1224" t="inlineStr">
        <is>
          <t>CaseMatl_Cast_Iron_ASTM-A48_CL30</t>
        </is>
      </c>
      <c r="H1224" s="2" t="inlineStr">
        <is>
          <t>C30</t>
        </is>
      </c>
      <c r="I1224" t="inlineStr">
        <is>
          <t>all</t>
        </is>
      </c>
      <c r="J1224" s="2" t="inlineStr">
        <is>
          <t>NPS</t>
        </is>
      </c>
      <c r="K1224" s="2" t="inlineStr">
        <is>
          <t>X3</t>
        </is>
      </c>
      <c r="L1224" s="2" t="inlineStr">
        <is>
          <t>Coating_Special</t>
        </is>
      </c>
      <c r="M1224" s="2" t="inlineStr">
        <is>
          <t>175psig</t>
        </is>
      </c>
      <c r="N1224" s="1" t="inlineStr">
        <is>
          <t>RTF</t>
        </is>
      </c>
      <c r="O1224" s="2" t="n"/>
      <c r="P1224" t="inlineStr">
        <is>
          <t>A100057</t>
        </is>
      </c>
      <c r="Q1224" s="58" t="n">
        <v>0</v>
      </c>
      <c r="R1224" s="7" t="inlineStr">
        <is>
          <t>Display Blank</t>
        </is>
      </c>
      <c r="S1224" s="2" t="inlineStr">
        <is>
          <t>LT250</t>
        </is>
      </c>
      <c r="T1224" t="n">
        <v>0</v>
      </c>
    </row>
    <row r="1225">
      <c r="B1225">
        <f>IF(AND(H1225="C30",I1225="not Bronze, ASTM-B584, C93200",L1225="Coating_Standard"),"Y","N")</f>
        <v/>
      </c>
      <c r="C1225" t="inlineStr">
        <is>
          <t>Price_BOM_LFE_Case_1458</t>
        </is>
      </c>
      <c r="E1225" t="inlineStr">
        <is>
          <t>20709-2P-20HP-LFE</t>
        </is>
      </c>
      <c r="F1225" s="2" t="inlineStr">
        <is>
          <t>Cast Iron, ASTM-A48, CL 30</t>
        </is>
      </c>
      <c r="G1225" t="inlineStr">
        <is>
          <t>CaseMatl_Cast_Iron_ASTM-A48_CL30</t>
        </is>
      </c>
      <c r="H1225" s="2" t="inlineStr">
        <is>
          <t>C30</t>
        </is>
      </c>
      <c r="I1225" t="inlineStr">
        <is>
          <t>all</t>
        </is>
      </c>
      <c r="J1225" s="2" t="inlineStr">
        <is>
          <t>NPS</t>
        </is>
      </c>
      <c r="K1225" s="2" t="inlineStr">
        <is>
          <t>X3</t>
        </is>
      </c>
      <c r="L1225" s="2" t="inlineStr">
        <is>
          <t>Coating_Special</t>
        </is>
      </c>
      <c r="M1225" s="2" t="inlineStr">
        <is>
          <t>175psig</t>
        </is>
      </c>
      <c r="N1225" s="1" t="inlineStr">
        <is>
          <t>RTF</t>
        </is>
      </c>
      <c r="O1225" s="2" t="n"/>
      <c r="P1225" t="inlineStr">
        <is>
          <t>A100057</t>
        </is>
      </c>
      <c r="Q1225" s="58" t="n">
        <v>0</v>
      </c>
      <c r="R1225" s="7" t="inlineStr">
        <is>
          <t>Display Blank</t>
        </is>
      </c>
      <c r="S1225" s="2" t="inlineStr">
        <is>
          <t>LT250</t>
        </is>
      </c>
      <c r="T1225" t="n">
        <v>0</v>
      </c>
    </row>
    <row r="1226">
      <c r="B1226">
        <f>IF(AND(H1226="C30",I1226="not Bronze, ASTM-B584, C93200",L1226="Coating_Standard"),"Y","N")</f>
        <v/>
      </c>
      <c r="C1226" t="inlineStr">
        <is>
          <t>Price_BOM_LFE_Case_1459</t>
        </is>
      </c>
      <c r="E1226" t="inlineStr">
        <is>
          <t>20709-2P-25HP-LFE</t>
        </is>
      </c>
      <c r="F1226" s="2" t="inlineStr">
        <is>
          <t>Cast Iron, ASTM-A48, CL 30</t>
        </is>
      </c>
      <c r="G1226" t="inlineStr">
        <is>
          <t>CaseMatl_Cast_Iron_ASTM-A48_CL30</t>
        </is>
      </c>
      <c r="H1226" s="2" t="inlineStr">
        <is>
          <t>C30</t>
        </is>
      </c>
      <c r="I1226" t="inlineStr">
        <is>
          <t>all</t>
        </is>
      </c>
      <c r="J1226" s="2" t="inlineStr">
        <is>
          <t>NPS</t>
        </is>
      </c>
      <c r="K1226" s="2" t="inlineStr">
        <is>
          <t>X3</t>
        </is>
      </c>
      <c r="L1226" s="2" t="inlineStr">
        <is>
          <t>Coating_Special</t>
        </is>
      </c>
      <c r="M1226" s="2" t="inlineStr">
        <is>
          <t>175psig</t>
        </is>
      </c>
      <c r="N1226" s="1" t="inlineStr">
        <is>
          <t>RTF</t>
        </is>
      </c>
      <c r="O1226" s="2" t="n"/>
      <c r="P1226" t="inlineStr">
        <is>
          <t>A100057</t>
        </is>
      </c>
      <c r="Q1226" s="58" t="n">
        <v>0</v>
      </c>
      <c r="R1226" s="7" t="inlineStr">
        <is>
          <t>Display Blank</t>
        </is>
      </c>
      <c r="S1226" s="2" t="inlineStr">
        <is>
          <t>LT250</t>
        </is>
      </c>
      <c r="T1226" t="n">
        <v>0</v>
      </c>
    </row>
    <row r="1227">
      <c r="B1227">
        <f>IF(AND(H1227="C30",I1227="not Bronze, ASTM-B584, C93200",L1227="Coating_Standard"),"Y","N")</f>
        <v/>
      </c>
      <c r="C1227" t="inlineStr">
        <is>
          <t>Price_BOM_LFE_Case_1460</t>
        </is>
      </c>
      <c r="E1227" t="inlineStr">
        <is>
          <t>20953-2P-20HP-LFE</t>
        </is>
      </c>
      <c r="F1227" s="2" t="inlineStr">
        <is>
          <t>Cast Iron, ASTM-A48, CL 30</t>
        </is>
      </c>
      <c r="G1227" t="inlineStr">
        <is>
          <t>CaseMatl_Cast_Iron_ASTM-A48_CL30</t>
        </is>
      </c>
      <c r="H1227" s="2" t="inlineStr">
        <is>
          <t>C30</t>
        </is>
      </c>
      <c r="I1227" t="inlineStr">
        <is>
          <t>all</t>
        </is>
      </c>
      <c r="J1227" s="2" t="inlineStr">
        <is>
          <t>NPS</t>
        </is>
      </c>
      <c r="K1227" s="2" t="inlineStr">
        <is>
          <t>X3</t>
        </is>
      </c>
      <c r="L1227" s="2" t="inlineStr">
        <is>
          <t>Coating_Special</t>
        </is>
      </c>
      <c r="M1227" s="2" t="inlineStr">
        <is>
          <t>175psig</t>
        </is>
      </c>
      <c r="N1227" s="1" t="inlineStr">
        <is>
          <t>RTF</t>
        </is>
      </c>
      <c r="O1227" s="2" t="n"/>
      <c r="P1227" t="inlineStr">
        <is>
          <t>A100057</t>
        </is>
      </c>
      <c r="Q1227" s="58" t="n">
        <v>0</v>
      </c>
      <c r="R1227" s="7" t="inlineStr">
        <is>
          <t>Display Blank</t>
        </is>
      </c>
      <c r="S1227" s="2" t="inlineStr">
        <is>
          <t>LT250</t>
        </is>
      </c>
      <c r="T1227" t="n">
        <v>0</v>
      </c>
    </row>
    <row r="1228">
      <c r="B1228">
        <f>IF(AND(H1228="C30",I1228="not Bronze, ASTM-B584, C93200",L1228="Coating_Standard"),"Y","N")</f>
        <v/>
      </c>
      <c r="C1228" t="inlineStr">
        <is>
          <t>Price_BOM_LFE_Case_1461</t>
        </is>
      </c>
      <c r="E1228" t="inlineStr">
        <is>
          <t>20953-2P-25HP-LFE</t>
        </is>
      </c>
      <c r="F1228" s="2" t="inlineStr">
        <is>
          <t>Cast Iron, ASTM-A48, CL 30</t>
        </is>
      </c>
      <c r="G1228" t="inlineStr">
        <is>
          <t>CaseMatl_Cast_Iron_ASTM-A48_CL30</t>
        </is>
      </c>
      <c r="H1228" s="2" t="inlineStr">
        <is>
          <t>C30</t>
        </is>
      </c>
      <c r="I1228" t="inlineStr">
        <is>
          <t>all</t>
        </is>
      </c>
      <c r="J1228" s="2" t="inlineStr">
        <is>
          <t>NPS</t>
        </is>
      </c>
      <c r="K1228" s="2" t="inlineStr">
        <is>
          <t>X3</t>
        </is>
      </c>
      <c r="L1228" s="2" t="inlineStr">
        <is>
          <t>Coating_Special</t>
        </is>
      </c>
      <c r="M1228" s="2" t="inlineStr">
        <is>
          <t>175psig</t>
        </is>
      </c>
      <c r="N1228" s="1" t="inlineStr">
        <is>
          <t>RTF</t>
        </is>
      </c>
      <c r="O1228" s="2" t="n"/>
      <c r="P1228" t="inlineStr">
        <is>
          <t>A100057</t>
        </is>
      </c>
      <c r="Q1228" s="58" t="n">
        <v>0</v>
      </c>
      <c r="R1228" s="7" t="inlineStr">
        <is>
          <t>Display Blank</t>
        </is>
      </c>
      <c r="S1228" s="2" t="inlineStr">
        <is>
          <t>LT250</t>
        </is>
      </c>
      <c r="T1228" t="n">
        <v>0</v>
      </c>
    </row>
    <row r="1229">
      <c r="B1229">
        <f>IF(AND(H1229="C30",I1229="not Bronze, ASTM-B584, C93200",L1229="Coating_Standard"),"Y","N")</f>
        <v/>
      </c>
      <c r="C1229" t="inlineStr">
        <is>
          <t>Price_BOM_LFE_Case_1462</t>
        </is>
      </c>
      <c r="E1229" t="inlineStr">
        <is>
          <t>20953-2P-30HP-LFE</t>
        </is>
      </c>
      <c r="F1229" s="2" t="inlineStr">
        <is>
          <t>Cast Iron, ASTM-A48, CL 30</t>
        </is>
      </c>
      <c r="G1229" t="inlineStr">
        <is>
          <t>CaseMatl_Cast_Iron_ASTM-A48_CL30</t>
        </is>
      </c>
      <c r="H1229" s="2" t="inlineStr">
        <is>
          <t>C30</t>
        </is>
      </c>
      <c r="I1229" t="inlineStr">
        <is>
          <t>all</t>
        </is>
      </c>
      <c r="J1229" s="2" t="inlineStr">
        <is>
          <t>NPS</t>
        </is>
      </c>
      <c r="K1229" s="2" t="inlineStr">
        <is>
          <t>X3</t>
        </is>
      </c>
      <c r="L1229" s="2" t="inlineStr">
        <is>
          <t>Coating_Special</t>
        </is>
      </c>
      <c r="M1229" s="2" t="inlineStr">
        <is>
          <t>175psig</t>
        </is>
      </c>
      <c r="N1229" s="1" t="inlineStr">
        <is>
          <t>RTF</t>
        </is>
      </c>
      <c r="O1229" s="2" t="n"/>
      <c r="P1229" t="inlineStr">
        <is>
          <t>A100057</t>
        </is>
      </c>
      <c r="Q1229" s="58" t="n">
        <v>0</v>
      </c>
      <c r="R1229" s="7" t="inlineStr">
        <is>
          <t>Display Blank</t>
        </is>
      </c>
      <c r="S1229" s="2" t="inlineStr">
        <is>
          <t>LT250</t>
        </is>
      </c>
      <c r="T1229" t="n">
        <v>0</v>
      </c>
    </row>
    <row r="1230">
      <c r="B1230">
        <f>IF(AND(H1230="C30",I1230="not Bronze, ASTM-B584, C93200",L1230="Coating_Standard"),"Y","N")</f>
        <v/>
      </c>
      <c r="C1230" t="inlineStr">
        <is>
          <t>Price_BOM_LFE_Case_1463</t>
        </is>
      </c>
      <c r="E1230" t="inlineStr">
        <is>
          <t>25707-2P-7.5HP-LFE</t>
        </is>
      </c>
      <c r="F1230" s="2" t="inlineStr">
        <is>
          <t>Cast Iron, ASTM-A48, CL 30</t>
        </is>
      </c>
      <c r="G1230" t="inlineStr">
        <is>
          <t>CaseMatl_Cast_Iron_ASTM-A48_CL30</t>
        </is>
      </c>
      <c r="H1230" s="2" t="inlineStr">
        <is>
          <t>C30</t>
        </is>
      </c>
      <c r="I1230" t="inlineStr">
        <is>
          <t>all</t>
        </is>
      </c>
      <c r="J1230" s="2" t="inlineStr">
        <is>
          <t>125# ANSI Flange</t>
        </is>
      </c>
      <c r="K1230" s="2" t="inlineStr">
        <is>
          <t>X3</t>
        </is>
      </c>
      <c r="L1230" s="2" t="inlineStr">
        <is>
          <t>Coating_Special</t>
        </is>
      </c>
      <c r="M1230" s="2" t="inlineStr">
        <is>
          <t>175psig</t>
        </is>
      </c>
      <c r="N1230" s="1" t="inlineStr">
        <is>
          <t>RTF</t>
        </is>
      </c>
      <c r="O1230" s="2" t="n"/>
      <c r="P1230" t="inlineStr">
        <is>
          <t>A100057</t>
        </is>
      </c>
      <c r="Q1230" s="58" t="n">
        <v>0</v>
      </c>
      <c r="R1230" s="7" t="inlineStr">
        <is>
          <t>Display Blank</t>
        </is>
      </c>
      <c r="S1230" s="2" t="inlineStr">
        <is>
          <t>LT250</t>
        </is>
      </c>
      <c r="T1230" t="n">
        <v>0</v>
      </c>
    </row>
    <row r="1231">
      <c r="B1231">
        <f>IF(AND(H1231="C30",I1231="not Bronze, ASTM-B584, C93200",L1231="Coating_Standard"),"Y","N")</f>
        <v/>
      </c>
      <c r="C1231" t="inlineStr">
        <is>
          <t>Price_BOM_LFE_Case_1464</t>
        </is>
      </c>
      <c r="E1231" t="inlineStr">
        <is>
          <t>25707-2P-10HP-LFE</t>
        </is>
      </c>
      <c r="F1231" s="2" t="inlineStr">
        <is>
          <t>Cast Iron, ASTM-A48, CL 30</t>
        </is>
      </c>
      <c r="G1231" t="inlineStr">
        <is>
          <t>CaseMatl_Cast_Iron_ASTM-A48_CL30</t>
        </is>
      </c>
      <c r="H1231" s="2" t="inlineStr">
        <is>
          <t>C30</t>
        </is>
      </c>
      <c r="I1231" t="inlineStr">
        <is>
          <t>all</t>
        </is>
      </c>
      <c r="J1231" s="2" t="inlineStr">
        <is>
          <t>125# ANSI Flange</t>
        </is>
      </c>
      <c r="K1231" s="2" t="inlineStr">
        <is>
          <t>X3</t>
        </is>
      </c>
      <c r="L1231" s="2" t="inlineStr">
        <is>
          <t>Coating_Special</t>
        </is>
      </c>
      <c r="M1231" s="2" t="inlineStr">
        <is>
          <t>175psig</t>
        </is>
      </c>
      <c r="N1231" s="1" t="inlineStr">
        <is>
          <t>RTF</t>
        </is>
      </c>
      <c r="O1231" s="2" t="n"/>
      <c r="P1231" t="inlineStr">
        <is>
          <t>A100057</t>
        </is>
      </c>
      <c r="Q1231" s="58" t="n">
        <v>0</v>
      </c>
      <c r="R1231" s="7" t="inlineStr">
        <is>
          <t>Display Blank</t>
        </is>
      </c>
      <c r="S1231" s="2" t="inlineStr">
        <is>
          <t>LT250</t>
        </is>
      </c>
      <c r="T1231" t="n">
        <v>0</v>
      </c>
    </row>
    <row r="1232">
      <c r="B1232">
        <f>IF(AND(H1232="C30",I1232="not Bronze, ASTM-B584, C93200",L1232="Coating_Standard"),"Y","N")</f>
        <v/>
      </c>
      <c r="C1232" t="inlineStr">
        <is>
          <t>Price_BOM_LFE_Case_1465</t>
        </is>
      </c>
      <c r="E1232" t="inlineStr">
        <is>
          <t>25707-2P-15HP-LFE</t>
        </is>
      </c>
      <c r="F1232" s="2" t="inlineStr">
        <is>
          <t>Cast Iron, ASTM-A48, CL 30</t>
        </is>
      </c>
      <c r="G1232" t="inlineStr">
        <is>
          <t>CaseMatl_Cast_Iron_ASTM-A48_CL30</t>
        </is>
      </c>
      <c r="H1232" s="2" t="inlineStr">
        <is>
          <t>C30</t>
        </is>
      </c>
      <c r="I1232" t="inlineStr">
        <is>
          <t>all</t>
        </is>
      </c>
      <c r="J1232" s="2" t="inlineStr">
        <is>
          <t>125# ANSI Flange</t>
        </is>
      </c>
      <c r="K1232" s="2" t="inlineStr">
        <is>
          <t>X3</t>
        </is>
      </c>
      <c r="L1232" s="2" t="inlineStr">
        <is>
          <t>Coating_Special</t>
        </is>
      </c>
      <c r="M1232" s="2" t="inlineStr">
        <is>
          <t>175psig</t>
        </is>
      </c>
      <c r="N1232" s="1" t="inlineStr">
        <is>
          <t>RTF</t>
        </is>
      </c>
      <c r="O1232" s="2" t="n"/>
      <c r="P1232" t="inlineStr">
        <is>
          <t>A100057</t>
        </is>
      </c>
      <c r="Q1232" s="58" t="n">
        <v>0</v>
      </c>
      <c r="R1232" s="7" t="inlineStr">
        <is>
          <t>Display Blank</t>
        </is>
      </c>
      <c r="S1232" s="2" t="inlineStr">
        <is>
          <t>LT250</t>
        </is>
      </c>
      <c r="T1232" t="n">
        <v>0</v>
      </c>
    </row>
    <row r="1233">
      <c r="B1233">
        <f>IF(AND(H1233="C30",I1233="not Bronze, ASTM-B584, C93200",L1233="Coating_Standard"),"Y","N")</f>
        <v/>
      </c>
      <c r="C1233" t="inlineStr">
        <is>
          <t>Price_BOM_LFE_Case_1466</t>
        </is>
      </c>
      <c r="E1233" t="inlineStr">
        <is>
          <t>25707-2P-20HP-LFE</t>
        </is>
      </c>
      <c r="F1233" s="2" t="inlineStr">
        <is>
          <t>Cast Iron, ASTM-A48, CL 30</t>
        </is>
      </c>
      <c r="G1233" t="inlineStr">
        <is>
          <t>CaseMatl_Cast_Iron_ASTM-A48_CL30</t>
        </is>
      </c>
      <c r="H1233" s="2" t="inlineStr">
        <is>
          <t>C30</t>
        </is>
      </c>
      <c r="I1233" t="inlineStr">
        <is>
          <t>all</t>
        </is>
      </c>
      <c r="J1233" s="2" t="inlineStr">
        <is>
          <t>125# ANSI Flange</t>
        </is>
      </c>
      <c r="K1233" s="2" t="inlineStr">
        <is>
          <t>X3</t>
        </is>
      </c>
      <c r="L1233" s="2" t="inlineStr">
        <is>
          <t>Coating_Special</t>
        </is>
      </c>
      <c r="M1233" s="2" t="inlineStr">
        <is>
          <t>175psig</t>
        </is>
      </c>
      <c r="N1233" s="1" t="inlineStr">
        <is>
          <t>RTF</t>
        </is>
      </c>
      <c r="O1233" s="2" t="n"/>
      <c r="P1233" t="inlineStr">
        <is>
          <t>A100057</t>
        </is>
      </c>
      <c r="Q1233" s="58" t="n">
        <v>0</v>
      </c>
      <c r="R1233" s="7" t="inlineStr">
        <is>
          <t>Display Blank</t>
        </is>
      </c>
      <c r="S1233" s="2" t="inlineStr">
        <is>
          <t>LT250</t>
        </is>
      </c>
      <c r="T1233" t="n">
        <v>0</v>
      </c>
    </row>
    <row r="1234">
      <c r="B1234">
        <f>IF(AND(H1234="C30",I1234="not Bronze, ASTM-B584, C93200",L1234="Coating_Standard"),"Y","N")</f>
        <v/>
      </c>
      <c r="C1234" t="inlineStr">
        <is>
          <t>Price_BOM_LFE_Case_1467</t>
        </is>
      </c>
      <c r="E1234" t="inlineStr">
        <is>
          <t>25707-2P-25HP-LFE</t>
        </is>
      </c>
      <c r="F1234" s="2" t="inlineStr">
        <is>
          <t>Cast Iron, ASTM-A48, CL 30</t>
        </is>
      </c>
      <c r="G1234" t="inlineStr">
        <is>
          <t>CaseMatl_Cast_Iron_ASTM-A48_CL30</t>
        </is>
      </c>
      <c r="H1234" s="2" t="inlineStr">
        <is>
          <t>C30</t>
        </is>
      </c>
      <c r="I1234" t="inlineStr">
        <is>
          <t>all</t>
        </is>
      </c>
      <c r="J1234" s="2" t="inlineStr">
        <is>
          <t>125# ANSI Flange</t>
        </is>
      </c>
      <c r="K1234" s="2" t="inlineStr">
        <is>
          <t>X3</t>
        </is>
      </c>
      <c r="L1234" s="2" t="inlineStr">
        <is>
          <t>Coating_Special</t>
        </is>
      </c>
      <c r="M1234" s="2" t="inlineStr">
        <is>
          <t>175psig</t>
        </is>
      </c>
      <c r="N1234" s="1" t="inlineStr">
        <is>
          <t>RTF</t>
        </is>
      </c>
      <c r="O1234" s="2" t="n"/>
      <c r="P1234" t="inlineStr">
        <is>
          <t>A100057</t>
        </is>
      </c>
      <c r="Q1234" s="58" t="n">
        <v>0</v>
      </c>
      <c r="R1234" s="7" t="inlineStr">
        <is>
          <t>Display Blank</t>
        </is>
      </c>
      <c r="S1234" s="2" t="inlineStr">
        <is>
          <t>LT250</t>
        </is>
      </c>
      <c r="T1234" t="n">
        <v>0</v>
      </c>
    </row>
    <row r="1235">
      <c r="B1235">
        <f>IF(AND(H1235="C30",I1235="not Bronze, ASTM-B584, C93200",L1235="Coating_Standard"),"Y","N")</f>
        <v/>
      </c>
      <c r="C1235" t="inlineStr">
        <is>
          <t>Price_BOM_LFE_Case_1468</t>
        </is>
      </c>
      <c r="E1235" t="inlineStr">
        <is>
          <t>25707-2P-30HP-LFE</t>
        </is>
      </c>
      <c r="F1235" s="2" t="inlineStr">
        <is>
          <t>Cast Iron, ASTM-A48, CL 30</t>
        </is>
      </c>
      <c r="G1235" t="inlineStr">
        <is>
          <t>CaseMatl_Cast_Iron_ASTM-A48_CL30</t>
        </is>
      </c>
      <c r="H1235" s="2" t="inlineStr">
        <is>
          <t>C30</t>
        </is>
      </c>
      <c r="I1235" t="inlineStr">
        <is>
          <t>all</t>
        </is>
      </c>
      <c r="J1235" s="2" t="inlineStr">
        <is>
          <t>125# ANSI Flange</t>
        </is>
      </c>
      <c r="K1235" s="2" t="inlineStr">
        <is>
          <t>X3</t>
        </is>
      </c>
      <c r="L1235" s="2" t="inlineStr">
        <is>
          <t>Coating_Special</t>
        </is>
      </c>
      <c r="M1235" s="2" t="inlineStr">
        <is>
          <t>175psig</t>
        </is>
      </c>
      <c r="N1235" s="1" t="inlineStr">
        <is>
          <t>RTF</t>
        </is>
      </c>
      <c r="O1235" s="2" t="n"/>
      <c r="P1235" t="inlineStr">
        <is>
          <t>A100057</t>
        </is>
      </c>
      <c r="Q1235" s="58" t="n">
        <v>0</v>
      </c>
      <c r="R1235" s="7" t="inlineStr">
        <is>
          <t>Display Blank</t>
        </is>
      </c>
      <c r="S1235" s="2" t="inlineStr">
        <is>
          <t>LT250</t>
        </is>
      </c>
      <c r="T1235" t="n">
        <v>0</v>
      </c>
    </row>
    <row r="1236">
      <c r="B1236">
        <f>IF(AND(H1236="C30",I1236="not Bronze, ASTM-B584, C93200",L1236="Coating_Standard"),"Y","N")</f>
        <v/>
      </c>
      <c r="C1236" t="inlineStr">
        <is>
          <t>Price_BOM_LFE_Case_1469</t>
        </is>
      </c>
      <c r="E1236" t="inlineStr">
        <is>
          <t>25957-2P-25HP-LFE</t>
        </is>
      </c>
      <c r="F1236" s="2" t="inlineStr">
        <is>
          <t>Cast Iron, ASTM-A48, CL 30</t>
        </is>
      </c>
      <c r="G1236" t="inlineStr">
        <is>
          <t>CaseMatl_Cast_Iron_ASTM-A48_CL30</t>
        </is>
      </c>
      <c r="H1236" s="2" t="inlineStr">
        <is>
          <t>C30</t>
        </is>
      </c>
      <c r="I1236" t="inlineStr">
        <is>
          <t>all</t>
        </is>
      </c>
      <c r="J1236" s="2" t="inlineStr">
        <is>
          <t>125# ANSI Flange</t>
        </is>
      </c>
      <c r="K1236" s="2" t="inlineStr">
        <is>
          <t>X3</t>
        </is>
      </c>
      <c r="L1236" s="2" t="inlineStr">
        <is>
          <t>Coating_Special</t>
        </is>
      </c>
      <c r="M1236" s="2" t="inlineStr">
        <is>
          <t>175psig</t>
        </is>
      </c>
      <c r="N1236" s="1" t="inlineStr">
        <is>
          <t>RTF</t>
        </is>
      </c>
      <c r="O1236" s="2" t="n"/>
      <c r="P1236" t="inlineStr">
        <is>
          <t>A100057</t>
        </is>
      </c>
      <c r="Q1236" s="58" t="n">
        <v>0</v>
      </c>
      <c r="R1236" s="7" t="inlineStr">
        <is>
          <t>Display Blank</t>
        </is>
      </c>
      <c r="S1236" s="2" t="inlineStr">
        <is>
          <t>LT250</t>
        </is>
      </c>
      <c r="T1236" t="n">
        <v>0</v>
      </c>
    </row>
    <row r="1237">
      <c r="B1237">
        <f>IF(AND(H1237="C30",I1237="not Bronze, ASTM-B584, C93200",L1237="Coating_Standard"),"Y","N")</f>
        <v/>
      </c>
      <c r="C1237" t="inlineStr">
        <is>
          <t>Price_BOM_LFE_Case_1470</t>
        </is>
      </c>
      <c r="E1237" t="inlineStr">
        <is>
          <t>25957-2P-30HP-LFE</t>
        </is>
      </c>
      <c r="F1237" s="2" t="inlineStr">
        <is>
          <t>Cast Iron, ASTM-A48, CL 30</t>
        </is>
      </c>
      <c r="G1237" t="inlineStr">
        <is>
          <t>CaseMatl_Cast_Iron_ASTM-A48_CL30</t>
        </is>
      </c>
      <c r="H1237" s="2" t="inlineStr">
        <is>
          <t>C30</t>
        </is>
      </c>
      <c r="I1237" t="inlineStr">
        <is>
          <t>all</t>
        </is>
      </c>
      <c r="J1237" s="2" t="inlineStr">
        <is>
          <t>125# ANSI Flange</t>
        </is>
      </c>
      <c r="K1237" s="2" t="inlineStr">
        <is>
          <t>X3</t>
        </is>
      </c>
      <c r="L1237" s="2" t="inlineStr">
        <is>
          <t>Coating_Special</t>
        </is>
      </c>
      <c r="M1237" s="2" t="inlineStr">
        <is>
          <t>175psig</t>
        </is>
      </c>
      <c r="N1237" s="1" t="inlineStr">
        <is>
          <t>RTF</t>
        </is>
      </c>
      <c r="O1237" s="2" t="n"/>
      <c r="P1237" t="inlineStr">
        <is>
          <t>A100057</t>
        </is>
      </c>
      <c r="Q1237" s="58" t="n">
        <v>0</v>
      </c>
      <c r="R1237" s="7" t="inlineStr">
        <is>
          <t>Display Blank</t>
        </is>
      </c>
      <c r="S1237" s="2" t="inlineStr">
        <is>
          <t>LT250</t>
        </is>
      </c>
      <c r="T1237" t="n">
        <v>0</v>
      </c>
    </row>
    <row r="1238">
      <c r="B1238">
        <f>IF(AND(H1238="C30",I1238="not Bronze, ASTM-B584, C93200",L1238="Coating_Standard"),"Y","N")</f>
        <v/>
      </c>
      <c r="C1238" t="inlineStr">
        <is>
          <t>Price_BOM_LFE_Case_1471</t>
        </is>
      </c>
      <c r="E1238" t="inlineStr">
        <is>
          <t>30707-2P-10HP-LFE</t>
        </is>
      </c>
      <c r="F1238" s="2" t="inlineStr">
        <is>
          <t>Cast Iron, ASTM-A48, CL 30</t>
        </is>
      </c>
      <c r="G1238" t="inlineStr">
        <is>
          <t>CaseMatl_Cast_Iron_ASTM-A48_CL30</t>
        </is>
      </c>
      <c r="H1238" s="2" t="inlineStr">
        <is>
          <t>C30</t>
        </is>
      </c>
      <c r="I1238" t="inlineStr">
        <is>
          <t>all</t>
        </is>
      </c>
      <c r="J1238" s="2" t="inlineStr">
        <is>
          <t>125# ANSI Flange</t>
        </is>
      </c>
      <c r="K1238" s="2" t="inlineStr">
        <is>
          <t>X3</t>
        </is>
      </c>
      <c r="L1238" s="2" t="inlineStr">
        <is>
          <t>Coating_Special</t>
        </is>
      </c>
      <c r="M1238" s="2" t="inlineStr">
        <is>
          <t>175psig</t>
        </is>
      </c>
      <c r="N1238" s="1" t="inlineStr">
        <is>
          <t>RTF</t>
        </is>
      </c>
      <c r="O1238" s="2" t="n"/>
      <c r="P1238" t="inlineStr">
        <is>
          <t>A100057</t>
        </is>
      </c>
      <c r="Q1238" s="58" t="n">
        <v>0</v>
      </c>
      <c r="R1238" s="7" t="inlineStr">
        <is>
          <t>Display Blank</t>
        </is>
      </c>
      <c r="S1238" s="2" t="inlineStr">
        <is>
          <t>LT250</t>
        </is>
      </c>
      <c r="T1238" t="n">
        <v>0</v>
      </c>
    </row>
    <row r="1239">
      <c r="B1239">
        <f>IF(AND(H1239="C30",I1239="not Bronze, ASTM-B584, C93200",L1239="Coating_Standard"),"Y","N")</f>
        <v/>
      </c>
      <c r="C1239" t="inlineStr">
        <is>
          <t>Price_BOM_LFE_Case_1472</t>
        </is>
      </c>
      <c r="E1239" t="inlineStr">
        <is>
          <t>30707-2P-15HP-LFE</t>
        </is>
      </c>
      <c r="F1239" s="2" t="inlineStr">
        <is>
          <t>Cast Iron, ASTM-A48, CL 30</t>
        </is>
      </c>
      <c r="G1239" t="inlineStr">
        <is>
          <t>CaseMatl_Cast_Iron_ASTM-A48_CL30</t>
        </is>
      </c>
      <c r="H1239" s="2" t="inlineStr">
        <is>
          <t>C30</t>
        </is>
      </c>
      <c r="I1239" t="inlineStr">
        <is>
          <t>all</t>
        </is>
      </c>
      <c r="J1239" s="2" t="inlineStr">
        <is>
          <t>125# ANSI Flange</t>
        </is>
      </c>
      <c r="K1239" s="2" t="inlineStr">
        <is>
          <t>X3</t>
        </is>
      </c>
      <c r="L1239" s="2" t="inlineStr">
        <is>
          <t>Coating_Special</t>
        </is>
      </c>
      <c r="M1239" s="2" t="inlineStr">
        <is>
          <t>175psig</t>
        </is>
      </c>
      <c r="N1239" s="1" t="inlineStr">
        <is>
          <t>RTF</t>
        </is>
      </c>
      <c r="O1239" s="2" t="n"/>
      <c r="P1239" t="inlineStr">
        <is>
          <t>A100057</t>
        </is>
      </c>
      <c r="Q1239" s="58" t="n">
        <v>0</v>
      </c>
      <c r="R1239" s="7" t="inlineStr">
        <is>
          <t>Display Blank</t>
        </is>
      </c>
      <c r="S1239" s="2" t="inlineStr">
        <is>
          <t>LT250</t>
        </is>
      </c>
      <c r="T1239" t="n">
        <v>0</v>
      </c>
    </row>
    <row r="1240">
      <c r="B1240">
        <f>IF(AND(H1240="C30",I1240="not Bronze, ASTM-B584, C93200",L1240="Coating_Standard"),"Y","N")</f>
        <v/>
      </c>
      <c r="C1240" t="inlineStr">
        <is>
          <t>Price_BOM_LFE_Case_1473</t>
        </is>
      </c>
      <c r="E1240" t="inlineStr">
        <is>
          <t>30707-2P-20HP-LFE</t>
        </is>
      </c>
      <c r="F1240" s="2" t="inlineStr">
        <is>
          <t>Cast Iron, ASTM-A48, CL 30</t>
        </is>
      </c>
      <c r="G1240" t="inlineStr">
        <is>
          <t>CaseMatl_Cast_Iron_ASTM-A48_CL30</t>
        </is>
      </c>
      <c r="H1240" s="2" t="inlineStr">
        <is>
          <t>C30</t>
        </is>
      </c>
      <c r="I1240" t="inlineStr">
        <is>
          <t>all</t>
        </is>
      </c>
      <c r="J1240" s="2" t="inlineStr">
        <is>
          <t>125# ANSI Flange</t>
        </is>
      </c>
      <c r="K1240" s="2" t="inlineStr">
        <is>
          <t>X3</t>
        </is>
      </c>
      <c r="L1240" s="2" t="inlineStr">
        <is>
          <t>Coating_Special</t>
        </is>
      </c>
      <c r="M1240" s="2" t="inlineStr">
        <is>
          <t>175psig</t>
        </is>
      </c>
      <c r="N1240" s="1" t="inlineStr">
        <is>
          <t>RTF</t>
        </is>
      </c>
      <c r="O1240" s="2" t="n"/>
      <c r="P1240" t="inlineStr">
        <is>
          <t>A100057</t>
        </is>
      </c>
      <c r="Q1240" s="58" t="n">
        <v>0</v>
      </c>
      <c r="R1240" s="7" t="inlineStr">
        <is>
          <t>Display Blank</t>
        </is>
      </c>
      <c r="S1240" s="2" t="inlineStr">
        <is>
          <t>LT250</t>
        </is>
      </c>
      <c r="T1240" t="n">
        <v>0</v>
      </c>
    </row>
    <row r="1241">
      <c r="B1241">
        <f>IF(AND(H1241="C30",I1241="not Bronze, ASTM-B584, C93200",L1241="Coating_Standard"),"Y","N")</f>
        <v/>
      </c>
      <c r="C1241" t="inlineStr">
        <is>
          <t>Price_BOM_LFE_Case_1474</t>
        </is>
      </c>
      <c r="E1241" t="inlineStr">
        <is>
          <t>30707-2P-25HP-LFE</t>
        </is>
      </c>
      <c r="F1241" s="2" t="inlineStr">
        <is>
          <t>Cast Iron, ASTM-A48, CL 30</t>
        </is>
      </c>
      <c r="G1241" t="inlineStr">
        <is>
          <t>CaseMatl_Cast_Iron_ASTM-A48_CL30</t>
        </is>
      </c>
      <c r="H1241" s="2" t="inlineStr">
        <is>
          <t>C30</t>
        </is>
      </c>
      <c r="I1241" t="inlineStr">
        <is>
          <t>all</t>
        </is>
      </c>
      <c r="J1241" s="2" t="inlineStr">
        <is>
          <t>125# ANSI Flange</t>
        </is>
      </c>
      <c r="K1241" s="2" t="inlineStr">
        <is>
          <t>X3</t>
        </is>
      </c>
      <c r="L1241" s="2" t="inlineStr">
        <is>
          <t>Coating_Special</t>
        </is>
      </c>
      <c r="M1241" s="2" t="inlineStr">
        <is>
          <t>175psig</t>
        </is>
      </c>
      <c r="N1241" s="1" t="inlineStr">
        <is>
          <t>RTF</t>
        </is>
      </c>
      <c r="O1241" s="2" t="n"/>
      <c r="P1241" t="inlineStr">
        <is>
          <t>A100057</t>
        </is>
      </c>
      <c r="Q1241" s="58" t="n">
        <v>0</v>
      </c>
      <c r="R1241" s="7" t="inlineStr">
        <is>
          <t>Display Blank</t>
        </is>
      </c>
      <c r="S1241" s="2" t="inlineStr">
        <is>
          <t>LT250</t>
        </is>
      </c>
      <c r="T1241" t="n">
        <v>0</v>
      </c>
    </row>
    <row r="1242">
      <c r="B1242">
        <f>IF(AND(H1242="C30",I1242="not Bronze, ASTM-B584, C93200",L1242="Coating_Standard"),"Y","N")</f>
        <v/>
      </c>
      <c r="C1242" t="inlineStr">
        <is>
          <t>Price_BOM_LFE_Case_1475</t>
        </is>
      </c>
      <c r="E1242" t="inlineStr">
        <is>
          <t>30707-2P-30HP-LFE</t>
        </is>
      </c>
      <c r="F1242" s="2" t="inlineStr">
        <is>
          <t>Cast Iron, ASTM-A48, CL 30</t>
        </is>
      </c>
      <c r="G1242" t="inlineStr">
        <is>
          <t>CaseMatl_Cast_Iron_ASTM-A48_CL30</t>
        </is>
      </c>
      <c r="H1242" s="2" t="inlineStr">
        <is>
          <t>C30</t>
        </is>
      </c>
      <c r="I1242" t="inlineStr">
        <is>
          <t>all</t>
        </is>
      </c>
      <c r="J1242" s="2" t="inlineStr">
        <is>
          <t>125# ANSI Flange</t>
        </is>
      </c>
      <c r="K1242" s="2" t="inlineStr">
        <is>
          <t>X3</t>
        </is>
      </c>
      <c r="L1242" s="2" t="inlineStr">
        <is>
          <t>Coating_Special</t>
        </is>
      </c>
      <c r="M1242" s="2" t="inlineStr">
        <is>
          <t>175psig</t>
        </is>
      </c>
      <c r="N1242" s="1" t="inlineStr">
        <is>
          <t>RTF</t>
        </is>
      </c>
      <c r="O1242" s="2" t="n"/>
      <c r="P1242" t="inlineStr">
        <is>
          <t>A100057</t>
        </is>
      </c>
      <c r="Q1242" s="58" t="n">
        <v>0</v>
      </c>
      <c r="R1242" s="7" t="inlineStr">
        <is>
          <t>Display Blank</t>
        </is>
      </c>
      <c r="S1242" s="2" t="inlineStr">
        <is>
          <t>LT250</t>
        </is>
      </c>
      <c r="T1242" t="n">
        <v>0</v>
      </c>
    </row>
    <row r="1243">
      <c r="B1243">
        <f>IF(AND(H1243="C30",I1243="not Bronze, ASTM-B584, C93200",L1243="Coating_Standard"),"Y","N")</f>
        <v/>
      </c>
      <c r="C1243" t="inlineStr">
        <is>
          <t>Price_BOM_LFE_Case_1476</t>
        </is>
      </c>
      <c r="E1243" t="inlineStr">
        <is>
          <t>40707-2P-25HP-LFE</t>
        </is>
      </c>
      <c r="F1243" s="2" t="inlineStr">
        <is>
          <t>Cast Iron, ASTM-A48, CL 30</t>
        </is>
      </c>
      <c r="G1243" t="inlineStr">
        <is>
          <t>CaseMatl_Cast_Iron_ASTM-A48_CL30</t>
        </is>
      </c>
      <c r="H1243" s="2" t="inlineStr">
        <is>
          <t>C30</t>
        </is>
      </c>
      <c r="I1243" t="inlineStr">
        <is>
          <t>all</t>
        </is>
      </c>
      <c r="J1243" s="2" t="inlineStr">
        <is>
          <t>125# ANSI Flange</t>
        </is>
      </c>
      <c r="K1243" s="2" t="inlineStr">
        <is>
          <t>X3</t>
        </is>
      </c>
      <c r="L1243" s="2" t="inlineStr">
        <is>
          <t>Coating_Special</t>
        </is>
      </c>
      <c r="M1243" s="2" t="inlineStr">
        <is>
          <t>175psig</t>
        </is>
      </c>
      <c r="N1243" s="1" t="inlineStr">
        <is>
          <t>RTF</t>
        </is>
      </c>
      <c r="O1243" s="2" t="n"/>
      <c r="P1243" t="inlineStr">
        <is>
          <t>A100057</t>
        </is>
      </c>
      <c r="Q1243" s="58" t="n">
        <v>0</v>
      </c>
      <c r="R1243" s="7" t="inlineStr">
        <is>
          <t>Display Blank</t>
        </is>
      </c>
      <c r="S1243" s="2" t="inlineStr">
        <is>
          <t>LT250</t>
        </is>
      </c>
      <c r="T1243" t="n">
        <v>0</v>
      </c>
    </row>
    <row r="1244">
      <c r="B1244">
        <f>IF(AND(H1244="C30",I1244="not Bronze, ASTM-B584, C93200",L1244="Coating_Standard"),"Y","N")</f>
        <v/>
      </c>
      <c r="C1244" t="inlineStr">
        <is>
          <t>Price_BOM_LFE_Case_1477</t>
        </is>
      </c>
      <c r="E1244" t="inlineStr">
        <is>
          <t>40707-2P-30HP-LFE</t>
        </is>
      </c>
      <c r="F1244" s="2" t="inlineStr">
        <is>
          <t>Cast Iron, ASTM-A48, CL 30</t>
        </is>
      </c>
      <c r="G1244" t="inlineStr">
        <is>
          <t>CaseMatl_Cast_Iron_ASTM-A48_CL30</t>
        </is>
      </c>
      <c r="H1244" s="2" t="inlineStr">
        <is>
          <t>C30</t>
        </is>
      </c>
      <c r="I1244" t="inlineStr">
        <is>
          <t>all</t>
        </is>
      </c>
      <c r="J1244" s="2" t="inlineStr">
        <is>
          <t>125# ANSI Flange</t>
        </is>
      </c>
      <c r="K1244" s="2" t="inlineStr">
        <is>
          <t>X3</t>
        </is>
      </c>
      <c r="L1244" s="2" t="inlineStr">
        <is>
          <t>Coating_Special</t>
        </is>
      </c>
      <c r="M1244" s="2" t="inlineStr">
        <is>
          <t>175psig</t>
        </is>
      </c>
      <c r="N1244" s="1" t="inlineStr">
        <is>
          <t>RTF</t>
        </is>
      </c>
      <c r="O1244" s="2" t="n"/>
      <c r="P1244" t="inlineStr">
        <is>
          <t>A100057</t>
        </is>
      </c>
      <c r="Q1244" s="58" t="n">
        <v>0</v>
      </c>
      <c r="R1244" s="7" t="inlineStr">
        <is>
          <t>Display Blank</t>
        </is>
      </c>
      <c r="S1244" s="2" t="inlineStr">
        <is>
          <t>LT250</t>
        </is>
      </c>
      <c r="T1244" t="n">
        <v>0</v>
      </c>
    </row>
    <row r="1245">
      <c r="B1245">
        <f>IF(AND(H1245="C30",I1245="not Bronze, ASTM-B584, C93200",L1245="Coating_Standard"),"Y","N")</f>
        <v/>
      </c>
      <c r="C1245" t="inlineStr">
        <is>
          <t>Price_BOM_LFE_Case_1478</t>
        </is>
      </c>
      <c r="E1245" t="inlineStr">
        <is>
          <t>15955-2P-30HP-LFE</t>
        </is>
      </c>
      <c r="F1245" s="2" t="inlineStr">
        <is>
          <t>Cast Iron, ASTM-A48, CL 30</t>
        </is>
      </c>
      <c r="G1245" t="inlineStr">
        <is>
          <t>CaseMatl_Cast_Iron_ASTM-A48_CL30</t>
        </is>
      </c>
      <c r="H1245" s="2" t="inlineStr">
        <is>
          <t>C30</t>
        </is>
      </c>
      <c r="I1245" t="inlineStr">
        <is>
          <t>all</t>
        </is>
      </c>
      <c r="J1245" s="2" t="inlineStr">
        <is>
          <t>NPS</t>
        </is>
      </c>
      <c r="K1245" s="2" t="inlineStr">
        <is>
          <t>X4</t>
        </is>
      </c>
      <c r="L1245" s="2" t="inlineStr">
        <is>
          <t>Coating_Special</t>
        </is>
      </c>
      <c r="M1245" s="2" t="inlineStr">
        <is>
          <t>175psig</t>
        </is>
      </c>
      <c r="N1245" s="1" t="inlineStr">
        <is>
          <t>RTF</t>
        </is>
      </c>
      <c r="O1245" s="2" t="n"/>
      <c r="P1245" t="inlineStr">
        <is>
          <t>A100057</t>
        </is>
      </c>
      <c r="Q1245" s="58" t="n">
        <v>0</v>
      </c>
      <c r="R1245" s="7" t="inlineStr">
        <is>
          <t>Display Blank</t>
        </is>
      </c>
      <c r="S1245" s="2" t="inlineStr">
        <is>
          <t>LT250</t>
        </is>
      </c>
      <c r="T1245" t="n">
        <v>0</v>
      </c>
    </row>
    <row r="1246">
      <c r="B1246">
        <f>IF(AND(H1246="C30",I1246="not Bronze, ASTM-B584, C93200",L1246="Coating_Standard"),"Y","N")</f>
        <v/>
      </c>
      <c r="C1246" t="inlineStr">
        <is>
          <t>Price_BOM_LFE_Case_1479</t>
        </is>
      </c>
      <c r="E1246" t="inlineStr">
        <is>
          <t>15959-2P-30HP-LFE</t>
        </is>
      </c>
      <c r="F1246" s="2" t="inlineStr">
        <is>
          <t>Cast Iron, ASTM-A48, CL 30</t>
        </is>
      </c>
      <c r="G1246" t="inlineStr">
        <is>
          <t>CaseMatl_Cast_Iron_ASTM-A48_CL30</t>
        </is>
      </c>
      <c r="H1246" s="2" t="inlineStr">
        <is>
          <t>C30</t>
        </is>
      </c>
      <c r="I1246" t="inlineStr">
        <is>
          <t>all</t>
        </is>
      </c>
      <c r="J1246" s="2" t="inlineStr">
        <is>
          <t>NPS</t>
        </is>
      </c>
      <c r="K1246" s="2" t="inlineStr">
        <is>
          <t>X4</t>
        </is>
      </c>
      <c r="L1246" s="2" t="inlineStr">
        <is>
          <t>Coating_Special</t>
        </is>
      </c>
      <c r="M1246" s="2" t="inlineStr">
        <is>
          <t>175psig</t>
        </is>
      </c>
      <c r="N1246" s="1" t="inlineStr">
        <is>
          <t>RTF</t>
        </is>
      </c>
      <c r="O1246" s="2" t="n"/>
      <c r="P1246" t="inlineStr">
        <is>
          <t>A100057</t>
        </is>
      </c>
      <c r="Q1246" s="58" t="n">
        <v>0</v>
      </c>
      <c r="R1246" s="7" t="inlineStr">
        <is>
          <t>Display Blank</t>
        </is>
      </c>
      <c r="S1246" s="2" t="inlineStr">
        <is>
          <t>LT250</t>
        </is>
      </c>
      <c r="T1246" t="n">
        <v>0</v>
      </c>
    </row>
    <row r="1247">
      <c r="B1247">
        <f>IF(AND(H1247="C30",I1247="not Bronze, ASTM-B584, C93200",L1247="Coating_Standard"),"Y","N")</f>
        <v/>
      </c>
      <c r="C1247" t="inlineStr">
        <is>
          <t>Price_BOM_LFE_Case_1480</t>
        </is>
      </c>
      <c r="E1247" t="inlineStr">
        <is>
          <t>20953-2P-30HP-LFE</t>
        </is>
      </c>
      <c r="F1247" s="2" t="inlineStr">
        <is>
          <t>Cast Iron, ASTM-A48, CL 30</t>
        </is>
      </c>
      <c r="G1247" t="inlineStr">
        <is>
          <t>CaseMatl_Cast_Iron_ASTM-A48_CL30</t>
        </is>
      </c>
      <c r="H1247" s="2" t="inlineStr">
        <is>
          <t>C30</t>
        </is>
      </c>
      <c r="I1247" t="inlineStr">
        <is>
          <t>all</t>
        </is>
      </c>
      <c r="J1247" s="2" t="inlineStr">
        <is>
          <t>NPS</t>
        </is>
      </c>
      <c r="K1247" s="2" t="inlineStr">
        <is>
          <t>X4</t>
        </is>
      </c>
      <c r="L1247" s="2" t="inlineStr">
        <is>
          <t>Coating_Special</t>
        </is>
      </c>
      <c r="M1247" s="2" t="inlineStr">
        <is>
          <t>175psig</t>
        </is>
      </c>
      <c r="N1247" s="1" t="inlineStr">
        <is>
          <t>RTF</t>
        </is>
      </c>
      <c r="O1247" s="2" t="n"/>
      <c r="P1247" t="inlineStr">
        <is>
          <t>A100057</t>
        </is>
      </c>
      <c r="Q1247" s="58" t="n">
        <v>0</v>
      </c>
      <c r="R1247" s="7" t="inlineStr">
        <is>
          <t>Display Blank</t>
        </is>
      </c>
      <c r="S1247" s="2" t="inlineStr">
        <is>
          <t>LT250</t>
        </is>
      </c>
      <c r="T1247" t="n">
        <v>0</v>
      </c>
    </row>
    <row r="1248">
      <c r="B1248">
        <f>IF(AND(H1248="C30",I1248="not Bronze, ASTM-B584, C93200",L1248="Coating_Standard"),"Y","N")</f>
        <v/>
      </c>
      <c r="C1248" t="inlineStr">
        <is>
          <t>Price_BOM_LFE_Case_1481</t>
        </is>
      </c>
      <c r="E1248" t="inlineStr">
        <is>
          <t>25707-2P-30HP-LFE</t>
        </is>
      </c>
      <c r="F1248" s="2" t="inlineStr">
        <is>
          <t>Cast Iron, ASTM-A48, CL 30</t>
        </is>
      </c>
      <c r="G1248" t="inlineStr">
        <is>
          <t>CaseMatl_Cast_Iron_ASTM-A48_CL30</t>
        </is>
      </c>
      <c r="H1248" s="2" t="inlineStr">
        <is>
          <t>C30</t>
        </is>
      </c>
      <c r="I1248" t="inlineStr">
        <is>
          <t>all</t>
        </is>
      </c>
      <c r="J1248" s="2" t="inlineStr">
        <is>
          <t>125# ANSI Flange</t>
        </is>
      </c>
      <c r="K1248" s="2" t="inlineStr">
        <is>
          <t>X4</t>
        </is>
      </c>
      <c r="L1248" s="2" t="inlineStr">
        <is>
          <t>Coating_Special</t>
        </is>
      </c>
      <c r="M1248" s="2" t="inlineStr">
        <is>
          <t>175psig</t>
        </is>
      </c>
      <c r="N1248" s="1" t="inlineStr">
        <is>
          <t>RTF</t>
        </is>
      </c>
      <c r="O1248" s="2" t="n"/>
      <c r="P1248" t="inlineStr">
        <is>
          <t>A100057</t>
        </is>
      </c>
      <c r="Q1248" s="58" t="n">
        <v>0</v>
      </c>
      <c r="R1248" s="7" t="inlineStr">
        <is>
          <t>Display Blank</t>
        </is>
      </c>
      <c r="S1248" s="2" t="inlineStr">
        <is>
          <t>LT250</t>
        </is>
      </c>
      <c r="T1248" t="n">
        <v>0</v>
      </c>
    </row>
    <row r="1249">
      <c r="B1249">
        <f>IF(AND(H1249="C30",I1249="not Bronze, ASTM-B584, C93200",L1249="Coating_Standard"),"Y","N")</f>
        <v/>
      </c>
      <c r="C1249" t="inlineStr">
        <is>
          <t>Price_BOM_LFE_Case_1482</t>
        </is>
      </c>
      <c r="E1249" t="inlineStr">
        <is>
          <t>25957-2P-30HP-LFE</t>
        </is>
      </c>
      <c r="F1249" s="2" t="inlineStr">
        <is>
          <t>Cast Iron, ASTM-A48, CL 30</t>
        </is>
      </c>
      <c r="G1249" t="inlineStr">
        <is>
          <t>CaseMatl_Cast_Iron_ASTM-A48_CL30</t>
        </is>
      </c>
      <c r="H1249" s="2" t="inlineStr">
        <is>
          <t>C30</t>
        </is>
      </c>
      <c r="I1249" t="inlineStr">
        <is>
          <t>all</t>
        </is>
      </c>
      <c r="J1249" s="2" t="inlineStr">
        <is>
          <t>125# ANSI Flange</t>
        </is>
      </c>
      <c r="K1249" s="2" t="inlineStr">
        <is>
          <t>X4</t>
        </is>
      </c>
      <c r="L1249" s="2" t="inlineStr">
        <is>
          <t>Coating_Special</t>
        </is>
      </c>
      <c r="M1249" s="2" t="inlineStr">
        <is>
          <t>175psig</t>
        </is>
      </c>
      <c r="N1249" s="1" t="inlineStr">
        <is>
          <t>RTF</t>
        </is>
      </c>
      <c r="O1249" s="2" t="n"/>
      <c r="P1249" t="inlineStr">
        <is>
          <t>A100057</t>
        </is>
      </c>
      <c r="Q1249" s="58" t="n">
        <v>0</v>
      </c>
      <c r="R1249" s="7" t="inlineStr">
        <is>
          <t>Display Blank</t>
        </is>
      </c>
      <c r="S1249" s="2" t="inlineStr">
        <is>
          <t>LT250</t>
        </is>
      </c>
      <c r="T1249" t="n">
        <v>0</v>
      </c>
    </row>
    <row r="1250">
      <c r="B1250">
        <f>IF(AND(H1250="C30",I1250="not Bronze, ASTM-B584, C93200",L1250="Coating_Standard"),"Y","N")</f>
        <v/>
      </c>
      <c r="C1250" t="inlineStr">
        <is>
          <t>Price_BOM_LFE_Case_1483</t>
        </is>
      </c>
      <c r="E1250" t="inlineStr">
        <is>
          <t>30707-2P-30HP-LFE</t>
        </is>
      </c>
      <c r="F1250" s="2" t="inlineStr">
        <is>
          <t>Cast Iron, ASTM-A48, CL 30</t>
        </is>
      </c>
      <c r="G1250" t="inlineStr">
        <is>
          <t>CaseMatl_Cast_Iron_ASTM-A48_CL30</t>
        </is>
      </c>
      <c r="H1250" s="2" t="inlineStr">
        <is>
          <t>C30</t>
        </is>
      </c>
      <c r="I1250" t="inlineStr">
        <is>
          <t>all</t>
        </is>
      </c>
      <c r="J1250" s="2" t="inlineStr">
        <is>
          <t>125# ANSI Flange</t>
        </is>
      </c>
      <c r="K1250" s="2" t="inlineStr">
        <is>
          <t>X4</t>
        </is>
      </c>
      <c r="L1250" s="2" t="inlineStr">
        <is>
          <t>Coating_Special</t>
        </is>
      </c>
      <c r="M1250" s="2" t="inlineStr">
        <is>
          <t>175psig</t>
        </is>
      </c>
      <c r="N1250" s="1" t="inlineStr">
        <is>
          <t>RTF</t>
        </is>
      </c>
      <c r="O1250" s="2" t="n"/>
      <c r="P1250" t="inlineStr">
        <is>
          <t>A100057</t>
        </is>
      </c>
      <c r="Q1250" s="58" t="n">
        <v>0</v>
      </c>
      <c r="R1250" s="7" t="inlineStr">
        <is>
          <t>Display Blank</t>
        </is>
      </c>
      <c r="S1250" s="2" t="inlineStr">
        <is>
          <t>LT250</t>
        </is>
      </c>
      <c r="T1250" t="n">
        <v>0</v>
      </c>
    </row>
    <row r="1251">
      <c r="B1251">
        <f>IF(AND(H1251="C30",I1251="not Bronze, ASTM-B584, C93200",L1251="Coating_Standard"),"Y","N")</f>
        <v/>
      </c>
      <c r="C1251" t="inlineStr">
        <is>
          <t>Price_BOM_LFE_Case_1484</t>
        </is>
      </c>
      <c r="E1251" t="inlineStr">
        <is>
          <t>40707-2P-30HP-LFE</t>
        </is>
      </c>
      <c r="F1251" s="2" t="inlineStr">
        <is>
          <t>Cast Iron, ASTM-A48, CL 30</t>
        </is>
      </c>
      <c r="G1251" t="inlineStr">
        <is>
          <t>CaseMatl_Cast_Iron_ASTM-A48_CL30</t>
        </is>
      </c>
      <c r="H1251" s="2" t="inlineStr">
        <is>
          <t>C30</t>
        </is>
      </c>
      <c r="I1251" t="inlineStr">
        <is>
          <t>all</t>
        </is>
      </c>
      <c r="J1251" s="2" t="inlineStr">
        <is>
          <t>125# ANSI Flange</t>
        </is>
      </c>
      <c r="K1251" s="2" t="inlineStr">
        <is>
          <t>X4</t>
        </is>
      </c>
      <c r="L1251" s="2" t="inlineStr">
        <is>
          <t>Coating_Special</t>
        </is>
      </c>
      <c r="M1251" s="2" t="inlineStr">
        <is>
          <t>175psig</t>
        </is>
      </c>
      <c r="N1251" s="1" t="inlineStr">
        <is>
          <t>RTF</t>
        </is>
      </c>
      <c r="O1251" s="2" t="n"/>
      <c r="P1251" t="inlineStr">
        <is>
          <t>A100057</t>
        </is>
      </c>
      <c r="Q1251" s="58" t="n">
        <v>0</v>
      </c>
      <c r="R1251" s="7" t="inlineStr">
        <is>
          <t>Display Blank</t>
        </is>
      </c>
      <c r="S1251" s="2" t="inlineStr">
        <is>
          <t>LT250</t>
        </is>
      </c>
      <c r="T1251" t="n">
        <v>0</v>
      </c>
    </row>
    <row r="1252">
      <c r="B1252">
        <f>IF(AND(H1252="C30",I1252="not Bronze, ASTM-B584, C93200",L1252="Coating_Standard"),"Y","N")</f>
        <v/>
      </c>
      <c r="C1252" t="inlineStr">
        <is>
          <t>Price_BOM_LFE_Case_1485</t>
        </is>
      </c>
      <c r="E1252" t="inlineStr">
        <is>
          <t>10707-2P-3HP-LFE</t>
        </is>
      </c>
      <c r="F1252" s="2" t="inlineStr">
        <is>
          <t>Ductile Iron, ASTM-A536-80</t>
        </is>
      </c>
      <c r="G1252" t="inlineStr">
        <is>
          <t>CaseMatl_Ductile_Iron_ASTM-A536-80</t>
        </is>
      </c>
      <c r="H1252" s="2" t="inlineStr">
        <is>
          <t>J</t>
        </is>
      </c>
      <c r="I1252" t="inlineStr">
        <is>
          <t>all</t>
        </is>
      </c>
      <c r="J1252" s="2" t="inlineStr">
        <is>
          <t>NPT</t>
        </is>
      </c>
      <c r="K1252" s="2" t="inlineStr">
        <is>
          <t>X3</t>
        </is>
      </c>
      <c r="L1252" s="2" t="inlineStr">
        <is>
          <t>Coating_Special</t>
        </is>
      </c>
      <c r="M1252" s="2" t="inlineStr">
        <is>
          <t>300psig</t>
        </is>
      </c>
      <c r="N1252" s="1" t="inlineStr">
        <is>
          <t>RTF</t>
        </is>
      </c>
      <c r="O1252" s="2" t="n"/>
      <c r="P1252" t="inlineStr">
        <is>
          <t>A100058</t>
        </is>
      </c>
      <c r="Q1252" s="56" t="n">
        <v>1360</v>
      </c>
      <c r="R1252" s="7" t="inlineStr">
        <is>
          <t>Priced</t>
        </is>
      </c>
      <c r="S1252" s="2" t="inlineStr">
        <is>
          <t>LT034</t>
        </is>
      </c>
      <c r="T1252" t="n">
        <v>126</v>
      </c>
    </row>
    <row r="1253">
      <c r="B1253">
        <f>IF(AND(H1253="C30",I1253="not Bronze, ASTM-B584, C93200",L1253="Coating_Standard"),"Y","N")</f>
        <v/>
      </c>
      <c r="C1253" t="inlineStr">
        <is>
          <t>Price_BOM_LFE_Case_1486</t>
        </is>
      </c>
      <c r="E1253" t="inlineStr">
        <is>
          <t>10707-2P-5HP-LFE</t>
        </is>
      </c>
      <c r="F1253" s="2" t="inlineStr">
        <is>
          <t>Ductile Iron, ASTM-A536-80</t>
        </is>
      </c>
      <c r="G1253" t="inlineStr">
        <is>
          <t>CaseMatl_Ductile_Iron_ASTM-A536-80</t>
        </is>
      </c>
      <c r="H1253" s="2" t="inlineStr">
        <is>
          <t>J</t>
        </is>
      </c>
      <c r="I1253" t="inlineStr">
        <is>
          <t>all</t>
        </is>
      </c>
      <c r="J1253" s="2" t="inlineStr">
        <is>
          <t>NPT</t>
        </is>
      </c>
      <c r="K1253" s="2" t="inlineStr">
        <is>
          <t>X3</t>
        </is>
      </c>
      <c r="L1253" s="2" t="inlineStr">
        <is>
          <t>Coating_Special</t>
        </is>
      </c>
      <c r="M1253" s="2" t="inlineStr">
        <is>
          <t>300psig</t>
        </is>
      </c>
      <c r="N1253" s="1" t="inlineStr">
        <is>
          <t>RTF</t>
        </is>
      </c>
      <c r="O1253" s="2" t="n"/>
      <c r="P1253" t="inlineStr">
        <is>
          <t>A100058</t>
        </is>
      </c>
      <c r="Q1253" s="56" t="n">
        <v>1360</v>
      </c>
      <c r="R1253" s="7" t="inlineStr">
        <is>
          <t>Priced</t>
        </is>
      </c>
      <c r="S1253" s="2" t="inlineStr">
        <is>
          <t>LT034</t>
        </is>
      </c>
      <c r="T1253" t="n">
        <v>126</v>
      </c>
    </row>
    <row r="1254">
      <c r="B1254">
        <f>IF(AND(H1254="C30",I1254="not Bronze, ASTM-B584, C93200",L1254="Coating_Standard"),"Y","N")</f>
        <v/>
      </c>
      <c r="C1254" t="inlineStr">
        <is>
          <t>Price_BOM_LFE_Case_1487</t>
        </is>
      </c>
      <c r="E1254" t="inlineStr">
        <is>
          <t>10707-2P-7.5HP-LFE</t>
        </is>
      </c>
      <c r="F1254" s="2" t="inlineStr">
        <is>
          <t>Ductile Iron, ASTM-A536-80</t>
        </is>
      </c>
      <c r="G1254" t="inlineStr">
        <is>
          <t>CaseMatl_Ductile_Iron_ASTM-A536-80</t>
        </is>
      </c>
      <c r="H1254" s="2" t="inlineStr">
        <is>
          <t>J</t>
        </is>
      </c>
      <c r="I1254" t="inlineStr">
        <is>
          <t>all</t>
        </is>
      </c>
      <c r="J1254" s="2" t="inlineStr">
        <is>
          <t>NPT</t>
        </is>
      </c>
      <c r="K1254" s="2" t="inlineStr">
        <is>
          <t>X3</t>
        </is>
      </c>
      <c r="L1254" s="2" t="inlineStr">
        <is>
          <t>Coating_Special</t>
        </is>
      </c>
      <c r="M1254" s="2" t="inlineStr">
        <is>
          <t>300psig</t>
        </is>
      </c>
      <c r="N1254" s="1" t="inlineStr">
        <is>
          <t>RTF</t>
        </is>
      </c>
      <c r="O1254" s="2" t="n"/>
      <c r="P1254" t="inlineStr">
        <is>
          <t>A100058</t>
        </is>
      </c>
      <c r="Q1254" s="56" t="n">
        <v>1360</v>
      </c>
      <c r="R1254" s="7" t="inlineStr">
        <is>
          <t>Priced</t>
        </is>
      </c>
      <c r="S1254" s="2" t="inlineStr">
        <is>
          <t>LT034</t>
        </is>
      </c>
      <c r="T1254" t="n">
        <v>126</v>
      </c>
    </row>
    <row r="1255">
      <c r="B1255">
        <f>IF(AND(H1255="C30",I1255="not Bronze, ASTM-B584, C93200",L1255="Coating_Standard"),"Y","N")</f>
        <v/>
      </c>
      <c r="C1255" t="inlineStr">
        <is>
          <t>Price_BOM_LFE_Case_1488</t>
        </is>
      </c>
      <c r="E1255" t="inlineStr">
        <is>
          <t>10707-2P--10HP-LFE</t>
        </is>
      </c>
      <c r="F1255" s="2" t="inlineStr">
        <is>
          <t>Ductile Iron, ASTM-A536-80</t>
        </is>
      </c>
      <c r="G1255" t="inlineStr">
        <is>
          <t>CaseMatl_Ductile_Iron_ASTM-A536-80</t>
        </is>
      </c>
      <c r="H1255" s="2" t="inlineStr">
        <is>
          <t>J</t>
        </is>
      </c>
      <c r="I1255" t="inlineStr">
        <is>
          <t>all</t>
        </is>
      </c>
      <c r="J1255" s="2" t="inlineStr">
        <is>
          <t>NPT</t>
        </is>
      </c>
      <c r="K1255" s="2" t="inlineStr">
        <is>
          <t>X3</t>
        </is>
      </c>
      <c r="L1255" s="2" t="inlineStr">
        <is>
          <t>Coating_Special</t>
        </is>
      </c>
      <c r="M1255" s="2" t="inlineStr">
        <is>
          <t>300psig</t>
        </is>
      </c>
      <c r="N1255" s="1" t="inlineStr">
        <is>
          <t>RTF</t>
        </is>
      </c>
      <c r="O1255" s="2" t="n"/>
      <c r="P1255" t="inlineStr">
        <is>
          <t>A100058</t>
        </is>
      </c>
      <c r="Q1255" s="56" t="n">
        <v>1360</v>
      </c>
      <c r="R1255" s="7" t="inlineStr">
        <is>
          <t>Priced</t>
        </is>
      </c>
      <c r="S1255" s="2" t="inlineStr">
        <is>
          <t>LT034</t>
        </is>
      </c>
      <c r="T1255" t="n">
        <v>126</v>
      </c>
    </row>
    <row r="1256">
      <c r="B1256">
        <f>IF(AND(H1256="C30",I1256="not Bronze, ASTM-B584, C93200",L1256="Coating_Standard"),"Y","N")</f>
        <v/>
      </c>
      <c r="C1256" t="inlineStr">
        <is>
          <t>Price_BOM_LFE_Case_1489</t>
        </is>
      </c>
      <c r="E1256" t="inlineStr">
        <is>
          <t>10707-2P--15HP-LFE</t>
        </is>
      </c>
      <c r="F1256" s="2" t="inlineStr">
        <is>
          <t>Ductile Iron, ASTM-A536-80</t>
        </is>
      </c>
      <c r="G1256" t="inlineStr">
        <is>
          <t>CaseMatl_Ductile_Iron_ASTM-A536-80</t>
        </is>
      </c>
      <c r="H1256" s="2" t="inlineStr">
        <is>
          <t>J</t>
        </is>
      </c>
      <c r="I1256" t="inlineStr">
        <is>
          <t>all</t>
        </is>
      </c>
      <c r="J1256" s="2" t="inlineStr">
        <is>
          <t>NPT</t>
        </is>
      </c>
      <c r="K1256" s="2" t="inlineStr">
        <is>
          <t>X3</t>
        </is>
      </c>
      <c r="L1256" s="2" t="inlineStr">
        <is>
          <t>Coating_Special</t>
        </is>
      </c>
      <c r="M1256" s="2" t="inlineStr">
        <is>
          <t>300psig</t>
        </is>
      </c>
      <c r="N1256" s="1" t="inlineStr">
        <is>
          <t>RTF</t>
        </is>
      </c>
      <c r="O1256" s="2" t="n"/>
      <c r="P1256" t="inlineStr">
        <is>
          <t>A100058</t>
        </is>
      </c>
      <c r="Q1256" s="56" t="n">
        <v>1360</v>
      </c>
      <c r="R1256" s="7" t="inlineStr">
        <is>
          <t>Priced</t>
        </is>
      </c>
      <c r="S1256" s="2" t="inlineStr">
        <is>
          <t>LT034</t>
        </is>
      </c>
      <c r="T1256" t="n">
        <v>126</v>
      </c>
    </row>
    <row r="1257">
      <c r="B1257">
        <f>IF(AND(H1257="C30",I1257="not Bronze, ASTM-B584, C93200",L1257="Coating_Standard"),"Y","N")</f>
        <v/>
      </c>
      <c r="C1257" t="inlineStr">
        <is>
          <t>Price_BOM_LFE_Case_1490</t>
        </is>
      </c>
      <c r="E1257" t="inlineStr">
        <is>
          <t>12709-2P-5HP-LFE</t>
        </is>
      </c>
      <c r="F1257" s="2" t="inlineStr">
        <is>
          <t>Ductile Iron, ASTM-A536-80</t>
        </is>
      </c>
      <c r="G1257" t="inlineStr">
        <is>
          <t>CaseMatl_Ductile_Iron_ASTM-A536-80</t>
        </is>
      </c>
      <c r="H1257" s="2" t="inlineStr">
        <is>
          <t>J</t>
        </is>
      </c>
      <c r="I1257" t="inlineStr">
        <is>
          <t>all</t>
        </is>
      </c>
      <c r="J1257" s="2" t="inlineStr">
        <is>
          <t>NPT</t>
        </is>
      </c>
      <c r="K1257" s="2" t="inlineStr">
        <is>
          <t>X3</t>
        </is>
      </c>
      <c r="L1257" s="2" t="inlineStr">
        <is>
          <t>Coating_Special</t>
        </is>
      </c>
      <c r="M1257" s="2" t="inlineStr">
        <is>
          <t>300psig</t>
        </is>
      </c>
      <c r="N1257" s="1" t="inlineStr">
        <is>
          <t>RTF</t>
        </is>
      </c>
      <c r="O1257" s="2" t="n"/>
      <c r="P1257" t="inlineStr">
        <is>
          <t>A100060</t>
        </is>
      </c>
      <c r="Q1257" s="56" t="n">
        <v>1400</v>
      </c>
      <c r="R1257" s="7" t="inlineStr">
        <is>
          <t>Priced</t>
        </is>
      </c>
      <c r="S1257" s="2" t="inlineStr">
        <is>
          <t>LT034</t>
        </is>
      </c>
      <c r="T1257" t="n">
        <v>126</v>
      </c>
    </row>
    <row r="1258">
      <c r="B1258">
        <f>IF(AND(H1258="C30",I1258="not Bronze, ASTM-B584, C93200",L1258="Coating_Standard"),"Y","N")</f>
        <v/>
      </c>
      <c r="C1258" t="inlineStr">
        <is>
          <t>Price_BOM_LFE_Case_1491</t>
        </is>
      </c>
      <c r="E1258" t="inlineStr">
        <is>
          <t>12709-2P-7.5HP-LFE</t>
        </is>
      </c>
      <c r="F1258" s="2" t="inlineStr">
        <is>
          <t>Ductile Iron, ASTM-A536-80</t>
        </is>
      </c>
      <c r="G1258" t="inlineStr">
        <is>
          <t>CaseMatl_Ductile_Iron_ASTM-A536-80</t>
        </is>
      </c>
      <c r="H1258" s="2" t="inlineStr">
        <is>
          <t>J</t>
        </is>
      </c>
      <c r="I1258" t="inlineStr">
        <is>
          <t>all</t>
        </is>
      </c>
      <c r="J1258" s="2" t="inlineStr">
        <is>
          <t>NPT</t>
        </is>
      </c>
      <c r="K1258" s="2" t="inlineStr">
        <is>
          <t>X3</t>
        </is>
      </c>
      <c r="L1258" s="2" t="inlineStr">
        <is>
          <t>Coating_Special</t>
        </is>
      </c>
      <c r="M1258" s="2" t="inlineStr">
        <is>
          <t>300psig</t>
        </is>
      </c>
      <c r="N1258" s="1" t="inlineStr">
        <is>
          <t>RTF</t>
        </is>
      </c>
      <c r="O1258" s="2" t="n"/>
      <c r="P1258" t="inlineStr">
        <is>
          <t>A100060</t>
        </is>
      </c>
      <c r="Q1258" s="56" t="n">
        <v>1400</v>
      </c>
      <c r="R1258" s="7" t="inlineStr">
        <is>
          <t>Priced</t>
        </is>
      </c>
      <c r="S1258" s="2" t="inlineStr">
        <is>
          <t>LT034</t>
        </is>
      </c>
      <c r="T1258" t="n">
        <v>126</v>
      </c>
    </row>
    <row r="1259">
      <c r="B1259">
        <f>IF(AND(H1259="C30",I1259="not Bronze, ASTM-B584, C93200",L1259="Coating_Standard"),"Y","N")</f>
        <v/>
      </c>
      <c r="C1259" t="inlineStr">
        <is>
          <t>Price_BOM_LFE_Case_1492</t>
        </is>
      </c>
      <c r="E1259" t="inlineStr">
        <is>
          <t>12709-2P-10HP-LFE</t>
        </is>
      </c>
      <c r="F1259" s="2" t="inlineStr">
        <is>
          <t>Ductile Iron, ASTM-A536-80</t>
        </is>
      </c>
      <c r="G1259" t="inlineStr">
        <is>
          <t>CaseMatl_Ductile_Iron_ASTM-A536-80</t>
        </is>
      </c>
      <c r="H1259" s="2" t="inlineStr">
        <is>
          <t>J</t>
        </is>
      </c>
      <c r="I1259" t="inlineStr">
        <is>
          <t>all</t>
        </is>
      </c>
      <c r="J1259" s="2" t="inlineStr">
        <is>
          <t>NPT</t>
        </is>
      </c>
      <c r="K1259" s="2" t="inlineStr">
        <is>
          <t>X3</t>
        </is>
      </c>
      <c r="L1259" s="2" t="inlineStr">
        <is>
          <t>Coating_Special</t>
        </is>
      </c>
      <c r="M1259" s="2" t="inlineStr">
        <is>
          <t>300psig</t>
        </is>
      </c>
      <c r="N1259" s="1" t="inlineStr">
        <is>
          <t>RTF</t>
        </is>
      </c>
      <c r="O1259" s="2" t="n"/>
      <c r="P1259" t="inlineStr">
        <is>
          <t>A100060</t>
        </is>
      </c>
      <c r="Q1259" s="56" t="n">
        <v>1400</v>
      </c>
      <c r="R1259" s="7" t="inlineStr">
        <is>
          <t>Priced</t>
        </is>
      </c>
      <c r="S1259" s="2" t="inlineStr">
        <is>
          <t>LT034</t>
        </is>
      </c>
      <c r="T1259" t="n">
        <v>126</v>
      </c>
    </row>
    <row r="1260">
      <c r="B1260">
        <f>IF(AND(H1260="C30",I1260="not Bronze, ASTM-B584, C93200",L1260="Coating_Standard"),"Y","N")</f>
        <v/>
      </c>
      <c r="C1260" t="inlineStr">
        <is>
          <t>Price_BOM_LFE_Case_1493</t>
        </is>
      </c>
      <c r="E1260" t="inlineStr">
        <is>
          <t>12709-2P-15HP-LFE</t>
        </is>
      </c>
      <c r="F1260" s="2" t="inlineStr">
        <is>
          <t>Ductile Iron, ASTM-A536-80</t>
        </is>
      </c>
      <c r="G1260" t="inlineStr">
        <is>
          <t>CaseMatl_Ductile_Iron_ASTM-A536-80</t>
        </is>
      </c>
      <c r="H1260" s="2" t="inlineStr">
        <is>
          <t>J</t>
        </is>
      </c>
      <c r="I1260" t="inlineStr">
        <is>
          <t>all</t>
        </is>
      </c>
      <c r="J1260" s="2" t="inlineStr">
        <is>
          <t>NPT</t>
        </is>
      </c>
      <c r="K1260" s="2" t="inlineStr">
        <is>
          <t>X3</t>
        </is>
      </c>
      <c r="L1260" s="2" t="inlineStr">
        <is>
          <t>Coating_Special</t>
        </is>
      </c>
      <c r="M1260" s="2" t="inlineStr">
        <is>
          <t>300psig</t>
        </is>
      </c>
      <c r="N1260" s="1" t="inlineStr">
        <is>
          <t>RTF</t>
        </is>
      </c>
      <c r="O1260" s="2" t="n"/>
      <c r="P1260" t="inlineStr">
        <is>
          <t>A100060</t>
        </is>
      </c>
      <c r="Q1260" s="56" t="n">
        <v>1400</v>
      </c>
      <c r="R1260" s="7" t="inlineStr">
        <is>
          <t>Priced</t>
        </is>
      </c>
      <c r="S1260" s="2" t="inlineStr">
        <is>
          <t>LT034</t>
        </is>
      </c>
      <c r="T1260" t="n">
        <v>126</v>
      </c>
    </row>
    <row r="1261">
      <c r="B1261">
        <f>IF(AND(H1261="C30",I1261="not Bronze, ASTM-B584, C93200",L1261="Coating_Standard"),"Y","N")</f>
        <v/>
      </c>
      <c r="C1261" t="inlineStr">
        <is>
          <t>Price_BOM_LFE_Case_1494</t>
        </is>
      </c>
      <c r="E1261" t="inlineStr">
        <is>
          <t>15705-2P-5HP-LFE</t>
        </is>
      </c>
      <c r="F1261" s="2" t="inlineStr">
        <is>
          <t>Ductile Iron, ASTM-A536-80</t>
        </is>
      </c>
      <c r="G1261" t="inlineStr">
        <is>
          <t>CaseMatl_Ductile_Iron_ASTM-A536-80</t>
        </is>
      </c>
      <c r="H1261" s="2" t="inlineStr">
        <is>
          <t>J</t>
        </is>
      </c>
      <c r="I1261" t="inlineStr">
        <is>
          <t>all</t>
        </is>
      </c>
      <c r="J1261" s="2" t="inlineStr">
        <is>
          <t>NPT</t>
        </is>
      </c>
      <c r="K1261" s="2" t="inlineStr">
        <is>
          <t>X3</t>
        </is>
      </c>
      <c r="L1261" s="2" t="inlineStr">
        <is>
          <t>Coating_Special</t>
        </is>
      </c>
      <c r="M1261" s="2" t="inlineStr">
        <is>
          <t>300psig</t>
        </is>
      </c>
      <c r="N1261" s="1" t="inlineStr">
        <is>
          <t>RTF</t>
        </is>
      </c>
      <c r="O1261" s="2" t="n"/>
      <c r="P1261" t="inlineStr">
        <is>
          <t>A100062</t>
        </is>
      </c>
      <c r="Q1261" s="56" t="n">
        <v>1510</v>
      </c>
      <c r="R1261" s="7" t="inlineStr">
        <is>
          <t>Priced</t>
        </is>
      </c>
      <c r="S1261" s="2" t="inlineStr">
        <is>
          <t>LT034</t>
        </is>
      </c>
      <c r="T1261" t="n">
        <v>126</v>
      </c>
    </row>
    <row r="1262">
      <c r="B1262">
        <f>IF(AND(H1262="C30",I1262="not Bronze, ASTM-B584, C93200",L1262="Coating_Standard"),"Y","N")</f>
        <v/>
      </c>
      <c r="C1262" t="inlineStr">
        <is>
          <t>Price_BOM_LFE_Case_1495</t>
        </is>
      </c>
      <c r="E1262" t="inlineStr">
        <is>
          <t>15705-2P-7.5HP-LFE</t>
        </is>
      </c>
      <c r="F1262" s="2" t="inlineStr">
        <is>
          <t>Ductile Iron, ASTM-A536-80</t>
        </is>
      </c>
      <c r="G1262" t="inlineStr">
        <is>
          <t>CaseMatl_Ductile_Iron_ASTM-A536-80</t>
        </is>
      </c>
      <c r="H1262" s="2" t="inlineStr">
        <is>
          <t>J</t>
        </is>
      </c>
      <c r="I1262" t="inlineStr">
        <is>
          <t>all</t>
        </is>
      </c>
      <c r="J1262" s="2" t="inlineStr">
        <is>
          <t>NPT</t>
        </is>
      </c>
      <c r="K1262" s="2" t="inlineStr">
        <is>
          <t>X3</t>
        </is>
      </c>
      <c r="L1262" s="2" t="inlineStr">
        <is>
          <t>Coating_Special</t>
        </is>
      </c>
      <c r="M1262" s="2" t="inlineStr">
        <is>
          <t>300psig</t>
        </is>
      </c>
      <c r="N1262" s="1" t="inlineStr">
        <is>
          <t>RTF</t>
        </is>
      </c>
      <c r="O1262" s="2" t="n"/>
      <c r="P1262" t="inlineStr">
        <is>
          <t>A100062</t>
        </is>
      </c>
      <c r="Q1262" s="56" t="n">
        <v>1510</v>
      </c>
      <c r="R1262" s="7" t="inlineStr">
        <is>
          <t>Priced</t>
        </is>
      </c>
      <c r="S1262" s="2" t="inlineStr">
        <is>
          <t>LT034</t>
        </is>
      </c>
      <c r="T1262" t="n">
        <v>126</v>
      </c>
    </row>
    <row r="1263">
      <c r="B1263">
        <f>IF(AND(H1263="C30",I1263="not Bronze, ASTM-B584, C93200",L1263="Coating_Standard"),"Y","N")</f>
        <v/>
      </c>
      <c r="C1263" t="inlineStr">
        <is>
          <t>Price_BOM_LFE_Case_1496</t>
        </is>
      </c>
      <c r="E1263" t="inlineStr">
        <is>
          <t>15705-2P-10HP-LFE</t>
        </is>
      </c>
      <c r="F1263" s="2" t="inlineStr">
        <is>
          <t>Ductile Iron, ASTM-A536-80</t>
        </is>
      </c>
      <c r="G1263" t="inlineStr">
        <is>
          <t>CaseMatl_Ductile_Iron_ASTM-A536-80</t>
        </is>
      </c>
      <c r="H1263" s="2" t="inlineStr">
        <is>
          <t>J</t>
        </is>
      </c>
      <c r="I1263" t="inlineStr">
        <is>
          <t>all</t>
        </is>
      </c>
      <c r="J1263" s="2" t="inlineStr">
        <is>
          <t>NPT</t>
        </is>
      </c>
      <c r="K1263" s="2" t="inlineStr">
        <is>
          <t>X3</t>
        </is>
      </c>
      <c r="L1263" s="2" t="inlineStr">
        <is>
          <t>Coating_Special</t>
        </is>
      </c>
      <c r="M1263" s="2" t="inlineStr">
        <is>
          <t>300psig</t>
        </is>
      </c>
      <c r="N1263" s="1" t="inlineStr">
        <is>
          <t>RTF</t>
        </is>
      </c>
      <c r="O1263" s="2" t="n"/>
      <c r="P1263" t="inlineStr">
        <is>
          <t>A100062</t>
        </is>
      </c>
      <c r="Q1263" s="56" t="n">
        <v>1510</v>
      </c>
      <c r="R1263" s="7" t="inlineStr">
        <is>
          <t>Priced</t>
        </is>
      </c>
      <c r="S1263" s="2" t="inlineStr">
        <is>
          <t>LT034</t>
        </is>
      </c>
      <c r="T1263" t="n">
        <v>126</v>
      </c>
    </row>
    <row r="1264">
      <c r="B1264">
        <f>IF(AND(H1264="C30",I1264="not Bronze, ASTM-B584, C93200",L1264="Coating_Standard"),"Y","N")</f>
        <v/>
      </c>
      <c r="C1264" t="inlineStr">
        <is>
          <t>Price_BOM_LFE_Case_1497</t>
        </is>
      </c>
      <c r="E1264" t="inlineStr">
        <is>
          <t>15705-2P-15HP-LFE</t>
        </is>
      </c>
      <c r="F1264" s="2" t="inlineStr">
        <is>
          <t>Ductile Iron, ASTM-A536-80</t>
        </is>
      </c>
      <c r="G1264" t="inlineStr">
        <is>
          <t>CaseMatl_Ductile_Iron_ASTM-A536-80</t>
        </is>
      </c>
      <c r="H1264" s="2" t="inlineStr">
        <is>
          <t>J</t>
        </is>
      </c>
      <c r="I1264" t="inlineStr">
        <is>
          <t>all</t>
        </is>
      </c>
      <c r="J1264" s="2" t="inlineStr">
        <is>
          <t>NPT</t>
        </is>
      </c>
      <c r="K1264" s="2" t="inlineStr">
        <is>
          <t>X3</t>
        </is>
      </c>
      <c r="L1264" s="2" t="inlineStr">
        <is>
          <t>Coating_Special</t>
        </is>
      </c>
      <c r="M1264" s="2" t="inlineStr">
        <is>
          <t>300psig</t>
        </is>
      </c>
      <c r="N1264" s="1" t="inlineStr">
        <is>
          <t>RTF</t>
        </is>
      </c>
      <c r="O1264" s="2" t="n"/>
      <c r="P1264" t="inlineStr">
        <is>
          <t>A100062</t>
        </is>
      </c>
      <c r="Q1264" s="56" t="n">
        <v>1510</v>
      </c>
      <c r="R1264" s="7" t="inlineStr">
        <is>
          <t>Priced</t>
        </is>
      </c>
      <c r="S1264" s="2" t="inlineStr">
        <is>
          <t>LT034</t>
        </is>
      </c>
      <c r="T1264" t="n">
        <v>126</v>
      </c>
    </row>
    <row r="1265">
      <c r="B1265">
        <f>IF(AND(H1265="C30",I1265="not Bronze, ASTM-B584, C93200",L1265="Coating_Standard"),"Y","N")</f>
        <v/>
      </c>
      <c r="C1265" t="inlineStr">
        <is>
          <t>Price_BOM_LFE_Case_1498</t>
        </is>
      </c>
      <c r="E1265" t="inlineStr">
        <is>
          <t>15705-2P-20HP-LFE</t>
        </is>
      </c>
      <c r="F1265" s="2" t="inlineStr">
        <is>
          <t>Ductile Iron, ASTM-A536-80</t>
        </is>
      </c>
      <c r="G1265" t="inlineStr">
        <is>
          <t>CaseMatl_Ductile_Iron_ASTM-A536-80</t>
        </is>
      </c>
      <c r="H1265" s="2" t="inlineStr">
        <is>
          <t>J</t>
        </is>
      </c>
      <c r="I1265" t="inlineStr">
        <is>
          <t>all</t>
        </is>
      </c>
      <c r="J1265" s="2" t="inlineStr">
        <is>
          <t>NPT</t>
        </is>
      </c>
      <c r="K1265" s="2" t="inlineStr">
        <is>
          <t>X3</t>
        </is>
      </c>
      <c r="L1265" s="2" t="inlineStr">
        <is>
          <t>Coating_Special</t>
        </is>
      </c>
      <c r="M1265" s="2" t="inlineStr">
        <is>
          <t>300psig</t>
        </is>
      </c>
      <c r="N1265" s="1" t="inlineStr">
        <is>
          <t>RTF</t>
        </is>
      </c>
      <c r="O1265" s="2" t="n"/>
      <c r="P1265" t="inlineStr">
        <is>
          <t>A100062</t>
        </is>
      </c>
      <c r="Q1265" s="56" t="n">
        <v>1510</v>
      </c>
      <c r="R1265" s="7" t="inlineStr">
        <is>
          <t>Priced</t>
        </is>
      </c>
      <c r="S1265" s="2" t="inlineStr">
        <is>
          <t>LT034</t>
        </is>
      </c>
      <c r="T1265" t="n">
        <v>126</v>
      </c>
    </row>
    <row r="1266">
      <c r="B1266">
        <f>IF(AND(H1266="C30",I1266="not Bronze, ASTM-B584, C93200",L1266="Coating_Standard"),"Y","N")</f>
        <v/>
      </c>
      <c r="C1266" t="inlineStr">
        <is>
          <t>Price_BOM_LFE_Case_1499</t>
        </is>
      </c>
      <c r="E1266" t="inlineStr">
        <is>
          <t>15951-2P-10HP-LFE</t>
        </is>
      </c>
      <c r="F1266" s="2" t="inlineStr">
        <is>
          <t>Ductile Iron, ASTM-A536-80</t>
        </is>
      </c>
      <c r="G1266" t="inlineStr">
        <is>
          <t>CaseMatl_Ductile_Iron_ASTM-A536-80</t>
        </is>
      </c>
      <c r="H1266" s="2" t="inlineStr">
        <is>
          <t>J</t>
        </is>
      </c>
      <c r="I1266" t="inlineStr">
        <is>
          <t>all</t>
        </is>
      </c>
      <c r="J1266" s="2" t="inlineStr">
        <is>
          <t>NPT</t>
        </is>
      </c>
      <c r="K1266" s="2" t="inlineStr">
        <is>
          <t>X3</t>
        </is>
      </c>
      <c r="L1266" s="2" t="inlineStr">
        <is>
          <t>Coating_Special</t>
        </is>
      </c>
      <c r="M1266" s="2" t="inlineStr">
        <is>
          <t>300psig</t>
        </is>
      </c>
      <c r="N1266" s="1" t="inlineStr">
        <is>
          <t>RTF</t>
        </is>
      </c>
      <c r="O1266" s="2" t="n"/>
      <c r="P1266" t="inlineStr">
        <is>
          <t>A100063</t>
        </is>
      </c>
      <c r="Q1266" s="56" t="n">
        <v>1790</v>
      </c>
      <c r="R1266" s="7" t="inlineStr">
        <is>
          <t>Priced</t>
        </is>
      </c>
      <c r="S1266" s="2" t="inlineStr">
        <is>
          <t>LT034</t>
        </is>
      </c>
      <c r="T1266" t="n">
        <v>126</v>
      </c>
    </row>
    <row r="1267">
      <c r="B1267">
        <f>IF(AND(H1267="C30",I1267="not Bronze, ASTM-B584, C93200",L1267="Coating_Standard"),"Y","N")</f>
        <v/>
      </c>
      <c r="C1267" t="inlineStr">
        <is>
          <t>Price_BOM_LFE_Case_1500</t>
        </is>
      </c>
      <c r="E1267" t="inlineStr">
        <is>
          <t>15951-2P-15HP-LFE</t>
        </is>
      </c>
      <c r="F1267" s="2" t="inlineStr">
        <is>
          <t>Ductile Iron, ASTM-A536-80</t>
        </is>
      </c>
      <c r="G1267" t="inlineStr">
        <is>
          <t>CaseMatl_Ductile_Iron_ASTM-A536-80</t>
        </is>
      </c>
      <c r="H1267" s="2" t="inlineStr">
        <is>
          <t>J</t>
        </is>
      </c>
      <c r="I1267" t="inlineStr">
        <is>
          <t>all</t>
        </is>
      </c>
      <c r="J1267" s="2" t="inlineStr">
        <is>
          <t>NPT</t>
        </is>
      </c>
      <c r="K1267" s="2" t="inlineStr">
        <is>
          <t>X3</t>
        </is>
      </c>
      <c r="L1267" s="2" t="inlineStr">
        <is>
          <t>Coating_Special</t>
        </is>
      </c>
      <c r="M1267" s="2" t="inlineStr">
        <is>
          <t>300psig</t>
        </is>
      </c>
      <c r="N1267" s="1" t="inlineStr">
        <is>
          <t>RTF</t>
        </is>
      </c>
      <c r="O1267" s="2" t="n"/>
      <c r="P1267" t="inlineStr">
        <is>
          <t>A100063</t>
        </is>
      </c>
      <c r="Q1267" s="56" t="n">
        <v>1790</v>
      </c>
      <c r="R1267" s="7" t="inlineStr">
        <is>
          <t>Priced</t>
        </is>
      </c>
      <c r="S1267" s="2" t="inlineStr">
        <is>
          <t>LT034</t>
        </is>
      </c>
      <c r="T1267" t="n">
        <v>126</v>
      </c>
    </row>
    <row r="1268">
      <c r="B1268">
        <f>IF(AND(H1268="C30",I1268="not Bronze, ASTM-B584, C93200",L1268="Coating_Standard"),"Y","N")</f>
        <v/>
      </c>
      <c r="C1268" t="inlineStr">
        <is>
          <t>Price_BOM_LFE_Case_1501</t>
        </is>
      </c>
      <c r="E1268" t="inlineStr">
        <is>
          <t>15951-2P-20HP-LFE</t>
        </is>
      </c>
      <c r="F1268" s="2" t="inlineStr">
        <is>
          <t>Ductile Iron, ASTM-A536-80</t>
        </is>
      </c>
      <c r="G1268" t="inlineStr">
        <is>
          <t>CaseMatl_Ductile_Iron_ASTM-A536-80</t>
        </is>
      </c>
      <c r="H1268" s="2" t="inlineStr">
        <is>
          <t>J</t>
        </is>
      </c>
      <c r="I1268" t="inlineStr">
        <is>
          <t>all</t>
        </is>
      </c>
      <c r="J1268" s="2" t="inlineStr">
        <is>
          <t>NPT</t>
        </is>
      </c>
      <c r="K1268" s="2" t="inlineStr">
        <is>
          <t>X3</t>
        </is>
      </c>
      <c r="L1268" s="2" t="inlineStr">
        <is>
          <t>Coating_Special</t>
        </is>
      </c>
      <c r="M1268" s="2" t="inlineStr">
        <is>
          <t>300psig</t>
        </is>
      </c>
      <c r="N1268" s="1" t="inlineStr">
        <is>
          <t>RTF</t>
        </is>
      </c>
      <c r="O1268" s="2" t="n"/>
      <c r="P1268" t="inlineStr">
        <is>
          <t>A100063</t>
        </is>
      </c>
      <c r="Q1268" s="56" t="n">
        <v>1790</v>
      </c>
      <c r="R1268" s="7" t="inlineStr">
        <is>
          <t>Priced</t>
        </is>
      </c>
      <c r="S1268" s="2" t="inlineStr">
        <is>
          <t>LT034</t>
        </is>
      </c>
      <c r="T1268" t="n">
        <v>126</v>
      </c>
    </row>
    <row r="1269">
      <c r="B1269">
        <f>IF(AND(H1269="C30",I1269="not Bronze, ASTM-B584, C93200",L1269="Coating_Standard"),"Y","N")</f>
        <v/>
      </c>
      <c r="C1269" t="inlineStr">
        <is>
          <t>Price_BOM_LFE_Case_1502</t>
        </is>
      </c>
      <c r="E1269" t="inlineStr">
        <is>
          <t>15951-2P-25HP-LFE</t>
        </is>
      </c>
      <c r="F1269" s="2" t="inlineStr">
        <is>
          <t>Ductile Iron, ASTM-A536-80</t>
        </is>
      </c>
      <c r="G1269" t="inlineStr">
        <is>
          <t>CaseMatl_Ductile_Iron_ASTM-A536-80</t>
        </is>
      </c>
      <c r="H1269" s="2" t="inlineStr">
        <is>
          <t>J</t>
        </is>
      </c>
      <c r="I1269" t="inlineStr">
        <is>
          <t>all</t>
        </is>
      </c>
      <c r="J1269" s="2" t="inlineStr">
        <is>
          <t>NPT</t>
        </is>
      </c>
      <c r="K1269" s="2" t="inlineStr">
        <is>
          <t>X3</t>
        </is>
      </c>
      <c r="L1269" s="2" t="inlineStr">
        <is>
          <t>Coating_Special</t>
        </is>
      </c>
      <c r="M1269" s="2" t="inlineStr">
        <is>
          <t>300psig</t>
        </is>
      </c>
      <c r="N1269" s="1" t="inlineStr">
        <is>
          <t>RTF</t>
        </is>
      </c>
      <c r="O1269" s="2" t="n"/>
      <c r="P1269" t="inlineStr">
        <is>
          <t>A100063</t>
        </is>
      </c>
      <c r="Q1269" s="56" t="n">
        <v>1790</v>
      </c>
      <c r="R1269" s="7" t="inlineStr">
        <is>
          <t>Priced</t>
        </is>
      </c>
      <c r="S1269" s="2" t="inlineStr">
        <is>
          <t>LT034</t>
        </is>
      </c>
      <c r="T1269" t="n">
        <v>126</v>
      </c>
    </row>
    <row r="1270">
      <c r="B1270">
        <f>IF(AND(H1270="C30",I1270="not Bronze, ASTM-B584, C93200",L1270="Coating_Standard"),"Y","N")</f>
        <v/>
      </c>
      <c r="C1270" t="inlineStr">
        <is>
          <t>Price_BOM_LFE_Case_1503</t>
        </is>
      </c>
      <c r="E1270" t="inlineStr">
        <is>
          <t>15955-2P-15HP-LFE</t>
        </is>
      </c>
      <c r="F1270" s="2" t="inlineStr">
        <is>
          <t>Ductile Iron, ASTM-A536-80</t>
        </is>
      </c>
      <c r="G1270" t="inlineStr">
        <is>
          <t>CaseMatl_Ductile_Iron_ASTM-A536-80</t>
        </is>
      </c>
      <c r="H1270" s="2" t="inlineStr">
        <is>
          <t>J</t>
        </is>
      </c>
      <c r="I1270" t="inlineStr">
        <is>
          <t>all</t>
        </is>
      </c>
      <c r="J1270" s="2" t="inlineStr">
        <is>
          <t>NPT</t>
        </is>
      </c>
      <c r="K1270" s="2" t="inlineStr">
        <is>
          <t>X3</t>
        </is>
      </c>
      <c r="L1270" s="2" t="inlineStr">
        <is>
          <t>Coating_Special</t>
        </is>
      </c>
      <c r="M1270" s="2" t="inlineStr">
        <is>
          <t>300psig</t>
        </is>
      </c>
      <c r="N1270" s="1" t="inlineStr">
        <is>
          <t>RTF</t>
        </is>
      </c>
      <c r="O1270" s="2" t="n"/>
      <c r="P1270" t="inlineStr">
        <is>
          <t>A100063</t>
        </is>
      </c>
      <c r="Q1270" s="56" t="n">
        <v>1790</v>
      </c>
      <c r="R1270" s="7" t="inlineStr">
        <is>
          <t>Priced</t>
        </is>
      </c>
      <c r="S1270" s="2" t="inlineStr">
        <is>
          <t>LT034</t>
        </is>
      </c>
      <c r="T1270" t="n">
        <v>126</v>
      </c>
    </row>
    <row r="1271">
      <c r="B1271">
        <f>IF(AND(H1271="C30",I1271="not Bronze, ASTM-B584, C93200",L1271="Coating_Standard"),"Y","N")</f>
        <v/>
      </c>
      <c r="C1271" t="inlineStr">
        <is>
          <t>Price_BOM_LFE_Case_1504</t>
        </is>
      </c>
      <c r="E1271" t="inlineStr">
        <is>
          <t>15955-2P-20HP-LFE</t>
        </is>
      </c>
      <c r="F1271" s="2" t="inlineStr">
        <is>
          <t>Ductile Iron, ASTM-A536-80</t>
        </is>
      </c>
      <c r="G1271" t="inlineStr">
        <is>
          <t>CaseMatl_Ductile_Iron_ASTM-A536-80</t>
        </is>
      </c>
      <c r="H1271" s="2" t="inlineStr">
        <is>
          <t>J</t>
        </is>
      </c>
      <c r="I1271" t="inlineStr">
        <is>
          <t>all</t>
        </is>
      </c>
      <c r="J1271" s="2" t="inlineStr">
        <is>
          <t>NPT</t>
        </is>
      </c>
      <c r="K1271" s="2" t="inlineStr">
        <is>
          <t>X3</t>
        </is>
      </c>
      <c r="L1271" s="2" t="inlineStr">
        <is>
          <t>Coating_Special</t>
        </is>
      </c>
      <c r="M1271" s="2" t="inlineStr">
        <is>
          <t>300psig</t>
        </is>
      </c>
      <c r="N1271" s="1" t="inlineStr">
        <is>
          <t>RTF</t>
        </is>
      </c>
      <c r="O1271" s="2" t="n"/>
      <c r="P1271" t="inlineStr">
        <is>
          <t>A100063</t>
        </is>
      </c>
      <c r="Q1271" s="56" t="n">
        <v>1790</v>
      </c>
      <c r="R1271" s="7" t="inlineStr">
        <is>
          <t>Priced</t>
        </is>
      </c>
      <c r="S1271" s="2" t="inlineStr">
        <is>
          <t>LT034</t>
        </is>
      </c>
      <c r="T1271" t="n">
        <v>126</v>
      </c>
    </row>
    <row r="1272">
      <c r="B1272">
        <f>IF(AND(H1272="C30",I1272="not Bronze, ASTM-B584, C93200",L1272="Coating_Standard"),"Y","N")</f>
        <v/>
      </c>
      <c r="C1272" t="inlineStr">
        <is>
          <t>Price_BOM_LFE_Case_1505</t>
        </is>
      </c>
      <c r="E1272" t="inlineStr">
        <is>
          <t>15955-2P-25HP-LFE</t>
        </is>
      </c>
      <c r="F1272" s="2" t="inlineStr">
        <is>
          <t>Ductile Iron, ASTM-A536-80</t>
        </is>
      </c>
      <c r="G1272" t="inlineStr">
        <is>
          <t>CaseMatl_Ductile_Iron_ASTM-A536-80</t>
        </is>
      </c>
      <c r="H1272" s="2" t="inlineStr">
        <is>
          <t>J</t>
        </is>
      </c>
      <c r="I1272" t="inlineStr">
        <is>
          <t>all</t>
        </is>
      </c>
      <c r="J1272" s="2" t="inlineStr">
        <is>
          <t>NPT</t>
        </is>
      </c>
      <c r="K1272" s="2" t="inlineStr">
        <is>
          <t>X3</t>
        </is>
      </c>
      <c r="L1272" s="2" t="inlineStr">
        <is>
          <t>Coating_Special</t>
        </is>
      </c>
      <c r="M1272" s="2" t="inlineStr">
        <is>
          <t>300psig</t>
        </is>
      </c>
      <c r="N1272" s="1" t="inlineStr">
        <is>
          <t>RTF</t>
        </is>
      </c>
      <c r="O1272" s="2" t="n"/>
      <c r="P1272" t="inlineStr">
        <is>
          <t>A100063</t>
        </is>
      </c>
      <c r="Q1272" s="56" t="n">
        <v>1790</v>
      </c>
      <c r="R1272" s="7" t="inlineStr">
        <is>
          <t>Priced</t>
        </is>
      </c>
      <c r="S1272" s="2" t="inlineStr">
        <is>
          <t>LT034</t>
        </is>
      </c>
      <c r="T1272" t="n">
        <v>126</v>
      </c>
    </row>
    <row r="1273">
      <c r="B1273">
        <f>IF(AND(H1273="C30",I1273="not Bronze, ASTM-B584, C93200",L1273="Coating_Standard"),"Y","N")</f>
        <v/>
      </c>
      <c r="C1273" t="inlineStr">
        <is>
          <t>Price_BOM_LFE_Case_1506</t>
        </is>
      </c>
      <c r="E1273" t="inlineStr">
        <is>
          <t>15955-2P-30HP-LFE</t>
        </is>
      </c>
      <c r="F1273" s="2" t="inlineStr">
        <is>
          <t>Ductile Iron, ASTM-A536-80</t>
        </is>
      </c>
      <c r="G1273" t="inlineStr">
        <is>
          <t>CaseMatl_Ductile_Iron_ASTM-A536-80</t>
        </is>
      </c>
      <c r="H1273" s="2" t="inlineStr">
        <is>
          <t>J</t>
        </is>
      </c>
      <c r="I1273" t="inlineStr">
        <is>
          <t>all</t>
        </is>
      </c>
      <c r="J1273" s="2" t="inlineStr">
        <is>
          <t>NPT</t>
        </is>
      </c>
      <c r="K1273" s="2" t="inlineStr">
        <is>
          <t>X3</t>
        </is>
      </c>
      <c r="L1273" s="2" t="inlineStr">
        <is>
          <t>Coating_Special</t>
        </is>
      </c>
      <c r="M1273" s="2" t="inlineStr">
        <is>
          <t>300psig</t>
        </is>
      </c>
      <c r="N1273" s="1" t="inlineStr">
        <is>
          <t>RTF</t>
        </is>
      </c>
      <c r="O1273" s="2" t="n"/>
      <c r="P1273" t="inlineStr">
        <is>
          <t>A100063</t>
        </is>
      </c>
      <c r="Q1273" s="56" t="n">
        <v>1790</v>
      </c>
      <c r="R1273" s="7" t="inlineStr">
        <is>
          <t>Priced</t>
        </is>
      </c>
      <c r="S1273" s="2" t="inlineStr">
        <is>
          <t>LT034</t>
        </is>
      </c>
      <c r="T1273" t="n">
        <v>126</v>
      </c>
    </row>
    <row r="1274">
      <c r="B1274">
        <f>IF(AND(H1274="C30",I1274="not Bronze, ASTM-B584, C93200",L1274="Coating_Standard"),"Y","N")</f>
        <v/>
      </c>
      <c r="C1274" t="inlineStr">
        <is>
          <t>Price_BOM_LFE_Case_1507</t>
        </is>
      </c>
      <c r="E1274" t="inlineStr">
        <is>
          <t>15959-2P-20HP-LFE</t>
        </is>
      </c>
      <c r="F1274" s="2" t="inlineStr">
        <is>
          <t>Ductile Iron, ASTM-A536-80</t>
        </is>
      </c>
      <c r="G1274" t="inlineStr">
        <is>
          <t>CaseMatl_Ductile_Iron_ASTM-A536-80</t>
        </is>
      </c>
      <c r="H1274" s="2" t="inlineStr">
        <is>
          <t>J</t>
        </is>
      </c>
      <c r="I1274" t="inlineStr">
        <is>
          <t>all</t>
        </is>
      </c>
      <c r="J1274" s="2" t="inlineStr">
        <is>
          <t>NPT</t>
        </is>
      </c>
      <c r="K1274" s="2" t="inlineStr">
        <is>
          <t>X3</t>
        </is>
      </c>
      <c r="L1274" s="2" t="inlineStr">
        <is>
          <t>Coating_Special</t>
        </is>
      </c>
      <c r="M1274" s="2" t="inlineStr">
        <is>
          <t>300psig</t>
        </is>
      </c>
      <c r="N1274" s="1" t="inlineStr">
        <is>
          <t>RTF</t>
        </is>
      </c>
      <c r="O1274" s="2" t="n"/>
      <c r="P1274" t="inlineStr">
        <is>
          <t>A100063</t>
        </is>
      </c>
      <c r="Q1274" s="56" t="n">
        <v>1790</v>
      </c>
      <c r="R1274" s="7" t="inlineStr">
        <is>
          <t>Priced</t>
        </is>
      </c>
      <c r="S1274" s="2" t="inlineStr">
        <is>
          <t>LT034</t>
        </is>
      </c>
      <c r="T1274" t="n">
        <v>126</v>
      </c>
    </row>
    <row r="1275">
      <c r="B1275">
        <f>IF(AND(H1275="C30",I1275="not Bronze, ASTM-B584, C93200",L1275="Coating_Standard"),"Y","N")</f>
        <v/>
      </c>
      <c r="C1275" t="inlineStr">
        <is>
          <t>Price_BOM_LFE_Case_1508</t>
        </is>
      </c>
      <c r="E1275" t="inlineStr">
        <is>
          <t>15959-2P-25HP-LFE</t>
        </is>
      </c>
      <c r="F1275" s="2" t="inlineStr">
        <is>
          <t>Ductile Iron, ASTM-A536-80</t>
        </is>
      </c>
      <c r="G1275" t="inlineStr">
        <is>
          <t>CaseMatl_Ductile_Iron_ASTM-A536-80</t>
        </is>
      </c>
      <c r="H1275" s="2" t="inlineStr">
        <is>
          <t>J</t>
        </is>
      </c>
      <c r="I1275" t="inlineStr">
        <is>
          <t>all</t>
        </is>
      </c>
      <c r="J1275" s="2" t="inlineStr">
        <is>
          <t>NPT</t>
        </is>
      </c>
      <c r="K1275" s="2" t="inlineStr">
        <is>
          <t>X3</t>
        </is>
      </c>
      <c r="L1275" s="2" t="inlineStr">
        <is>
          <t>Coating_Special</t>
        </is>
      </c>
      <c r="M1275" s="2" t="inlineStr">
        <is>
          <t>300psig</t>
        </is>
      </c>
      <c r="N1275" s="1" t="inlineStr">
        <is>
          <t>RTF</t>
        </is>
      </c>
      <c r="O1275" s="2" t="n"/>
      <c r="P1275" t="inlineStr">
        <is>
          <t>A100063</t>
        </is>
      </c>
      <c r="Q1275" s="56" t="n">
        <v>1790</v>
      </c>
      <c r="R1275" s="7" t="inlineStr">
        <is>
          <t>Priced</t>
        </is>
      </c>
      <c r="S1275" s="2" t="inlineStr">
        <is>
          <t>LT034</t>
        </is>
      </c>
      <c r="T1275" t="n">
        <v>126</v>
      </c>
    </row>
    <row r="1276">
      <c r="B1276">
        <f>IF(AND(H1276="C30",I1276="not Bronze, ASTM-B584, C93200",L1276="Coating_Standard"),"Y","N")</f>
        <v/>
      </c>
      <c r="C1276" t="inlineStr">
        <is>
          <t>Price_BOM_LFE_Case_1509</t>
        </is>
      </c>
      <c r="E1276" t="inlineStr">
        <is>
          <t>15959-2P-30HP-LFE</t>
        </is>
      </c>
      <c r="F1276" s="2" t="inlineStr">
        <is>
          <t>Ductile Iron, ASTM-A536-80</t>
        </is>
      </c>
      <c r="G1276" t="inlineStr">
        <is>
          <t>CaseMatl_Ductile_Iron_ASTM-A536-80</t>
        </is>
      </c>
      <c r="H1276" s="2" t="inlineStr">
        <is>
          <t>J</t>
        </is>
      </c>
      <c r="I1276" t="inlineStr">
        <is>
          <t>all</t>
        </is>
      </c>
      <c r="J1276" s="2" t="inlineStr">
        <is>
          <t>NPT</t>
        </is>
      </c>
      <c r="K1276" s="2" t="inlineStr">
        <is>
          <t>X3</t>
        </is>
      </c>
      <c r="L1276" s="2" t="inlineStr">
        <is>
          <t>Coating_Special</t>
        </is>
      </c>
      <c r="M1276" s="2" t="inlineStr">
        <is>
          <t>300psig</t>
        </is>
      </c>
      <c r="N1276" s="1" t="inlineStr">
        <is>
          <t>RTF</t>
        </is>
      </c>
      <c r="O1276" s="2" t="n"/>
      <c r="P1276" t="inlineStr">
        <is>
          <t>A100063</t>
        </is>
      </c>
      <c r="Q1276" s="56" t="n">
        <v>1790</v>
      </c>
      <c r="R1276" s="7" t="inlineStr">
        <is>
          <t>Priced</t>
        </is>
      </c>
      <c r="S1276" s="2" t="inlineStr">
        <is>
          <t>LT034</t>
        </is>
      </c>
      <c r="T1276" t="n">
        <v>126</v>
      </c>
    </row>
    <row r="1277">
      <c r="B1277">
        <f>IF(AND(H1277="C30",I1277="not Bronze, ASTM-B584, C93200",L1277="Coating_Standard"),"Y","N")</f>
        <v/>
      </c>
      <c r="C1277" t="inlineStr">
        <is>
          <t>Price_BOM_LFE_Case_1510</t>
        </is>
      </c>
      <c r="E1277" t="inlineStr">
        <is>
          <t>20709-2P-7.5HP-LFE</t>
        </is>
      </c>
      <c r="F1277" s="2" t="inlineStr">
        <is>
          <t>Ductile Iron, ASTM-A536-80</t>
        </is>
      </c>
      <c r="G1277" t="inlineStr">
        <is>
          <t>CaseMatl_Ductile_Iron_ASTM-A536-80</t>
        </is>
      </c>
      <c r="H1277" s="2" t="inlineStr">
        <is>
          <t>J</t>
        </is>
      </c>
      <c r="I1277" t="inlineStr">
        <is>
          <t>all</t>
        </is>
      </c>
      <c r="J1277" s="2" t="inlineStr">
        <is>
          <t>NPT</t>
        </is>
      </c>
      <c r="K1277" s="2" t="inlineStr">
        <is>
          <t>X3</t>
        </is>
      </c>
      <c r="L1277" s="2" t="inlineStr">
        <is>
          <t>Coating_Special</t>
        </is>
      </c>
      <c r="M1277" s="2" t="inlineStr">
        <is>
          <t>300psig</t>
        </is>
      </c>
      <c r="N1277" s="1" t="inlineStr">
        <is>
          <t>RTF</t>
        </is>
      </c>
      <c r="O1277" s="2" t="n"/>
      <c r="P1277" t="inlineStr">
        <is>
          <t>A100065</t>
        </is>
      </c>
      <c r="Q1277" s="56" t="n">
        <v>2170</v>
      </c>
      <c r="R1277" s="7" t="inlineStr">
        <is>
          <t>Priced</t>
        </is>
      </c>
      <c r="S1277" s="2" t="inlineStr">
        <is>
          <t>LT034</t>
        </is>
      </c>
      <c r="T1277" t="n">
        <v>126</v>
      </c>
    </row>
    <row r="1278">
      <c r="B1278">
        <f>IF(AND(H1278="C30",I1278="not Bronze, ASTM-B584, C93200",L1278="Coating_Standard"),"Y","N")</f>
        <v/>
      </c>
      <c r="C1278" t="inlineStr">
        <is>
          <t>Price_BOM_LFE_Case_1511</t>
        </is>
      </c>
      <c r="E1278" t="inlineStr">
        <is>
          <t>20709-2P-10HP-LFE</t>
        </is>
      </c>
      <c r="F1278" s="2" t="inlineStr">
        <is>
          <t>Ductile Iron, ASTM-A536-80</t>
        </is>
      </c>
      <c r="G1278" t="inlineStr">
        <is>
          <t>CaseMatl_Ductile_Iron_ASTM-A536-80</t>
        </is>
      </c>
      <c r="H1278" s="2" t="inlineStr">
        <is>
          <t>J</t>
        </is>
      </c>
      <c r="I1278" t="inlineStr">
        <is>
          <t>all</t>
        </is>
      </c>
      <c r="J1278" s="2" t="inlineStr">
        <is>
          <t>NPT</t>
        </is>
      </c>
      <c r="K1278" s="2" t="inlineStr">
        <is>
          <t>X3</t>
        </is>
      </c>
      <c r="L1278" s="2" t="inlineStr">
        <is>
          <t>Coating_Special</t>
        </is>
      </c>
      <c r="M1278" s="2" t="inlineStr">
        <is>
          <t>300psig</t>
        </is>
      </c>
      <c r="N1278" s="1" t="inlineStr">
        <is>
          <t>RTF</t>
        </is>
      </c>
      <c r="O1278" s="2" t="n"/>
      <c r="P1278" t="inlineStr">
        <is>
          <t>A100065</t>
        </is>
      </c>
      <c r="Q1278" s="56" t="n">
        <v>2170</v>
      </c>
      <c r="R1278" s="7" t="inlineStr">
        <is>
          <t>Priced</t>
        </is>
      </c>
      <c r="S1278" s="2" t="inlineStr">
        <is>
          <t>LT034</t>
        </is>
      </c>
      <c r="T1278" t="n">
        <v>126</v>
      </c>
    </row>
    <row r="1279">
      <c r="B1279">
        <f>IF(AND(H1279="C30",I1279="not Bronze, ASTM-B584, C93200",L1279="Coating_Standard"),"Y","N")</f>
        <v/>
      </c>
      <c r="C1279" t="inlineStr">
        <is>
          <t>Price_BOM_LFE_Case_1512</t>
        </is>
      </c>
      <c r="E1279" t="inlineStr">
        <is>
          <t>20709-2P-15HP-LFE</t>
        </is>
      </c>
      <c r="F1279" s="2" t="inlineStr">
        <is>
          <t>Ductile Iron, ASTM-A536-80</t>
        </is>
      </c>
      <c r="G1279" t="inlineStr">
        <is>
          <t>CaseMatl_Ductile_Iron_ASTM-A536-80</t>
        </is>
      </c>
      <c r="H1279" s="2" t="inlineStr">
        <is>
          <t>J</t>
        </is>
      </c>
      <c r="I1279" t="inlineStr">
        <is>
          <t>all</t>
        </is>
      </c>
      <c r="J1279" s="2" t="inlineStr">
        <is>
          <t>NPT</t>
        </is>
      </c>
      <c r="K1279" s="2" t="inlineStr">
        <is>
          <t>X3</t>
        </is>
      </c>
      <c r="L1279" s="2" t="inlineStr">
        <is>
          <t>Coating_Special</t>
        </is>
      </c>
      <c r="M1279" s="2" t="inlineStr">
        <is>
          <t>300psig</t>
        </is>
      </c>
      <c r="N1279" s="1" t="inlineStr">
        <is>
          <t>RTF</t>
        </is>
      </c>
      <c r="O1279" s="2" t="n"/>
      <c r="P1279" t="inlineStr">
        <is>
          <t>A100065</t>
        </is>
      </c>
      <c r="Q1279" s="56" t="n">
        <v>2170</v>
      </c>
      <c r="R1279" s="7" t="inlineStr">
        <is>
          <t>Priced</t>
        </is>
      </c>
      <c r="S1279" s="2" t="inlineStr">
        <is>
          <t>LT034</t>
        </is>
      </c>
      <c r="T1279" t="n">
        <v>126</v>
      </c>
    </row>
    <row r="1280">
      <c r="B1280">
        <f>IF(AND(H1280="C30",I1280="not Bronze, ASTM-B584, C93200",L1280="Coating_Standard"),"Y","N")</f>
        <v/>
      </c>
      <c r="C1280" t="inlineStr">
        <is>
          <t>Price_BOM_LFE_Case_1513</t>
        </is>
      </c>
      <c r="E1280" t="inlineStr">
        <is>
          <t>20709-2P-20HP-LFE</t>
        </is>
      </c>
      <c r="F1280" s="2" t="inlineStr">
        <is>
          <t>Ductile Iron, ASTM-A536-80</t>
        </is>
      </c>
      <c r="G1280" t="inlineStr">
        <is>
          <t>CaseMatl_Ductile_Iron_ASTM-A536-80</t>
        </is>
      </c>
      <c r="H1280" s="2" t="inlineStr">
        <is>
          <t>J</t>
        </is>
      </c>
      <c r="I1280" t="inlineStr">
        <is>
          <t>all</t>
        </is>
      </c>
      <c r="J1280" s="2" t="inlineStr">
        <is>
          <t>NPT</t>
        </is>
      </c>
      <c r="K1280" s="2" t="inlineStr">
        <is>
          <t>X3</t>
        </is>
      </c>
      <c r="L1280" s="2" t="inlineStr">
        <is>
          <t>Coating_Special</t>
        </is>
      </c>
      <c r="M1280" s="2" t="inlineStr">
        <is>
          <t>300psig</t>
        </is>
      </c>
      <c r="N1280" s="1" t="inlineStr">
        <is>
          <t>RTF</t>
        </is>
      </c>
      <c r="O1280" s="2" t="n"/>
      <c r="P1280" t="inlineStr">
        <is>
          <t>A100065</t>
        </is>
      </c>
      <c r="Q1280" s="56" t="n">
        <v>2170</v>
      </c>
      <c r="R1280" s="7" t="inlineStr">
        <is>
          <t>Priced</t>
        </is>
      </c>
      <c r="S1280" s="2" t="inlineStr">
        <is>
          <t>LT034</t>
        </is>
      </c>
      <c r="T1280" t="n">
        <v>126</v>
      </c>
    </row>
    <row r="1281">
      <c r="B1281">
        <f>IF(AND(H1281="C30",I1281="not Bronze, ASTM-B584, C93200",L1281="Coating_Standard"),"Y","N")</f>
        <v/>
      </c>
      <c r="C1281" t="inlineStr">
        <is>
          <t>Price_BOM_LFE_Case_1514</t>
        </is>
      </c>
      <c r="E1281" t="inlineStr">
        <is>
          <t>20709-2P-25HP-LFE</t>
        </is>
      </c>
      <c r="F1281" s="2" t="inlineStr">
        <is>
          <t>Ductile Iron, ASTM-A536-80</t>
        </is>
      </c>
      <c r="G1281" t="inlineStr">
        <is>
          <t>CaseMatl_Ductile_Iron_ASTM-A536-80</t>
        </is>
      </c>
      <c r="H1281" s="2" t="inlineStr">
        <is>
          <t>J</t>
        </is>
      </c>
      <c r="I1281" t="inlineStr">
        <is>
          <t>all</t>
        </is>
      </c>
      <c r="J1281" s="2" t="inlineStr">
        <is>
          <t>NPT</t>
        </is>
      </c>
      <c r="K1281" s="2" t="inlineStr">
        <is>
          <t>X3</t>
        </is>
      </c>
      <c r="L1281" s="2" t="inlineStr">
        <is>
          <t>Coating_Special</t>
        </is>
      </c>
      <c r="M1281" s="2" t="inlineStr">
        <is>
          <t>300psig</t>
        </is>
      </c>
      <c r="N1281" s="1" t="inlineStr">
        <is>
          <t>RTF</t>
        </is>
      </c>
      <c r="O1281" s="2" t="n"/>
      <c r="P1281" t="inlineStr">
        <is>
          <t>A100065</t>
        </is>
      </c>
      <c r="Q1281" s="56" t="n">
        <v>2170</v>
      </c>
      <c r="R1281" s="7" t="inlineStr">
        <is>
          <t>Priced</t>
        </is>
      </c>
      <c r="S1281" s="2" t="inlineStr">
        <is>
          <t>LT034</t>
        </is>
      </c>
      <c r="T1281" t="n">
        <v>126</v>
      </c>
    </row>
    <row r="1282">
      <c r="B1282">
        <f>IF(AND(H1282="C30",I1282="not Bronze, ASTM-B584, C93200",L1282="Coating_Standard"),"Y","N")</f>
        <v/>
      </c>
      <c r="C1282" t="inlineStr">
        <is>
          <t>Price_BOM_LFE_Case_1515</t>
        </is>
      </c>
      <c r="E1282" t="inlineStr">
        <is>
          <t>20953-2P-20HP-LFE</t>
        </is>
      </c>
      <c r="F1282" s="2" t="inlineStr">
        <is>
          <t>Ductile Iron, ASTM-A536-80</t>
        </is>
      </c>
      <c r="G1282" t="inlineStr">
        <is>
          <t>CaseMatl_Ductile_Iron_ASTM-A536-80</t>
        </is>
      </c>
      <c r="H1282" s="2" t="inlineStr">
        <is>
          <t>J</t>
        </is>
      </c>
      <c r="I1282" t="inlineStr">
        <is>
          <t>all</t>
        </is>
      </c>
      <c r="J1282" s="2" t="inlineStr">
        <is>
          <t>NPT</t>
        </is>
      </c>
      <c r="K1282" s="2" t="inlineStr">
        <is>
          <t>X3</t>
        </is>
      </c>
      <c r="L1282" s="2" t="inlineStr">
        <is>
          <t>Coating_Special</t>
        </is>
      </c>
      <c r="M1282" s="2" t="inlineStr">
        <is>
          <t>300psig</t>
        </is>
      </c>
      <c r="N1282" s="1" t="inlineStr">
        <is>
          <t>RTF</t>
        </is>
      </c>
      <c r="O1282" s="2" t="n"/>
      <c r="P1282" t="inlineStr">
        <is>
          <t>A100066</t>
        </is>
      </c>
      <c r="Q1282" s="56" t="n">
        <v>2240</v>
      </c>
      <c r="R1282" s="7" t="inlineStr">
        <is>
          <t>Priced</t>
        </is>
      </c>
      <c r="S1282" s="2" t="inlineStr">
        <is>
          <t>LT034</t>
        </is>
      </c>
      <c r="T1282" t="n">
        <v>126</v>
      </c>
    </row>
    <row r="1283">
      <c r="B1283">
        <f>IF(AND(H1283="C30",I1283="not Bronze, ASTM-B584, C93200",L1283="Coating_Standard"),"Y","N")</f>
        <v/>
      </c>
      <c r="C1283" t="inlineStr">
        <is>
          <t>Price_BOM_LFE_Case_1516</t>
        </is>
      </c>
      <c r="E1283" t="inlineStr">
        <is>
          <t>20953-2P-25HP-LFE</t>
        </is>
      </c>
      <c r="F1283" s="2" t="inlineStr">
        <is>
          <t>Ductile Iron, ASTM-A536-80</t>
        </is>
      </c>
      <c r="G1283" t="inlineStr">
        <is>
          <t>CaseMatl_Ductile_Iron_ASTM-A536-80</t>
        </is>
      </c>
      <c r="H1283" s="2" t="inlineStr">
        <is>
          <t>J</t>
        </is>
      </c>
      <c r="I1283" t="inlineStr">
        <is>
          <t>all</t>
        </is>
      </c>
      <c r="J1283" s="2" t="inlineStr">
        <is>
          <t>NPT</t>
        </is>
      </c>
      <c r="K1283" s="2" t="inlineStr">
        <is>
          <t>X3</t>
        </is>
      </c>
      <c r="L1283" s="2" t="inlineStr">
        <is>
          <t>Coating_Special</t>
        </is>
      </c>
      <c r="M1283" s="2" t="inlineStr">
        <is>
          <t>300psig</t>
        </is>
      </c>
      <c r="N1283" s="1" t="inlineStr">
        <is>
          <t>RTF</t>
        </is>
      </c>
      <c r="O1283" s="2" t="n"/>
      <c r="P1283" t="inlineStr">
        <is>
          <t>A100066</t>
        </is>
      </c>
      <c r="Q1283" s="56" t="n">
        <v>2240</v>
      </c>
      <c r="R1283" s="7" t="inlineStr">
        <is>
          <t>Priced</t>
        </is>
      </c>
      <c r="S1283" s="2" t="inlineStr">
        <is>
          <t>LT034</t>
        </is>
      </c>
      <c r="T1283" t="n">
        <v>126</v>
      </c>
    </row>
    <row r="1284">
      <c r="B1284">
        <f>IF(AND(H1284="C30",I1284="not Bronze, ASTM-B584, C93200",L1284="Coating_Standard"),"Y","N")</f>
        <v/>
      </c>
      <c r="C1284" t="inlineStr">
        <is>
          <t>Price_BOM_LFE_Case_1517</t>
        </is>
      </c>
      <c r="E1284" t="inlineStr">
        <is>
          <t>20953-2P-30HP-LFE</t>
        </is>
      </c>
      <c r="F1284" s="2" t="inlineStr">
        <is>
          <t>Ductile Iron, ASTM-A536-80</t>
        </is>
      </c>
      <c r="G1284" t="inlineStr">
        <is>
          <t>CaseMatl_Ductile_Iron_ASTM-A536-80</t>
        </is>
      </c>
      <c r="H1284" s="2" t="inlineStr">
        <is>
          <t>J</t>
        </is>
      </c>
      <c r="I1284" t="inlineStr">
        <is>
          <t>all</t>
        </is>
      </c>
      <c r="J1284" s="2" t="inlineStr">
        <is>
          <t>NPT</t>
        </is>
      </c>
      <c r="K1284" s="2" t="inlineStr">
        <is>
          <t>X3</t>
        </is>
      </c>
      <c r="L1284" s="2" t="inlineStr">
        <is>
          <t>Coating_Special</t>
        </is>
      </c>
      <c r="M1284" s="2" t="inlineStr">
        <is>
          <t>300psig</t>
        </is>
      </c>
      <c r="N1284" s="1" t="inlineStr">
        <is>
          <t>RTF</t>
        </is>
      </c>
      <c r="O1284" s="2" t="n"/>
      <c r="P1284" t="inlineStr">
        <is>
          <t>A100066</t>
        </is>
      </c>
      <c r="Q1284" s="56" t="n">
        <v>2240</v>
      </c>
      <c r="R1284" s="7" t="inlineStr">
        <is>
          <t>Priced</t>
        </is>
      </c>
      <c r="S1284" s="2" t="inlineStr">
        <is>
          <t>LT034</t>
        </is>
      </c>
      <c r="T1284" t="n">
        <v>126</v>
      </c>
    </row>
    <row r="1285">
      <c r="B1285">
        <f>IF(AND(H1285="C30",I1285="not Bronze, ASTM-B584, C93200",L1285="Coating_Standard"),"Y","N")</f>
        <v/>
      </c>
      <c r="C1285" t="inlineStr">
        <is>
          <t>Price_BOM_LFE_Case_1518</t>
        </is>
      </c>
      <c r="E1285" t="inlineStr">
        <is>
          <t>25707-2P-7.5HP-LFE</t>
        </is>
      </c>
      <c r="F1285" s="2" t="inlineStr">
        <is>
          <t>Ductile Iron, ASTM-A536-80</t>
        </is>
      </c>
      <c r="G1285" t="inlineStr">
        <is>
          <t>CaseMatl_Ductile_Iron_ASTM-A536-80</t>
        </is>
      </c>
      <c r="H1285" s="2" t="inlineStr">
        <is>
          <t>J</t>
        </is>
      </c>
      <c r="I1285" t="inlineStr">
        <is>
          <t>all</t>
        </is>
      </c>
      <c r="J1285" s="2" t="inlineStr">
        <is>
          <t>250# ANSI Flange</t>
        </is>
      </c>
      <c r="K1285" s="2" t="inlineStr">
        <is>
          <t>X3</t>
        </is>
      </c>
      <c r="L1285" s="2" t="inlineStr">
        <is>
          <t>Coating_Special</t>
        </is>
      </c>
      <c r="M1285" s="2" t="inlineStr">
        <is>
          <t>250psig</t>
        </is>
      </c>
      <c r="N1285" s="1" t="inlineStr">
        <is>
          <t>RTF</t>
        </is>
      </c>
      <c r="O1285" s="2" t="n"/>
      <c r="P1285" t="inlineStr">
        <is>
          <t>A100068</t>
        </is>
      </c>
      <c r="Q1285" s="56" t="n">
        <v>2620</v>
      </c>
      <c r="R1285" s="7" t="inlineStr">
        <is>
          <t>Priced</t>
        </is>
      </c>
      <c r="S1285" s="2" t="inlineStr">
        <is>
          <t>LT034</t>
        </is>
      </c>
      <c r="T1285" t="n">
        <v>126</v>
      </c>
    </row>
    <row r="1286">
      <c r="B1286">
        <f>IF(AND(H1286="C30",I1286="not Bronze, ASTM-B584, C93200",L1286="Coating_Standard"),"Y","N")</f>
        <v/>
      </c>
      <c r="C1286" t="inlineStr">
        <is>
          <t>Price_BOM_LFE_Case_1519</t>
        </is>
      </c>
      <c r="E1286" t="inlineStr">
        <is>
          <t>25707-2P-10HP-LFE</t>
        </is>
      </c>
      <c r="F1286" s="2" t="inlineStr">
        <is>
          <t>Ductile Iron, ASTM-A536-80</t>
        </is>
      </c>
      <c r="G1286" t="inlineStr">
        <is>
          <t>CaseMatl_Ductile_Iron_ASTM-A536-80</t>
        </is>
      </c>
      <c r="H1286" s="2" t="inlineStr">
        <is>
          <t>J</t>
        </is>
      </c>
      <c r="I1286" t="inlineStr">
        <is>
          <t>all</t>
        </is>
      </c>
      <c r="J1286" s="2" t="inlineStr">
        <is>
          <t>250# ANSI Flange</t>
        </is>
      </c>
      <c r="K1286" s="2" t="inlineStr">
        <is>
          <t>X3</t>
        </is>
      </c>
      <c r="L1286" s="2" t="inlineStr">
        <is>
          <t>Coating_Special</t>
        </is>
      </c>
      <c r="M1286" s="2" t="inlineStr">
        <is>
          <t>250psig</t>
        </is>
      </c>
      <c r="N1286" s="1" t="inlineStr">
        <is>
          <t>RTF</t>
        </is>
      </c>
      <c r="O1286" s="2" t="n"/>
      <c r="P1286" t="inlineStr">
        <is>
          <t>A100068</t>
        </is>
      </c>
      <c r="Q1286" s="56" t="n">
        <v>2620</v>
      </c>
      <c r="R1286" s="7" t="inlineStr">
        <is>
          <t>Priced</t>
        </is>
      </c>
      <c r="S1286" s="2" t="inlineStr">
        <is>
          <t>LT034</t>
        </is>
      </c>
      <c r="T1286" t="n">
        <v>126</v>
      </c>
    </row>
    <row r="1287">
      <c r="B1287">
        <f>IF(AND(H1287="C30",I1287="not Bronze, ASTM-B584, C93200",L1287="Coating_Standard"),"Y","N")</f>
        <v/>
      </c>
      <c r="C1287" t="inlineStr">
        <is>
          <t>Price_BOM_LFE_Case_1520</t>
        </is>
      </c>
      <c r="E1287" t="inlineStr">
        <is>
          <t>25707-2P-15HP-LFE</t>
        </is>
      </c>
      <c r="F1287" s="2" t="inlineStr">
        <is>
          <t>Ductile Iron, ASTM-A536-80</t>
        </is>
      </c>
      <c r="G1287" t="inlineStr">
        <is>
          <t>CaseMatl_Ductile_Iron_ASTM-A536-80</t>
        </is>
      </c>
      <c r="H1287" s="2" t="inlineStr">
        <is>
          <t>J</t>
        </is>
      </c>
      <c r="I1287" t="inlineStr">
        <is>
          <t>all</t>
        </is>
      </c>
      <c r="J1287" s="2" t="inlineStr">
        <is>
          <t>250# ANSI Flange</t>
        </is>
      </c>
      <c r="K1287" s="2" t="inlineStr">
        <is>
          <t>X3</t>
        </is>
      </c>
      <c r="L1287" s="2" t="inlineStr">
        <is>
          <t>Coating_Special</t>
        </is>
      </c>
      <c r="M1287" s="2" t="inlineStr">
        <is>
          <t>250psig</t>
        </is>
      </c>
      <c r="N1287" s="1" t="inlineStr">
        <is>
          <t>RTF</t>
        </is>
      </c>
      <c r="O1287" s="2" t="n"/>
      <c r="P1287" t="inlineStr">
        <is>
          <t>A100068</t>
        </is>
      </c>
      <c r="Q1287" s="56" t="n">
        <v>2620</v>
      </c>
      <c r="R1287" s="7" t="inlineStr">
        <is>
          <t>Priced</t>
        </is>
      </c>
      <c r="S1287" s="2" t="inlineStr">
        <is>
          <t>LT034</t>
        </is>
      </c>
      <c r="T1287" t="n">
        <v>126</v>
      </c>
    </row>
    <row r="1288">
      <c r="B1288">
        <f>IF(AND(H1288="C30",I1288="not Bronze, ASTM-B584, C93200",L1288="Coating_Standard"),"Y","N")</f>
        <v/>
      </c>
      <c r="C1288" t="inlineStr">
        <is>
          <t>Price_BOM_LFE_Case_1521</t>
        </is>
      </c>
      <c r="E1288" t="inlineStr">
        <is>
          <t>25707-2P-20HP-LFE</t>
        </is>
      </c>
      <c r="F1288" s="2" t="inlineStr">
        <is>
          <t>Ductile Iron, ASTM-A536-80</t>
        </is>
      </c>
      <c r="G1288" t="inlineStr">
        <is>
          <t>CaseMatl_Ductile_Iron_ASTM-A536-80</t>
        </is>
      </c>
      <c r="H1288" s="2" t="inlineStr">
        <is>
          <t>J</t>
        </is>
      </c>
      <c r="I1288" t="inlineStr">
        <is>
          <t>all</t>
        </is>
      </c>
      <c r="J1288" s="2" t="inlineStr">
        <is>
          <t>250# ANSI Flange</t>
        </is>
      </c>
      <c r="K1288" s="2" t="inlineStr">
        <is>
          <t>X3</t>
        </is>
      </c>
      <c r="L1288" s="2" t="inlineStr">
        <is>
          <t>Coating_Special</t>
        </is>
      </c>
      <c r="M1288" s="2" t="inlineStr">
        <is>
          <t>250psig</t>
        </is>
      </c>
      <c r="N1288" s="1" t="inlineStr">
        <is>
          <t>RTF</t>
        </is>
      </c>
      <c r="O1288" s="2" t="n"/>
      <c r="P1288" t="inlineStr">
        <is>
          <t>A100068</t>
        </is>
      </c>
      <c r="Q1288" s="56" t="n">
        <v>2620</v>
      </c>
      <c r="R1288" s="7" t="inlineStr">
        <is>
          <t>Priced</t>
        </is>
      </c>
      <c r="S1288" s="2" t="inlineStr">
        <is>
          <t>LT034</t>
        </is>
      </c>
      <c r="T1288" t="n">
        <v>126</v>
      </c>
    </row>
    <row r="1289">
      <c r="B1289">
        <f>IF(AND(H1289="C30",I1289="not Bronze, ASTM-B584, C93200",L1289="Coating_Standard"),"Y","N")</f>
        <v/>
      </c>
      <c r="C1289" t="inlineStr">
        <is>
          <t>Price_BOM_LFE_Case_1522</t>
        </is>
      </c>
      <c r="E1289" t="inlineStr">
        <is>
          <t>25707-2P-25HP-LFE</t>
        </is>
      </c>
      <c r="F1289" s="2" t="inlineStr">
        <is>
          <t>Ductile Iron, ASTM-A536-80</t>
        </is>
      </c>
      <c r="G1289" t="inlineStr">
        <is>
          <t>CaseMatl_Ductile_Iron_ASTM-A536-80</t>
        </is>
      </c>
      <c r="H1289" s="2" t="inlineStr">
        <is>
          <t>J</t>
        </is>
      </c>
      <c r="I1289" t="inlineStr">
        <is>
          <t>all</t>
        </is>
      </c>
      <c r="J1289" s="2" t="inlineStr">
        <is>
          <t>250# ANSI Flange</t>
        </is>
      </c>
      <c r="K1289" s="2" t="inlineStr">
        <is>
          <t>X3</t>
        </is>
      </c>
      <c r="L1289" s="2" t="inlineStr">
        <is>
          <t>Coating_Special</t>
        </is>
      </c>
      <c r="M1289" s="2" t="inlineStr">
        <is>
          <t>250psig</t>
        </is>
      </c>
      <c r="N1289" s="1" t="inlineStr">
        <is>
          <t>RTF</t>
        </is>
      </c>
      <c r="O1289" s="2" t="n"/>
      <c r="P1289" t="inlineStr">
        <is>
          <t>A100068</t>
        </is>
      </c>
      <c r="Q1289" s="56" t="n">
        <v>2620</v>
      </c>
      <c r="R1289" s="7" t="inlineStr">
        <is>
          <t>Priced</t>
        </is>
      </c>
      <c r="S1289" s="2" t="inlineStr">
        <is>
          <t>LT034</t>
        </is>
      </c>
      <c r="T1289" t="n">
        <v>126</v>
      </c>
    </row>
    <row r="1290">
      <c r="B1290">
        <f>IF(AND(H1290="C30",I1290="not Bronze, ASTM-B584, C93200",L1290="Coating_Standard"),"Y","N")</f>
        <v/>
      </c>
      <c r="C1290" t="inlineStr">
        <is>
          <t>Price_BOM_LFE_Case_1523</t>
        </is>
      </c>
      <c r="E1290" t="inlineStr">
        <is>
          <t>25707-2P-30HP-LFE</t>
        </is>
      </c>
      <c r="F1290" s="2" t="inlineStr">
        <is>
          <t>Ductile Iron, ASTM-A536-80</t>
        </is>
      </c>
      <c r="G1290" t="inlineStr">
        <is>
          <t>CaseMatl_Ductile_Iron_ASTM-A536-80</t>
        </is>
      </c>
      <c r="H1290" s="2" t="inlineStr">
        <is>
          <t>J</t>
        </is>
      </c>
      <c r="I1290" t="inlineStr">
        <is>
          <t>all</t>
        </is>
      </c>
      <c r="J1290" s="2" t="inlineStr">
        <is>
          <t>250# ANSI Flange</t>
        </is>
      </c>
      <c r="K1290" s="2" t="inlineStr">
        <is>
          <t>X3</t>
        </is>
      </c>
      <c r="L1290" s="2" t="inlineStr">
        <is>
          <t>Coating_Special</t>
        </is>
      </c>
      <c r="M1290" s="2" t="inlineStr">
        <is>
          <t>250psig</t>
        </is>
      </c>
      <c r="N1290" s="1" t="inlineStr">
        <is>
          <t>RTF</t>
        </is>
      </c>
      <c r="O1290" s="2" t="n"/>
      <c r="P1290" t="inlineStr">
        <is>
          <t>A100068</t>
        </is>
      </c>
      <c r="Q1290" s="56" t="n">
        <v>2620</v>
      </c>
      <c r="R1290" s="7" t="inlineStr">
        <is>
          <t>Priced</t>
        </is>
      </c>
      <c r="S1290" s="2" t="inlineStr">
        <is>
          <t>LT034</t>
        </is>
      </c>
      <c r="T1290" t="n">
        <v>126</v>
      </c>
    </row>
    <row r="1291">
      <c r="B1291">
        <f>IF(AND(H1291="C30",I1291="not Bronze, ASTM-B584, C93200",L1291="Coating_Standard"),"Y","N")</f>
        <v/>
      </c>
      <c r="C1291" t="inlineStr">
        <is>
          <t>Price_BOM_LFE_Case_1524</t>
        </is>
      </c>
      <c r="E1291" t="inlineStr">
        <is>
          <t>25957-2P-25HP-LFE</t>
        </is>
      </c>
      <c r="F1291" s="2" t="inlineStr">
        <is>
          <t>Ductile Iron, ASTM-A536-80</t>
        </is>
      </c>
      <c r="G1291" t="inlineStr">
        <is>
          <t>CaseMatl_Ductile_Iron_ASTM-A536-80</t>
        </is>
      </c>
      <c r="H1291" s="2" t="inlineStr">
        <is>
          <t>J</t>
        </is>
      </c>
      <c r="I1291" t="inlineStr">
        <is>
          <t>all</t>
        </is>
      </c>
      <c r="J1291" s="2" t="inlineStr">
        <is>
          <t>250# ANSI Flange</t>
        </is>
      </c>
      <c r="K1291" s="2" t="inlineStr">
        <is>
          <t>X3</t>
        </is>
      </c>
      <c r="L1291" s="2" t="inlineStr">
        <is>
          <t>Coating_Special</t>
        </is>
      </c>
      <c r="M1291" s="2" t="inlineStr">
        <is>
          <t>250psig</t>
        </is>
      </c>
      <c r="N1291" s="1" t="inlineStr">
        <is>
          <t>RTF</t>
        </is>
      </c>
      <c r="O1291" s="2" t="n"/>
      <c r="P1291" t="inlineStr">
        <is>
          <t>A100069</t>
        </is>
      </c>
      <c r="Q1291" s="56" t="n">
        <v>3790</v>
      </c>
      <c r="R1291" s="7" t="inlineStr">
        <is>
          <t>Priced</t>
        </is>
      </c>
      <c r="S1291" s="2" t="inlineStr">
        <is>
          <t>LT034</t>
        </is>
      </c>
      <c r="T1291" t="n">
        <v>126</v>
      </c>
    </row>
    <row r="1292">
      <c r="B1292">
        <f>IF(AND(H1292="C30",I1292="not Bronze, ASTM-B584, C93200",L1292="Coating_Standard"),"Y","N")</f>
        <v/>
      </c>
      <c r="C1292" t="inlineStr">
        <is>
          <t>Price_BOM_LFE_Case_1525</t>
        </is>
      </c>
      <c r="E1292" t="inlineStr">
        <is>
          <t>25957-2P-30HP-LFE</t>
        </is>
      </c>
      <c r="F1292" s="2" t="inlineStr">
        <is>
          <t>Ductile Iron, ASTM-A536-80</t>
        </is>
      </c>
      <c r="G1292" t="inlineStr">
        <is>
          <t>CaseMatl_Ductile_Iron_ASTM-A536-80</t>
        </is>
      </c>
      <c r="H1292" s="2" t="inlineStr">
        <is>
          <t>J</t>
        </is>
      </c>
      <c r="I1292" t="inlineStr">
        <is>
          <t>all</t>
        </is>
      </c>
      <c r="J1292" s="2" t="inlineStr">
        <is>
          <t>250# ANSI Flange</t>
        </is>
      </c>
      <c r="K1292" s="2" t="inlineStr">
        <is>
          <t>X3</t>
        </is>
      </c>
      <c r="L1292" s="2" t="inlineStr">
        <is>
          <t>Coating_Special</t>
        </is>
      </c>
      <c r="M1292" s="2" t="inlineStr">
        <is>
          <t>250psig</t>
        </is>
      </c>
      <c r="N1292" s="1" t="inlineStr">
        <is>
          <t>RTF</t>
        </is>
      </c>
      <c r="O1292" s="2" t="n"/>
      <c r="P1292" t="inlineStr">
        <is>
          <t>A100069</t>
        </is>
      </c>
      <c r="Q1292" s="56" t="n">
        <v>3790</v>
      </c>
      <c r="R1292" s="7" t="inlineStr">
        <is>
          <t>Priced</t>
        </is>
      </c>
      <c r="S1292" s="2" t="inlineStr">
        <is>
          <t>LT034</t>
        </is>
      </c>
      <c r="T1292" t="n">
        <v>126</v>
      </c>
    </row>
    <row r="1293">
      <c r="B1293">
        <f>IF(AND(H1293="C30",I1293="not Bronze, ASTM-B584, C93200",L1293="Coating_Standard"),"Y","N")</f>
        <v/>
      </c>
      <c r="C1293" t="inlineStr">
        <is>
          <t>Price_BOM_LFE_Case_1526</t>
        </is>
      </c>
      <c r="E1293" t="inlineStr">
        <is>
          <t>30707-2P-10HP-LFE</t>
        </is>
      </c>
      <c r="F1293" s="2" t="inlineStr">
        <is>
          <t>Ductile Iron, ASTM-A536-80</t>
        </is>
      </c>
      <c r="G1293" t="inlineStr">
        <is>
          <t>CaseMatl_Ductile_Iron_ASTM-A536-80</t>
        </is>
      </c>
      <c r="H1293" s="2" t="inlineStr">
        <is>
          <t>J</t>
        </is>
      </c>
      <c r="I1293" t="inlineStr">
        <is>
          <t>all</t>
        </is>
      </c>
      <c r="J1293" s="2" t="inlineStr">
        <is>
          <t>250# ANSI Flange</t>
        </is>
      </c>
      <c r="K1293" s="2" t="inlineStr">
        <is>
          <t>X3</t>
        </is>
      </c>
      <c r="L1293" s="2" t="inlineStr">
        <is>
          <t>Coating_Special</t>
        </is>
      </c>
      <c r="M1293" s="2" t="inlineStr">
        <is>
          <t>250psig</t>
        </is>
      </c>
      <c r="N1293" s="1" t="inlineStr">
        <is>
          <t>RTF</t>
        </is>
      </c>
      <c r="O1293" s="2" t="n"/>
      <c r="P1293" t="inlineStr">
        <is>
          <t>A100072</t>
        </is>
      </c>
      <c r="Q1293" s="56" t="n">
        <v>2230</v>
      </c>
      <c r="R1293" s="7" t="inlineStr">
        <is>
          <t>Priced</t>
        </is>
      </c>
      <c r="S1293" s="2" t="inlineStr">
        <is>
          <t>LT034</t>
        </is>
      </c>
      <c r="T1293" t="n">
        <v>126</v>
      </c>
    </row>
    <row r="1294">
      <c r="B1294">
        <f>IF(AND(H1294="C30",I1294="not Bronze, ASTM-B584, C93200",L1294="Coating_Standard"),"Y","N")</f>
        <v/>
      </c>
      <c r="C1294" t="inlineStr">
        <is>
          <t>Price_BOM_LFE_Case_1527</t>
        </is>
      </c>
      <c r="E1294" t="inlineStr">
        <is>
          <t>30707-2P-15HP-LFE</t>
        </is>
      </c>
      <c r="F1294" s="2" t="inlineStr">
        <is>
          <t>Ductile Iron, ASTM-A536-80</t>
        </is>
      </c>
      <c r="G1294" t="inlineStr">
        <is>
          <t>CaseMatl_Ductile_Iron_ASTM-A536-80</t>
        </is>
      </c>
      <c r="H1294" s="2" t="inlineStr">
        <is>
          <t>J</t>
        </is>
      </c>
      <c r="I1294" t="inlineStr">
        <is>
          <t>all</t>
        </is>
      </c>
      <c r="J1294" s="2" t="inlineStr">
        <is>
          <t>250# ANSI Flange</t>
        </is>
      </c>
      <c r="K1294" s="2" t="inlineStr">
        <is>
          <t>X3</t>
        </is>
      </c>
      <c r="L1294" s="2" t="inlineStr">
        <is>
          <t>Coating_Special</t>
        </is>
      </c>
      <c r="M1294" s="2" t="inlineStr">
        <is>
          <t>250psig</t>
        </is>
      </c>
      <c r="N1294" s="1" t="inlineStr">
        <is>
          <t>RTF</t>
        </is>
      </c>
      <c r="O1294" s="2" t="n"/>
      <c r="P1294" t="inlineStr">
        <is>
          <t>A100072</t>
        </is>
      </c>
      <c r="Q1294" s="56" t="n">
        <v>2230</v>
      </c>
      <c r="R1294" s="7" t="inlineStr">
        <is>
          <t>Priced</t>
        </is>
      </c>
      <c r="S1294" s="2" t="inlineStr">
        <is>
          <t>LT034</t>
        </is>
      </c>
      <c r="T1294" t="n">
        <v>126</v>
      </c>
    </row>
    <row r="1295">
      <c r="B1295">
        <f>IF(AND(H1295="C30",I1295="not Bronze, ASTM-B584, C93200",L1295="Coating_Standard"),"Y","N")</f>
        <v/>
      </c>
      <c r="C1295" t="inlineStr">
        <is>
          <t>Price_BOM_LFE_Case_1528</t>
        </is>
      </c>
      <c r="E1295" t="inlineStr">
        <is>
          <t>30707-2P-20HP-LFE</t>
        </is>
      </c>
      <c r="F1295" s="2" t="inlineStr">
        <is>
          <t>Ductile Iron, ASTM-A536-80</t>
        </is>
      </c>
      <c r="G1295" t="inlineStr">
        <is>
          <t>CaseMatl_Ductile_Iron_ASTM-A536-80</t>
        </is>
      </c>
      <c r="H1295" s="2" t="inlineStr">
        <is>
          <t>J</t>
        </is>
      </c>
      <c r="I1295" t="inlineStr">
        <is>
          <t>all</t>
        </is>
      </c>
      <c r="J1295" s="2" t="inlineStr">
        <is>
          <t>250# ANSI Flange</t>
        </is>
      </c>
      <c r="K1295" s="2" t="inlineStr">
        <is>
          <t>X3</t>
        </is>
      </c>
      <c r="L1295" s="2" t="inlineStr">
        <is>
          <t>Coating_Special</t>
        </is>
      </c>
      <c r="M1295" s="2" t="inlineStr">
        <is>
          <t>250psig</t>
        </is>
      </c>
      <c r="N1295" s="1" t="inlineStr">
        <is>
          <t>RTF</t>
        </is>
      </c>
      <c r="O1295" s="2" t="n"/>
      <c r="P1295" t="inlineStr">
        <is>
          <t>A100072</t>
        </is>
      </c>
      <c r="Q1295" s="56" t="n">
        <v>2230</v>
      </c>
      <c r="R1295" s="7" t="inlineStr">
        <is>
          <t>Priced</t>
        </is>
      </c>
      <c r="S1295" s="2" t="inlineStr">
        <is>
          <t>LT034</t>
        </is>
      </c>
      <c r="T1295" t="n">
        <v>126</v>
      </c>
    </row>
    <row r="1296">
      <c r="B1296">
        <f>IF(AND(H1296="C30",I1296="not Bronze, ASTM-B584, C93200",L1296="Coating_Standard"),"Y","N")</f>
        <v/>
      </c>
      <c r="C1296" t="inlineStr">
        <is>
          <t>Price_BOM_LFE_Case_1529</t>
        </is>
      </c>
      <c r="E1296" t="inlineStr">
        <is>
          <t>30707-2P-25HP-LFE</t>
        </is>
      </c>
      <c r="F1296" s="2" t="inlineStr">
        <is>
          <t>Ductile Iron, ASTM-A536-80</t>
        </is>
      </c>
      <c r="G1296" t="inlineStr">
        <is>
          <t>CaseMatl_Ductile_Iron_ASTM-A536-80</t>
        </is>
      </c>
      <c r="H1296" s="2" t="inlineStr">
        <is>
          <t>J</t>
        </is>
      </c>
      <c r="I1296" t="inlineStr">
        <is>
          <t>all</t>
        </is>
      </c>
      <c r="J1296" s="2" t="inlineStr">
        <is>
          <t>250# ANSI Flange</t>
        </is>
      </c>
      <c r="K1296" s="2" t="inlineStr">
        <is>
          <t>X3</t>
        </is>
      </c>
      <c r="L1296" s="2" t="inlineStr">
        <is>
          <t>Coating_Special</t>
        </is>
      </c>
      <c r="M1296" s="2" t="inlineStr">
        <is>
          <t>250psig</t>
        </is>
      </c>
      <c r="N1296" s="1" t="inlineStr">
        <is>
          <t>RTF</t>
        </is>
      </c>
      <c r="O1296" s="2" t="n"/>
      <c r="P1296" t="inlineStr">
        <is>
          <t>A100072</t>
        </is>
      </c>
      <c r="Q1296" s="56" t="n">
        <v>2230</v>
      </c>
      <c r="R1296" s="7" t="inlineStr">
        <is>
          <t>Priced</t>
        </is>
      </c>
      <c r="S1296" s="2" t="inlineStr">
        <is>
          <t>LT034</t>
        </is>
      </c>
      <c r="T1296" t="n">
        <v>126</v>
      </c>
    </row>
    <row r="1297">
      <c r="B1297">
        <f>IF(AND(H1297="C30",I1297="not Bronze, ASTM-B584, C93200",L1297="Coating_Standard"),"Y","N")</f>
        <v/>
      </c>
      <c r="C1297" t="inlineStr">
        <is>
          <t>Price_BOM_LFE_Case_1530</t>
        </is>
      </c>
      <c r="E1297" t="inlineStr">
        <is>
          <t>30707-2P-30HP-LFE</t>
        </is>
      </c>
      <c r="F1297" s="2" t="inlineStr">
        <is>
          <t>Ductile Iron, ASTM-A536-80</t>
        </is>
      </c>
      <c r="G1297" t="inlineStr">
        <is>
          <t>CaseMatl_Ductile_Iron_ASTM-A536-80</t>
        </is>
      </c>
      <c r="H1297" s="2" t="inlineStr">
        <is>
          <t>J</t>
        </is>
      </c>
      <c r="I1297" t="inlineStr">
        <is>
          <t>all</t>
        </is>
      </c>
      <c r="J1297" s="2" t="inlineStr">
        <is>
          <t>250# ANSI Flange</t>
        </is>
      </c>
      <c r="K1297" s="2" t="inlineStr">
        <is>
          <t>X3</t>
        </is>
      </c>
      <c r="L1297" s="2" t="inlineStr">
        <is>
          <t>Coating_Special</t>
        </is>
      </c>
      <c r="M1297" s="2" t="inlineStr">
        <is>
          <t>250psig</t>
        </is>
      </c>
      <c r="N1297" s="1" t="inlineStr">
        <is>
          <t>RTF</t>
        </is>
      </c>
      <c r="O1297" s="2" t="n"/>
      <c r="P1297" t="inlineStr">
        <is>
          <t>A100072</t>
        </is>
      </c>
      <c r="Q1297" s="56" t="n">
        <v>2230</v>
      </c>
      <c r="R1297" s="7" t="inlineStr">
        <is>
          <t>Priced</t>
        </is>
      </c>
      <c r="S1297" s="2" t="inlineStr">
        <is>
          <t>LT034</t>
        </is>
      </c>
      <c r="T1297" t="n">
        <v>126</v>
      </c>
    </row>
    <row r="1298">
      <c r="B1298">
        <f>IF(AND(H1298="C30",I1298="not Bronze, ASTM-B584, C93200",L1298="Coating_Standard"),"Y","N")</f>
        <v/>
      </c>
      <c r="C1298" t="inlineStr">
        <is>
          <t>Price_BOM_LFE_Case_1531</t>
        </is>
      </c>
      <c r="E1298" t="inlineStr">
        <is>
          <t>40707-2P-25HP-LFE</t>
        </is>
      </c>
      <c r="F1298" s="2" t="inlineStr">
        <is>
          <t>Ductile Iron, ASTM-A536-80</t>
        </is>
      </c>
      <c r="G1298" t="inlineStr">
        <is>
          <t>CaseMatl_Ductile_Iron_ASTM-A536-80</t>
        </is>
      </c>
      <c r="H1298" s="2" t="inlineStr">
        <is>
          <t>J</t>
        </is>
      </c>
      <c r="I1298" t="inlineStr">
        <is>
          <t>all</t>
        </is>
      </c>
      <c r="J1298" s="2" t="inlineStr">
        <is>
          <t>250# ANSI Flange</t>
        </is>
      </c>
      <c r="K1298" s="2" t="inlineStr">
        <is>
          <t>X3</t>
        </is>
      </c>
      <c r="L1298" s="2" t="inlineStr">
        <is>
          <t>Coating_Special</t>
        </is>
      </c>
      <c r="M1298" s="2" t="inlineStr">
        <is>
          <t>250psig</t>
        </is>
      </c>
      <c r="N1298" s="1" t="inlineStr">
        <is>
          <t>RTF</t>
        </is>
      </c>
      <c r="O1298" s="2" t="n"/>
      <c r="P1298" t="inlineStr">
        <is>
          <t>A100076</t>
        </is>
      </c>
      <c r="Q1298" s="56" t="n">
        <v>2350</v>
      </c>
      <c r="R1298" s="7" t="inlineStr">
        <is>
          <t>Priced</t>
        </is>
      </c>
      <c r="S1298" s="2" t="inlineStr">
        <is>
          <t>LT034</t>
        </is>
      </c>
      <c r="T1298" t="n">
        <v>126</v>
      </c>
    </row>
    <row r="1299">
      <c r="B1299">
        <f>IF(AND(H1299="C30",I1299="not Bronze, ASTM-B584, C93200",L1299="Coating_Standard"),"Y","N")</f>
        <v/>
      </c>
      <c r="C1299" t="inlineStr">
        <is>
          <t>Price_BOM_LFE_Case_1532</t>
        </is>
      </c>
      <c r="E1299" t="inlineStr">
        <is>
          <t>40707-2P-30HP-LFE</t>
        </is>
      </c>
      <c r="F1299" s="2" t="inlineStr">
        <is>
          <t>Ductile Iron, ASTM-A536-80</t>
        </is>
      </c>
      <c r="G1299" t="inlineStr">
        <is>
          <t>CaseMatl_Ductile_Iron_ASTM-A536-80</t>
        </is>
      </c>
      <c r="H1299" s="2" t="inlineStr">
        <is>
          <t>J</t>
        </is>
      </c>
      <c r="I1299" t="inlineStr">
        <is>
          <t>all</t>
        </is>
      </c>
      <c r="J1299" s="2" t="inlineStr">
        <is>
          <t>250# ANSI Flange</t>
        </is>
      </c>
      <c r="K1299" s="2" t="inlineStr">
        <is>
          <t>X3</t>
        </is>
      </c>
      <c r="L1299" s="2" t="inlineStr">
        <is>
          <t>Coating_Special</t>
        </is>
      </c>
      <c r="M1299" s="2" t="inlineStr">
        <is>
          <t>250psig</t>
        </is>
      </c>
      <c r="N1299" s="1" t="inlineStr">
        <is>
          <t>RTF</t>
        </is>
      </c>
      <c r="O1299" s="2" t="n"/>
      <c r="P1299" t="inlineStr">
        <is>
          <t>A100076</t>
        </is>
      </c>
      <c r="Q1299" s="56" t="n">
        <v>2350</v>
      </c>
      <c r="R1299" s="7" t="inlineStr">
        <is>
          <t>Priced</t>
        </is>
      </c>
      <c r="S1299" s="2" t="inlineStr">
        <is>
          <t>LT034</t>
        </is>
      </c>
      <c r="T1299" t="n">
        <v>126</v>
      </c>
    </row>
    <row r="1300">
      <c r="B1300">
        <f>IF(AND(H1300="C30",I1300="not Bronze, ASTM-B584, C93200",L1300="Coating_Standard"),"Y","N")</f>
        <v/>
      </c>
      <c r="C1300" t="inlineStr">
        <is>
          <t>Price_BOM_LFE_Case_1533</t>
        </is>
      </c>
      <c r="E1300" t="inlineStr">
        <is>
          <t>15955-2P-30HP-LFE</t>
        </is>
      </c>
      <c r="F1300" s="2" t="inlineStr">
        <is>
          <t>Ductile Iron, ASTM-A536-80</t>
        </is>
      </c>
      <c r="G1300" t="inlineStr">
        <is>
          <t>CaseMatl_Ductile_Iron_ASTM-A536-80</t>
        </is>
      </c>
      <c r="H1300" s="2" t="inlineStr">
        <is>
          <t>J</t>
        </is>
      </c>
      <c r="I1300" t="inlineStr">
        <is>
          <t>all</t>
        </is>
      </c>
      <c r="J1300" s="2" t="inlineStr">
        <is>
          <t>NPT</t>
        </is>
      </c>
      <c r="K1300" s="2" t="inlineStr">
        <is>
          <t>X4</t>
        </is>
      </c>
      <c r="L1300" s="2" t="inlineStr">
        <is>
          <t>Coating_Special</t>
        </is>
      </c>
      <c r="M1300" s="2" t="inlineStr">
        <is>
          <t>300psig</t>
        </is>
      </c>
      <c r="N1300" s="1" t="inlineStr">
        <is>
          <t>RTF</t>
        </is>
      </c>
      <c r="O1300" s="2" t="n"/>
      <c r="P1300" t="inlineStr">
        <is>
          <t>A100063</t>
        </is>
      </c>
      <c r="Q1300" s="56" t="n">
        <v>1790</v>
      </c>
      <c r="R1300" s="7" t="inlineStr">
        <is>
          <t>Priced</t>
        </is>
      </c>
      <c r="S1300" s="2" t="inlineStr">
        <is>
          <t>LT034</t>
        </is>
      </c>
      <c r="T1300" t="n">
        <v>126</v>
      </c>
    </row>
    <row r="1301">
      <c r="B1301">
        <f>IF(AND(H1301="C30",I1301="not Bronze, ASTM-B584, C93200",L1301="Coating_Standard"),"Y","N")</f>
        <v/>
      </c>
      <c r="C1301" t="inlineStr">
        <is>
          <t>Price_BOM_LFE_Case_1534</t>
        </is>
      </c>
      <c r="E1301" t="inlineStr">
        <is>
          <t>15959-2P-30HP-LFE</t>
        </is>
      </c>
      <c r="F1301" s="2" t="inlineStr">
        <is>
          <t>Ductile Iron, ASTM-A536-80</t>
        </is>
      </c>
      <c r="G1301" t="inlineStr">
        <is>
          <t>CaseMatl_Ductile_Iron_ASTM-A536-80</t>
        </is>
      </c>
      <c r="H1301" s="2" t="inlineStr">
        <is>
          <t>J</t>
        </is>
      </c>
      <c r="I1301" t="inlineStr">
        <is>
          <t>all</t>
        </is>
      </c>
      <c r="J1301" s="2" t="inlineStr">
        <is>
          <t>NPT</t>
        </is>
      </c>
      <c r="K1301" s="2" t="inlineStr">
        <is>
          <t>X4</t>
        </is>
      </c>
      <c r="L1301" s="2" t="inlineStr">
        <is>
          <t>Coating_Special</t>
        </is>
      </c>
      <c r="M1301" s="2" t="inlineStr">
        <is>
          <t>300psig</t>
        </is>
      </c>
      <c r="N1301" s="1" t="inlineStr">
        <is>
          <t>RTF</t>
        </is>
      </c>
      <c r="O1301" s="2" t="n"/>
      <c r="P1301" t="inlineStr">
        <is>
          <t>A100063</t>
        </is>
      </c>
      <c r="Q1301" s="56" t="n">
        <v>1790</v>
      </c>
      <c r="R1301" s="7" t="inlineStr">
        <is>
          <t>Priced</t>
        </is>
      </c>
      <c r="S1301" s="2" t="inlineStr">
        <is>
          <t>LT034</t>
        </is>
      </c>
      <c r="T1301" t="n">
        <v>126</v>
      </c>
    </row>
    <row r="1302">
      <c r="B1302">
        <f>IF(AND(H1302="C30",I1302="not Bronze, ASTM-B584, C93200",L1302="Coating_Standard"),"Y","N")</f>
        <v/>
      </c>
      <c r="C1302" t="inlineStr">
        <is>
          <t>Price_BOM_LFE_Case_1535</t>
        </is>
      </c>
      <c r="E1302" t="inlineStr">
        <is>
          <t>20953-2P-30HP-LFE</t>
        </is>
      </c>
      <c r="F1302" s="2" t="inlineStr">
        <is>
          <t>Ductile Iron, ASTM-A536-80</t>
        </is>
      </c>
      <c r="G1302" t="inlineStr">
        <is>
          <t>CaseMatl_Ductile_Iron_ASTM-A536-80</t>
        </is>
      </c>
      <c r="H1302" s="2" t="inlineStr">
        <is>
          <t>J</t>
        </is>
      </c>
      <c r="I1302" t="inlineStr">
        <is>
          <t>all</t>
        </is>
      </c>
      <c r="J1302" s="2" t="inlineStr">
        <is>
          <t>NPT</t>
        </is>
      </c>
      <c r="K1302" s="2" t="inlineStr">
        <is>
          <t>X4</t>
        </is>
      </c>
      <c r="L1302" s="2" t="inlineStr">
        <is>
          <t>Coating_Special</t>
        </is>
      </c>
      <c r="M1302" s="2" t="inlineStr">
        <is>
          <t>300psig</t>
        </is>
      </c>
      <c r="N1302" s="1" t="inlineStr">
        <is>
          <t>RTF</t>
        </is>
      </c>
      <c r="O1302" s="2" t="n"/>
      <c r="P1302" t="inlineStr">
        <is>
          <t>A100066</t>
        </is>
      </c>
      <c r="Q1302" s="56" t="n">
        <v>2240</v>
      </c>
      <c r="R1302" s="7" t="inlineStr">
        <is>
          <t>Priced</t>
        </is>
      </c>
      <c r="S1302" s="2" t="inlineStr">
        <is>
          <t>LT034</t>
        </is>
      </c>
      <c r="T1302" t="n">
        <v>126</v>
      </c>
    </row>
    <row r="1303">
      <c r="B1303">
        <f>IF(AND(H1303="C30",I1303="not Bronze, ASTM-B584, C93200",L1303="Coating_Standard"),"Y","N")</f>
        <v/>
      </c>
      <c r="C1303" t="inlineStr">
        <is>
          <t>Price_BOM_LFE_Case_1536</t>
        </is>
      </c>
      <c r="E1303" t="inlineStr">
        <is>
          <t>25707-2P-30HP-LFE</t>
        </is>
      </c>
      <c r="F1303" s="2" t="inlineStr">
        <is>
          <t>Ductile Iron, ASTM-A536-80</t>
        </is>
      </c>
      <c r="G1303" t="inlineStr">
        <is>
          <t>CaseMatl_Ductile_Iron_ASTM-A536-80</t>
        </is>
      </c>
      <c r="H1303" s="2" t="inlineStr">
        <is>
          <t>J</t>
        </is>
      </c>
      <c r="I1303" t="inlineStr">
        <is>
          <t>all</t>
        </is>
      </c>
      <c r="J1303" s="2" t="inlineStr">
        <is>
          <t>250# ANSI Flange</t>
        </is>
      </c>
      <c r="K1303" s="2" t="inlineStr">
        <is>
          <t>X4</t>
        </is>
      </c>
      <c r="L1303" s="2" t="inlineStr">
        <is>
          <t>Coating_Special</t>
        </is>
      </c>
      <c r="M1303" s="2" t="inlineStr">
        <is>
          <t>250psig</t>
        </is>
      </c>
      <c r="N1303" s="1" t="inlineStr">
        <is>
          <t>RTF</t>
        </is>
      </c>
      <c r="O1303" s="2" t="n"/>
      <c r="P1303" t="inlineStr">
        <is>
          <t>A100068</t>
        </is>
      </c>
      <c r="Q1303" s="56" t="n">
        <v>2620</v>
      </c>
      <c r="R1303" s="7" t="inlineStr">
        <is>
          <t>Priced</t>
        </is>
      </c>
      <c r="S1303" s="2" t="inlineStr">
        <is>
          <t>LT034</t>
        </is>
      </c>
      <c r="T1303" t="n">
        <v>126</v>
      </c>
    </row>
    <row r="1304">
      <c r="B1304">
        <f>IF(AND(H1304="C30",I1304="not Bronze, ASTM-B584, C93200",L1304="Coating_Standard"),"Y","N")</f>
        <v/>
      </c>
      <c r="C1304" t="inlineStr">
        <is>
          <t>Price_BOM_LFE_Case_1537</t>
        </is>
      </c>
      <c r="E1304" t="inlineStr">
        <is>
          <t>25957-2P-30HP-LFE</t>
        </is>
      </c>
      <c r="F1304" s="2" t="inlineStr">
        <is>
          <t>Ductile Iron, ASTM-A536-80</t>
        </is>
      </c>
      <c r="G1304" t="inlineStr">
        <is>
          <t>CaseMatl_Ductile_Iron_ASTM-A536-80</t>
        </is>
      </c>
      <c r="H1304" s="2" t="inlineStr">
        <is>
          <t>J</t>
        </is>
      </c>
      <c r="I1304" t="inlineStr">
        <is>
          <t>all</t>
        </is>
      </c>
      <c r="J1304" s="2" t="inlineStr">
        <is>
          <t>250# ANSI Flange</t>
        </is>
      </c>
      <c r="K1304" s="2" t="inlineStr">
        <is>
          <t>X4</t>
        </is>
      </c>
      <c r="L1304" s="2" t="inlineStr">
        <is>
          <t>Coating_Special</t>
        </is>
      </c>
      <c r="M1304" s="2" t="inlineStr">
        <is>
          <t>250psig</t>
        </is>
      </c>
      <c r="N1304" s="1" t="inlineStr">
        <is>
          <t>RTF</t>
        </is>
      </c>
      <c r="O1304" s="2" t="n"/>
      <c r="P1304" t="inlineStr">
        <is>
          <t>A100069</t>
        </is>
      </c>
      <c r="Q1304" s="56" t="n">
        <v>3790</v>
      </c>
      <c r="R1304" s="7" t="inlineStr">
        <is>
          <t>Priced</t>
        </is>
      </c>
      <c r="S1304" s="2" t="inlineStr">
        <is>
          <t>LT034</t>
        </is>
      </c>
      <c r="T1304" t="n">
        <v>126</v>
      </c>
    </row>
    <row r="1305">
      <c r="B1305">
        <f>IF(AND(H1305="C30",I1305="not Bronze, ASTM-B584, C93200",L1305="Coating_Standard"),"Y","N")</f>
        <v/>
      </c>
      <c r="C1305" t="inlineStr">
        <is>
          <t>Price_BOM_LFE_Case_1538</t>
        </is>
      </c>
      <c r="E1305" t="inlineStr">
        <is>
          <t>30707-2P-30HP-LFE</t>
        </is>
      </c>
      <c r="F1305" s="2" t="inlineStr">
        <is>
          <t>Ductile Iron, ASTM-A536-80</t>
        </is>
      </c>
      <c r="G1305" t="inlineStr">
        <is>
          <t>CaseMatl_Ductile_Iron_ASTM-A536-80</t>
        </is>
      </c>
      <c r="H1305" s="2" t="inlineStr">
        <is>
          <t>J</t>
        </is>
      </c>
      <c r="I1305" t="inlineStr">
        <is>
          <t>all</t>
        </is>
      </c>
      <c r="J1305" s="2" t="inlineStr">
        <is>
          <t>250# ANSI Flange</t>
        </is>
      </c>
      <c r="K1305" s="2" t="inlineStr">
        <is>
          <t>X4</t>
        </is>
      </c>
      <c r="L1305" s="2" t="inlineStr">
        <is>
          <t>Coating_Special</t>
        </is>
      </c>
      <c r="M1305" s="2" t="inlineStr">
        <is>
          <t>250psig</t>
        </is>
      </c>
      <c r="N1305" s="1" t="inlineStr">
        <is>
          <t>RTF</t>
        </is>
      </c>
      <c r="O1305" s="2" t="n"/>
      <c r="P1305" t="inlineStr">
        <is>
          <t>A100072</t>
        </is>
      </c>
      <c r="Q1305" s="56" t="n">
        <v>2230</v>
      </c>
      <c r="R1305" s="7" t="inlineStr">
        <is>
          <t>Priced</t>
        </is>
      </c>
      <c r="S1305" s="2" t="inlineStr">
        <is>
          <t>LT034</t>
        </is>
      </c>
      <c r="T1305" t="n">
        <v>126</v>
      </c>
    </row>
    <row r="1306">
      <c r="B1306">
        <f>IF(AND(H1306="C30",I1306="not Bronze, ASTM-B584, C93200",L1306="Coating_Standard"),"Y","N")</f>
        <v/>
      </c>
      <c r="C1306" t="inlineStr">
        <is>
          <t>Price_BOM_LFE_Case_1539</t>
        </is>
      </c>
      <c r="E1306" t="inlineStr">
        <is>
          <t>40707-2P-30HP-LFE</t>
        </is>
      </c>
      <c r="F1306" s="2" t="inlineStr">
        <is>
          <t>Ductile Iron, ASTM-A536-80</t>
        </is>
      </c>
      <c r="G1306" t="inlineStr">
        <is>
          <t>CaseMatl_Ductile_Iron_ASTM-A536-80</t>
        </is>
      </c>
      <c r="H1306" s="2" t="inlineStr">
        <is>
          <t>J</t>
        </is>
      </c>
      <c r="I1306" t="inlineStr">
        <is>
          <t>all</t>
        </is>
      </c>
      <c r="J1306" s="2" t="inlineStr">
        <is>
          <t>250# ANSI Flange</t>
        </is>
      </c>
      <c r="K1306" s="2" t="inlineStr">
        <is>
          <t>X4</t>
        </is>
      </c>
      <c r="L1306" s="2" t="inlineStr">
        <is>
          <t>Coating_Special</t>
        </is>
      </c>
      <c r="M1306" s="2" t="inlineStr">
        <is>
          <t>250psig</t>
        </is>
      </c>
      <c r="N1306" s="1" t="inlineStr">
        <is>
          <t>RTF</t>
        </is>
      </c>
      <c r="O1306" s="2" t="n"/>
      <c r="P1306" t="inlineStr">
        <is>
          <t>A100076</t>
        </is>
      </c>
      <c r="Q1306" s="56" t="n">
        <v>2350</v>
      </c>
      <c r="R1306" s="7" t="inlineStr">
        <is>
          <t>Priced</t>
        </is>
      </c>
      <c r="S1306" s="2" t="inlineStr">
        <is>
          <t>LT034</t>
        </is>
      </c>
      <c r="T1306" t="n">
        <v>126</v>
      </c>
    </row>
    <row r="1307">
      <c r="B1307">
        <f>IF(AND(H1307="C30",I1307="not Bronze, ASTM-B584, C93200",L1307="Coating_Standard"),"Y","N")</f>
        <v/>
      </c>
      <c r="C1307" t="inlineStr">
        <is>
          <t>Price_BOM_LFE_Case_1540</t>
        </is>
      </c>
      <c r="E1307" t="inlineStr">
        <is>
          <t>10707-2P-3HP-LFE</t>
        </is>
      </c>
      <c r="F1307" s="2" t="inlineStr">
        <is>
          <t>Cast Iron, ASTM-A48, CL 30</t>
        </is>
      </c>
      <c r="G1307" t="inlineStr">
        <is>
          <t>CaseMatl_Cast_Iron_ASTM-A48_CL30</t>
        </is>
      </c>
      <c r="H1307" s="2" t="inlineStr">
        <is>
          <t>C30</t>
        </is>
      </c>
      <c r="I1307" t="inlineStr">
        <is>
          <t>all</t>
        </is>
      </c>
      <c r="J1307" s="2" t="inlineStr">
        <is>
          <t>NPT</t>
        </is>
      </c>
      <c r="K1307" s="2" t="inlineStr">
        <is>
          <t>X3</t>
        </is>
      </c>
      <c r="L1307" s="2" t="inlineStr">
        <is>
          <t>Coating_Special</t>
        </is>
      </c>
      <c r="M1307" s="2" t="inlineStr">
        <is>
          <t>250psig</t>
        </is>
      </c>
      <c r="N1307" s="1" t="inlineStr">
        <is>
          <t>RTF</t>
        </is>
      </c>
      <c r="O1307" s="2" t="n"/>
      <c r="P1307" s="2" t="inlineStr">
        <is>
          <t>A102128</t>
        </is>
      </c>
      <c r="R1307" t="inlineStr">
        <is>
          <t>Priced</t>
        </is>
      </c>
      <c r="S1307" s="2" t="inlineStr">
        <is>
          <t>LT034</t>
        </is>
      </c>
      <c r="T1307" t="n">
        <v>126</v>
      </c>
    </row>
    <row r="1308">
      <c r="B1308">
        <f>IF(AND(H1308="C30",I1308="not Bronze, ASTM-B584, C93200",L1308="Coating_Standard"),"Y","N")</f>
        <v/>
      </c>
      <c r="C1308" t="inlineStr">
        <is>
          <t>Price_BOM_LFE_Case_1541</t>
        </is>
      </c>
      <c r="E1308" t="inlineStr">
        <is>
          <t>10707-2P-5HP-LFE</t>
        </is>
      </c>
      <c r="F1308" s="2" t="inlineStr">
        <is>
          <t>Cast Iron, ASTM-A48, CL 30</t>
        </is>
      </c>
      <c r="G1308" t="inlineStr">
        <is>
          <t>CaseMatl_Cast_Iron_ASTM-A48_CL30</t>
        </is>
      </c>
      <c r="H1308" s="2" t="inlineStr">
        <is>
          <t>C30</t>
        </is>
      </c>
      <c r="I1308" t="inlineStr">
        <is>
          <t>all</t>
        </is>
      </c>
      <c r="J1308" s="2" t="inlineStr">
        <is>
          <t>NPT</t>
        </is>
      </c>
      <c r="K1308" s="2" t="inlineStr">
        <is>
          <t>X3</t>
        </is>
      </c>
      <c r="L1308" s="2" t="inlineStr">
        <is>
          <t>Coating_Special</t>
        </is>
      </c>
      <c r="M1308" s="2" t="inlineStr">
        <is>
          <t>250psig</t>
        </is>
      </c>
      <c r="N1308" s="1" t="inlineStr">
        <is>
          <t>RTF</t>
        </is>
      </c>
      <c r="O1308" s="2" t="n"/>
      <c r="P1308" s="2" t="inlineStr">
        <is>
          <t>A102128</t>
        </is>
      </c>
      <c r="R1308" t="inlineStr">
        <is>
          <t>Priced</t>
        </is>
      </c>
      <c r="S1308" s="2" t="inlineStr">
        <is>
          <t>LT034</t>
        </is>
      </c>
      <c r="T1308" t="n">
        <v>126</v>
      </c>
    </row>
    <row r="1309">
      <c r="B1309">
        <f>IF(AND(H1309="C30",I1309="not Bronze, ASTM-B584, C93200",L1309="Coating_Standard"),"Y","N")</f>
        <v/>
      </c>
      <c r="C1309" t="inlineStr">
        <is>
          <t>Price_BOM_LFE_Case_1542</t>
        </is>
      </c>
      <c r="E1309" t="inlineStr">
        <is>
          <t>10707-2P-7.5HP-LFE</t>
        </is>
      </c>
      <c r="F1309" s="2" t="inlineStr">
        <is>
          <t>Cast Iron, ASTM-A48, CL 30</t>
        </is>
      </c>
      <c r="G1309" t="inlineStr">
        <is>
          <t>CaseMatl_Cast_Iron_ASTM-A48_CL30</t>
        </is>
      </c>
      <c r="H1309" s="2" t="inlineStr">
        <is>
          <t>C30</t>
        </is>
      </c>
      <c r="I1309" t="inlineStr">
        <is>
          <t>all</t>
        </is>
      </c>
      <c r="J1309" s="2" t="inlineStr">
        <is>
          <t>NPT</t>
        </is>
      </c>
      <c r="K1309" s="2" t="inlineStr">
        <is>
          <t>X3</t>
        </is>
      </c>
      <c r="L1309" s="2" t="inlineStr">
        <is>
          <t>Coating_Special</t>
        </is>
      </c>
      <c r="M1309" s="2" t="inlineStr">
        <is>
          <t>250psig</t>
        </is>
      </c>
      <c r="N1309" s="1" t="inlineStr">
        <is>
          <t>RTF</t>
        </is>
      </c>
      <c r="O1309" s="2" t="n"/>
      <c r="P1309" s="2" t="inlineStr">
        <is>
          <t>A102128</t>
        </is>
      </c>
      <c r="R1309" t="inlineStr">
        <is>
          <t>Priced</t>
        </is>
      </c>
      <c r="S1309" s="2" t="inlineStr">
        <is>
          <t>LT034</t>
        </is>
      </c>
      <c r="T1309" t="n">
        <v>126</v>
      </c>
    </row>
    <row r="1310">
      <c r="B1310">
        <f>IF(AND(H1310="C30",I1310="not Bronze, ASTM-B584, C93200",L1310="Coating_Standard"),"Y","N")</f>
        <v/>
      </c>
      <c r="C1310" t="inlineStr">
        <is>
          <t>Price_BOM_LFE_Case_1543</t>
        </is>
      </c>
      <c r="E1310" t="inlineStr">
        <is>
          <t>10707-2P--10HP-LFE</t>
        </is>
      </c>
      <c r="F1310" s="2" t="inlineStr">
        <is>
          <t>Cast Iron, ASTM-A48, CL 30</t>
        </is>
      </c>
      <c r="G1310" t="inlineStr">
        <is>
          <t>CaseMatl_Cast_Iron_ASTM-A48_CL30</t>
        </is>
      </c>
      <c r="H1310" s="2" t="inlineStr">
        <is>
          <t>C30</t>
        </is>
      </c>
      <c r="I1310" t="inlineStr">
        <is>
          <t>all</t>
        </is>
      </c>
      <c r="J1310" s="2" t="inlineStr">
        <is>
          <t>NPT</t>
        </is>
      </c>
      <c r="K1310" s="2" t="inlineStr">
        <is>
          <t>X3</t>
        </is>
      </c>
      <c r="L1310" s="2" t="inlineStr">
        <is>
          <t>Coating_Special</t>
        </is>
      </c>
      <c r="M1310" s="2" t="inlineStr">
        <is>
          <t>250psig</t>
        </is>
      </c>
      <c r="N1310" s="1" t="inlineStr">
        <is>
          <t>RTF</t>
        </is>
      </c>
      <c r="O1310" s="2" t="n"/>
      <c r="P1310" s="2" t="inlineStr">
        <is>
          <t>A102128</t>
        </is>
      </c>
      <c r="R1310" t="inlineStr">
        <is>
          <t>Priced</t>
        </is>
      </c>
      <c r="S1310" s="2" t="inlineStr">
        <is>
          <t>LT034</t>
        </is>
      </c>
      <c r="T1310" t="n">
        <v>126</v>
      </c>
    </row>
    <row r="1311">
      <c r="B1311">
        <f>IF(AND(H1311="C30",I1311="not Bronze, ASTM-B584, C93200",L1311="Coating_Standard"),"Y","N")</f>
        <v/>
      </c>
      <c r="C1311" t="inlineStr">
        <is>
          <t>Price_BOM_LFE_Case_1544</t>
        </is>
      </c>
      <c r="E1311" t="inlineStr">
        <is>
          <t>10707-2P--15HP-LFE</t>
        </is>
      </c>
      <c r="F1311" s="2" t="inlineStr">
        <is>
          <t>Cast Iron, ASTM-A48, CL 30</t>
        </is>
      </c>
      <c r="G1311" t="inlineStr">
        <is>
          <t>CaseMatl_Cast_Iron_ASTM-A48_CL30</t>
        </is>
      </c>
      <c r="H1311" s="2" t="inlineStr">
        <is>
          <t>C30</t>
        </is>
      </c>
      <c r="I1311" t="inlineStr">
        <is>
          <t>all</t>
        </is>
      </c>
      <c r="J1311" s="2" t="inlineStr">
        <is>
          <t>NPT</t>
        </is>
      </c>
      <c r="K1311" s="2" t="inlineStr">
        <is>
          <t>X3</t>
        </is>
      </c>
      <c r="L1311" s="2" t="inlineStr">
        <is>
          <t>Coating_Special</t>
        </is>
      </c>
      <c r="M1311" s="2" t="inlineStr">
        <is>
          <t>250psig</t>
        </is>
      </c>
      <c r="N1311" s="1" t="inlineStr">
        <is>
          <t>RTF</t>
        </is>
      </c>
      <c r="O1311" s="2" t="n"/>
      <c r="P1311" s="2" t="inlineStr">
        <is>
          <t>A102128</t>
        </is>
      </c>
      <c r="R1311" t="inlineStr">
        <is>
          <t>Priced</t>
        </is>
      </c>
      <c r="S1311" s="2" t="inlineStr">
        <is>
          <t>LT034</t>
        </is>
      </c>
      <c r="T1311" t="n">
        <v>126</v>
      </c>
    </row>
    <row r="1312">
      <c r="B1312">
        <f>IF(AND(H1312="C30",I1312="not Bronze, ASTM-B584, C93200",L1312="Coating_Standard"),"Y","N")</f>
        <v/>
      </c>
      <c r="C1312" t="inlineStr">
        <is>
          <t>Price_BOM_LFE_Case_1545</t>
        </is>
      </c>
      <c r="E1312" t="inlineStr">
        <is>
          <t>12709-2P-5HP-LFE</t>
        </is>
      </c>
      <c r="F1312" s="2" t="inlineStr">
        <is>
          <t>Cast Iron, ASTM-A48, CL 30</t>
        </is>
      </c>
      <c r="G1312" t="inlineStr">
        <is>
          <t>CaseMatl_Cast_Iron_ASTM-A48_CL30</t>
        </is>
      </c>
      <c r="H1312" s="2" t="inlineStr">
        <is>
          <t>C30</t>
        </is>
      </c>
      <c r="I1312" t="inlineStr">
        <is>
          <t>all</t>
        </is>
      </c>
      <c r="J1312" s="2" t="inlineStr">
        <is>
          <t>NPT</t>
        </is>
      </c>
      <c r="K1312" s="2" t="inlineStr">
        <is>
          <t>X3</t>
        </is>
      </c>
      <c r="L1312" s="2" t="inlineStr">
        <is>
          <t>Coating_Special</t>
        </is>
      </c>
      <c r="M1312" s="2" t="inlineStr">
        <is>
          <t>250psig</t>
        </is>
      </c>
      <c r="N1312" s="1" t="inlineStr">
        <is>
          <t>RTF</t>
        </is>
      </c>
      <c r="O1312" s="2" t="n"/>
      <c r="P1312" s="2" t="inlineStr">
        <is>
          <t>A102129</t>
        </is>
      </c>
      <c r="R1312" t="inlineStr">
        <is>
          <t>Priced</t>
        </is>
      </c>
      <c r="S1312" s="2" t="inlineStr">
        <is>
          <t>LT034</t>
        </is>
      </c>
      <c r="T1312" t="n">
        <v>126</v>
      </c>
    </row>
    <row r="1313">
      <c r="B1313">
        <f>IF(AND(H1313="C30",I1313="not Bronze, ASTM-B584, C93200",L1313="Coating_Standard"),"Y","N")</f>
        <v/>
      </c>
      <c r="C1313" t="inlineStr">
        <is>
          <t>Price_BOM_LFE_Case_1546</t>
        </is>
      </c>
      <c r="E1313" t="inlineStr">
        <is>
          <t>12709-2P-7.5HP-LFE</t>
        </is>
      </c>
      <c r="F1313" s="2" t="inlineStr">
        <is>
          <t>Cast Iron, ASTM-A48, CL 30</t>
        </is>
      </c>
      <c r="G1313" t="inlineStr">
        <is>
          <t>CaseMatl_Cast_Iron_ASTM-A48_CL30</t>
        </is>
      </c>
      <c r="H1313" s="2" t="inlineStr">
        <is>
          <t>C30</t>
        </is>
      </c>
      <c r="I1313" t="inlineStr">
        <is>
          <t>all</t>
        </is>
      </c>
      <c r="J1313" s="2" t="inlineStr">
        <is>
          <t>NPT</t>
        </is>
      </c>
      <c r="K1313" s="2" t="inlineStr">
        <is>
          <t>X3</t>
        </is>
      </c>
      <c r="L1313" s="2" t="inlineStr">
        <is>
          <t>Coating_Special</t>
        </is>
      </c>
      <c r="M1313" s="2" t="inlineStr">
        <is>
          <t>250psig</t>
        </is>
      </c>
      <c r="N1313" s="1" t="inlineStr">
        <is>
          <t>RTF</t>
        </is>
      </c>
      <c r="O1313" s="2" t="n"/>
      <c r="P1313" s="2" t="inlineStr">
        <is>
          <t>A102129</t>
        </is>
      </c>
      <c r="R1313" t="inlineStr">
        <is>
          <t>Priced</t>
        </is>
      </c>
      <c r="S1313" s="2" t="inlineStr">
        <is>
          <t>LT034</t>
        </is>
      </c>
      <c r="T1313" t="n">
        <v>126</v>
      </c>
    </row>
    <row r="1314">
      <c r="B1314">
        <f>IF(AND(H1314="C30",I1314="not Bronze, ASTM-B584, C93200",L1314="Coating_Standard"),"Y","N")</f>
        <v/>
      </c>
      <c r="C1314" t="inlineStr">
        <is>
          <t>Price_BOM_LFE_Case_1547</t>
        </is>
      </c>
      <c r="E1314" t="inlineStr">
        <is>
          <t>12709-2P-10HP-LFE</t>
        </is>
      </c>
      <c r="F1314" s="2" t="inlineStr">
        <is>
          <t>Cast Iron, ASTM-A48, CL 30</t>
        </is>
      </c>
      <c r="G1314" t="inlineStr">
        <is>
          <t>CaseMatl_Cast_Iron_ASTM-A48_CL30</t>
        </is>
      </c>
      <c r="H1314" s="2" t="inlineStr">
        <is>
          <t>C30</t>
        </is>
      </c>
      <c r="I1314" t="inlineStr">
        <is>
          <t>all</t>
        </is>
      </c>
      <c r="J1314" s="2" t="inlineStr">
        <is>
          <t>NPT</t>
        </is>
      </c>
      <c r="K1314" s="2" t="inlineStr">
        <is>
          <t>X3</t>
        </is>
      </c>
      <c r="L1314" s="2" t="inlineStr">
        <is>
          <t>Coating_Special</t>
        </is>
      </c>
      <c r="M1314" s="2" t="inlineStr">
        <is>
          <t>250psig</t>
        </is>
      </c>
      <c r="N1314" s="1" t="inlineStr">
        <is>
          <t>RTF</t>
        </is>
      </c>
      <c r="O1314" s="2" t="n"/>
      <c r="P1314" s="2" t="inlineStr">
        <is>
          <t>A102129</t>
        </is>
      </c>
      <c r="R1314" t="inlineStr">
        <is>
          <t>Priced</t>
        </is>
      </c>
      <c r="S1314" s="2" t="inlineStr">
        <is>
          <t>LT034</t>
        </is>
      </c>
      <c r="T1314" t="n">
        <v>126</v>
      </c>
    </row>
    <row r="1315">
      <c r="B1315">
        <f>IF(AND(H1315="C30",I1315="not Bronze, ASTM-B584, C93200",L1315="Coating_Standard"),"Y","N")</f>
        <v/>
      </c>
      <c r="C1315" t="inlineStr">
        <is>
          <t>Price_BOM_LFE_Case_1548</t>
        </is>
      </c>
      <c r="E1315" t="inlineStr">
        <is>
          <t>12709-2P-15HP-LFE</t>
        </is>
      </c>
      <c r="F1315" s="2" t="inlineStr">
        <is>
          <t>Cast Iron, ASTM-A48, CL 30</t>
        </is>
      </c>
      <c r="G1315" t="inlineStr">
        <is>
          <t>CaseMatl_Cast_Iron_ASTM-A48_CL30</t>
        </is>
      </c>
      <c r="H1315" s="2" t="inlineStr">
        <is>
          <t>C30</t>
        </is>
      </c>
      <c r="I1315" t="inlineStr">
        <is>
          <t>all</t>
        </is>
      </c>
      <c r="J1315" s="2" t="inlineStr">
        <is>
          <t>NPT</t>
        </is>
      </c>
      <c r="K1315" s="2" t="inlineStr">
        <is>
          <t>X3</t>
        </is>
      </c>
      <c r="L1315" s="2" t="inlineStr">
        <is>
          <t>Coating_Special</t>
        </is>
      </c>
      <c r="M1315" s="2" t="inlineStr">
        <is>
          <t>250psig</t>
        </is>
      </c>
      <c r="N1315" s="1" t="inlineStr">
        <is>
          <t>RTF</t>
        </is>
      </c>
      <c r="O1315" s="2" t="n"/>
      <c r="P1315" s="2" t="inlineStr">
        <is>
          <t>A102129</t>
        </is>
      </c>
      <c r="R1315" t="inlineStr">
        <is>
          <t>Priced</t>
        </is>
      </c>
      <c r="S1315" s="2" t="inlineStr">
        <is>
          <t>LT034</t>
        </is>
      </c>
      <c r="T1315" t="n">
        <v>126</v>
      </c>
    </row>
    <row r="1316">
      <c r="B1316">
        <f>IF(AND(H1316="C30",I1316="not Bronze, ASTM-B584, C93200",L1316="Coating_Standard"),"Y","N")</f>
        <v/>
      </c>
      <c r="C1316" t="inlineStr">
        <is>
          <t>Price_BOM_LFE_Case_1549</t>
        </is>
      </c>
      <c r="E1316" t="inlineStr">
        <is>
          <t>15705-2P-5HP-LFE</t>
        </is>
      </c>
      <c r="F1316" s="2" t="inlineStr">
        <is>
          <t>Cast Iron, ASTM-A48, CL 30</t>
        </is>
      </c>
      <c r="G1316" t="inlineStr">
        <is>
          <t>CaseMatl_Cast_Iron_ASTM-A48_CL30</t>
        </is>
      </c>
      <c r="H1316" s="2" t="inlineStr">
        <is>
          <t>C30</t>
        </is>
      </c>
      <c r="I1316" t="inlineStr">
        <is>
          <t>all</t>
        </is>
      </c>
      <c r="J1316" s="2" t="inlineStr">
        <is>
          <t>NPT</t>
        </is>
      </c>
      <c r="K1316" s="2" t="inlineStr">
        <is>
          <t>X3</t>
        </is>
      </c>
      <c r="L1316" s="2" t="inlineStr">
        <is>
          <t>Coating_Special</t>
        </is>
      </c>
      <c r="M1316" s="2" t="inlineStr">
        <is>
          <t>250psig</t>
        </is>
      </c>
      <c r="N1316" s="1" t="inlineStr">
        <is>
          <t>RTF</t>
        </is>
      </c>
      <c r="O1316" s="2" t="n"/>
      <c r="P1316" s="2" t="inlineStr">
        <is>
          <t>A102130</t>
        </is>
      </c>
      <c r="R1316" t="inlineStr">
        <is>
          <t>Priced</t>
        </is>
      </c>
      <c r="S1316" s="2" t="inlineStr">
        <is>
          <t>LT034</t>
        </is>
      </c>
      <c r="T1316" t="n">
        <v>126</v>
      </c>
    </row>
    <row r="1317">
      <c r="B1317">
        <f>IF(AND(H1317="C30",I1317="not Bronze, ASTM-B584, C93200",L1317="Coating_Standard"),"Y","N")</f>
        <v/>
      </c>
      <c r="C1317" t="inlineStr">
        <is>
          <t>Price_BOM_LFE_Case_1550</t>
        </is>
      </c>
      <c r="E1317" t="inlineStr">
        <is>
          <t>15705-2P-7.5HP-LFE</t>
        </is>
      </c>
      <c r="F1317" s="2" t="inlineStr">
        <is>
          <t>Cast Iron, ASTM-A48, CL 30</t>
        </is>
      </c>
      <c r="G1317" t="inlineStr">
        <is>
          <t>CaseMatl_Cast_Iron_ASTM-A48_CL30</t>
        </is>
      </c>
      <c r="H1317" s="2" t="inlineStr">
        <is>
          <t>C30</t>
        </is>
      </c>
      <c r="I1317" t="inlineStr">
        <is>
          <t>all</t>
        </is>
      </c>
      <c r="J1317" s="2" t="inlineStr">
        <is>
          <t>NPT</t>
        </is>
      </c>
      <c r="K1317" s="2" t="inlineStr">
        <is>
          <t>X3</t>
        </is>
      </c>
      <c r="L1317" s="2" t="inlineStr">
        <is>
          <t>Coating_Special</t>
        </is>
      </c>
      <c r="M1317" s="2" t="inlineStr">
        <is>
          <t>250psig</t>
        </is>
      </c>
      <c r="N1317" s="1" t="inlineStr">
        <is>
          <t>RTF</t>
        </is>
      </c>
      <c r="O1317" s="2" t="n"/>
      <c r="P1317" s="2" t="inlineStr">
        <is>
          <t>A102130</t>
        </is>
      </c>
      <c r="R1317" t="inlineStr">
        <is>
          <t>Priced</t>
        </is>
      </c>
      <c r="S1317" s="2" t="inlineStr">
        <is>
          <t>LT034</t>
        </is>
      </c>
      <c r="T1317" t="n">
        <v>126</v>
      </c>
    </row>
    <row r="1318">
      <c r="B1318">
        <f>IF(AND(H1318="C30",I1318="not Bronze, ASTM-B584, C93200",L1318="Coating_Standard"),"Y","N")</f>
        <v/>
      </c>
      <c r="C1318" t="inlineStr">
        <is>
          <t>Price_BOM_LFE_Case_1551</t>
        </is>
      </c>
      <c r="E1318" t="inlineStr">
        <is>
          <t>15705-2P-10HP-LFE</t>
        </is>
      </c>
      <c r="F1318" s="2" t="inlineStr">
        <is>
          <t>Cast Iron, ASTM-A48, CL 30</t>
        </is>
      </c>
      <c r="G1318" t="inlineStr">
        <is>
          <t>CaseMatl_Cast_Iron_ASTM-A48_CL30</t>
        </is>
      </c>
      <c r="H1318" s="2" t="inlineStr">
        <is>
          <t>C30</t>
        </is>
      </c>
      <c r="I1318" t="inlineStr">
        <is>
          <t>all</t>
        </is>
      </c>
      <c r="J1318" s="2" t="inlineStr">
        <is>
          <t>NPT</t>
        </is>
      </c>
      <c r="K1318" s="2" t="inlineStr">
        <is>
          <t>X3</t>
        </is>
      </c>
      <c r="L1318" s="2" t="inlineStr">
        <is>
          <t>Coating_Special</t>
        </is>
      </c>
      <c r="M1318" s="2" t="inlineStr">
        <is>
          <t>250psig</t>
        </is>
      </c>
      <c r="N1318" s="1" t="inlineStr">
        <is>
          <t>RTF</t>
        </is>
      </c>
      <c r="O1318" s="2" t="n"/>
      <c r="P1318" s="2" t="inlineStr">
        <is>
          <t>A102130</t>
        </is>
      </c>
      <c r="R1318" t="inlineStr">
        <is>
          <t>Priced</t>
        </is>
      </c>
      <c r="S1318" s="2" t="inlineStr">
        <is>
          <t>LT034</t>
        </is>
      </c>
      <c r="T1318" t="n">
        <v>126</v>
      </c>
    </row>
    <row r="1319">
      <c r="B1319">
        <f>IF(AND(H1319="C30",I1319="not Bronze, ASTM-B584, C93200",L1319="Coating_Standard"),"Y","N")</f>
        <v/>
      </c>
      <c r="C1319" t="inlineStr">
        <is>
          <t>Price_BOM_LFE_Case_1552</t>
        </is>
      </c>
      <c r="E1319" t="inlineStr">
        <is>
          <t>15705-2P-15HP-LFE</t>
        </is>
      </c>
      <c r="F1319" s="2" t="inlineStr">
        <is>
          <t>Cast Iron, ASTM-A48, CL 30</t>
        </is>
      </c>
      <c r="G1319" t="inlineStr">
        <is>
          <t>CaseMatl_Cast_Iron_ASTM-A48_CL30</t>
        </is>
      </c>
      <c r="H1319" s="2" t="inlineStr">
        <is>
          <t>C30</t>
        </is>
      </c>
      <c r="I1319" t="inlineStr">
        <is>
          <t>all</t>
        </is>
      </c>
      <c r="J1319" s="2" t="inlineStr">
        <is>
          <t>NPT</t>
        </is>
      </c>
      <c r="K1319" s="2" t="inlineStr">
        <is>
          <t>X3</t>
        </is>
      </c>
      <c r="L1319" s="2" t="inlineStr">
        <is>
          <t>Coating_Special</t>
        </is>
      </c>
      <c r="M1319" s="2" t="inlineStr">
        <is>
          <t>250psig</t>
        </is>
      </c>
      <c r="N1319" s="1" t="inlineStr">
        <is>
          <t>RTF</t>
        </is>
      </c>
      <c r="O1319" s="2" t="n"/>
      <c r="P1319" s="2" t="inlineStr">
        <is>
          <t>A102130</t>
        </is>
      </c>
      <c r="R1319" t="inlineStr">
        <is>
          <t>Priced</t>
        </is>
      </c>
      <c r="S1319" s="2" t="inlineStr">
        <is>
          <t>LT034</t>
        </is>
      </c>
      <c r="T1319" t="n">
        <v>126</v>
      </c>
    </row>
    <row r="1320">
      <c r="B1320">
        <f>IF(AND(H1320="C30",I1320="not Bronze, ASTM-B584, C93200",L1320="Coating_Standard"),"Y","N")</f>
        <v/>
      </c>
      <c r="C1320" t="inlineStr">
        <is>
          <t>Price_BOM_LFE_Case_1553</t>
        </is>
      </c>
      <c r="E1320" t="inlineStr">
        <is>
          <t>15705-2P-20HP-LFE</t>
        </is>
      </c>
      <c r="F1320" s="2" t="inlineStr">
        <is>
          <t>Cast Iron, ASTM-A48, CL 30</t>
        </is>
      </c>
      <c r="G1320" t="inlineStr">
        <is>
          <t>CaseMatl_Cast_Iron_ASTM-A48_CL30</t>
        </is>
      </c>
      <c r="H1320" s="2" t="inlineStr">
        <is>
          <t>C30</t>
        </is>
      </c>
      <c r="I1320" t="inlineStr">
        <is>
          <t>all</t>
        </is>
      </c>
      <c r="J1320" s="2" t="inlineStr">
        <is>
          <t>NPT</t>
        </is>
      </c>
      <c r="K1320" s="2" t="inlineStr">
        <is>
          <t>X3</t>
        </is>
      </c>
      <c r="L1320" s="2" t="inlineStr">
        <is>
          <t>Coating_Special</t>
        </is>
      </c>
      <c r="M1320" s="2" t="inlineStr">
        <is>
          <t>250psig</t>
        </is>
      </c>
      <c r="N1320" s="1" t="inlineStr">
        <is>
          <t>RTF</t>
        </is>
      </c>
      <c r="O1320" s="2" t="n"/>
      <c r="P1320" s="2" t="inlineStr">
        <is>
          <t>A102130</t>
        </is>
      </c>
      <c r="R1320" t="inlineStr">
        <is>
          <t>Priced</t>
        </is>
      </c>
      <c r="S1320" s="2" t="inlineStr">
        <is>
          <t>LT034</t>
        </is>
      </c>
      <c r="T1320" t="n">
        <v>126</v>
      </c>
    </row>
    <row r="1321">
      <c r="B1321">
        <f>IF(AND(H1321="C30",I1321="not Bronze, ASTM-B584, C93200",L1321="Coating_Standard"),"Y","N")</f>
        <v/>
      </c>
      <c r="C1321" t="inlineStr">
        <is>
          <t>Price_BOM_LFE_Case_1554</t>
        </is>
      </c>
      <c r="E1321" t="inlineStr">
        <is>
          <t>20709-2P-7.5HP-LFE</t>
        </is>
      </c>
      <c r="F1321" s="2" t="inlineStr">
        <is>
          <t>Cast Iron, ASTM-A48, CL 30</t>
        </is>
      </c>
      <c r="G1321" t="inlineStr">
        <is>
          <t>CaseMatl_Cast_Iron_ASTM-A48_CL30</t>
        </is>
      </c>
      <c r="H1321" s="2" t="inlineStr">
        <is>
          <t>C30</t>
        </is>
      </c>
      <c r="I1321" t="inlineStr">
        <is>
          <t>all</t>
        </is>
      </c>
      <c r="J1321" s="2" t="inlineStr">
        <is>
          <t>NPT</t>
        </is>
      </c>
      <c r="K1321" s="2" t="inlineStr">
        <is>
          <t>X3</t>
        </is>
      </c>
      <c r="L1321" s="2" t="inlineStr">
        <is>
          <t>Coating_Special</t>
        </is>
      </c>
      <c r="M1321" s="2" t="inlineStr">
        <is>
          <t>250psig</t>
        </is>
      </c>
      <c r="N1321" s="1" t="inlineStr">
        <is>
          <t>RTF</t>
        </is>
      </c>
      <c r="O1321" s="2" t="n"/>
      <c r="P1321" s="2" t="inlineStr">
        <is>
          <t>A102131</t>
        </is>
      </c>
      <c r="R1321" t="inlineStr">
        <is>
          <t>Priced</t>
        </is>
      </c>
      <c r="S1321" s="2" t="inlineStr">
        <is>
          <t>LT034</t>
        </is>
      </c>
      <c r="T1321" t="n">
        <v>126</v>
      </c>
    </row>
    <row r="1322">
      <c r="B1322">
        <f>IF(AND(H1322="C30",I1322="not Bronze, ASTM-B584, C93200",L1322="Coating_Standard"),"Y","N")</f>
        <v/>
      </c>
      <c r="C1322" t="inlineStr">
        <is>
          <t>Price_BOM_LFE_Case_1555</t>
        </is>
      </c>
      <c r="E1322" t="inlineStr">
        <is>
          <t>20709-2P-10HP-LFE</t>
        </is>
      </c>
      <c r="F1322" s="2" t="inlineStr">
        <is>
          <t>Cast Iron, ASTM-A48, CL 30</t>
        </is>
      </c>
      <c r="G1322" t="inlineStr">
        <is>
          <t>CaseMatl_Cast_Iron_ASTM-A48_CL30</t>
        </is>
      </c>
      <c r="H1322" s="2" t="inlineStr">
        <is>
          <t>C30</t>
        </is>
      </c>
      <c r="I1322" t="inlineStr">
        <is>
          <t>all</t>
        </is>
      </c>
      <c r="J1322" s="2" t="inlineStr">
        <is>
          <t>NPT</t>
        </is>
      </c>
      <c r="K1322" s="2" t="inlineStr">
        <is>
          <t>X3</t>
        </is>
      </c>
      <c r="L1322" s="2" t="inlineStr">
        <is>
          <t>Coating_Special</t>
        </is>
      </c>
      <c r="M1322" s="2" t="inlineStr">
        <is>
          <t>250psig</t>
        </is>
      </c>
      <c r="N1322" s="1" t="inlineStr">
        <is>
          <t>RTF</t>
        </is>
      </c>
      <c r="O1322" s="2" t="n"/>
      <c r="P1322" s="2" t="inlineStr">
        <is>
          <t>A102131</t>
        </is>
      </c>
      <c r="R1322" t="inlineStr">
        <is>
          <t>Priced</t>
        </is>
      </c>
      <c r="S1322" s="2" t="inlineStr">
        <is>
          <t>LT034</t>
        </is>
      </c>
      <c r="T1322" t="n">
        <v>126</v>
      </c>
    </row>
    <row r="1323">
      <c r="B1323">
        <f>IF(AND(H1323="C30",I1323="not Bronze, ASTM-B584, C93200",L1323="Coating_Standard"),"Y","N")</f>
        <v/>
      </c>
      <c r="C1323" t="inlineStr">
        <is>
          <t>Price_BOM_LFE_Case_1556</t>
        </is>
      </c>
      <c r="E1323" t="inlineStr">
        <is>
          <t>20709-2P-15HP-LFE</t>
        </is>
      </c>
      <c r="F1323" s="2" t="inlineStr">
        <is>
          <t>Cast Iron, ASTM-A48, CL 30</t>
        </is>
      </c>
      <c r="G1323" t="inlineStr">
        <is>
          <t>CaseMatl_Cast_Iron_ASTM-A48_CL30</t>
        </is>
      </c>
      <c r="H1323" s="2" t="inlineStr">
        <is>
          <t>C30</t>
        </is>
      </c>
      <c r="I1323" t="inlineStr">
        <is>
          <t>all</t>
        </is>
      </c>
      <c r="J1323" s="2" t="inlineStr">
        <is>
          <t>NPT</t>
        </is>
      </c>
      <c r="K1323" s="2" t="inlineStr">
        <is>
          <t>X3</t>
        </is>
      </c>
      <c r="L1323" s="2" t="inlineStr">
        <is>
          <t>Coating_Special</t>
        </is>
      </c>
      <c r="M1323" s="2" t="inlineStr">
        <is>
          <t>250psig</t>
        </is>
      </c>
      <c r="N1323" s="1" t="inlineStr">
        <is>
          <t>RTF</t>
        </is>
      </c>
      <c r="O1323" s="2" t="n"/>
      <c r="P1323" s="2" t="inlineStr">
        <is>
          <t>A102131</t>
        </is>
      </c>
      <c r="R1323" t="inlineStr">
        <is>
          <t>Priced</t>
        </is>
      </c>
      <c r="S1323" s="2" t="inlineStr">
        <is>
          <t>LT034</t>
        </is>
      </c>
      <c r="T1323" t="n">
        <v>126</v>
      </c>
    </row>
    <row r="1324">
      <c r="B1324">
        <f>IF(AND(H1324="C30",I1324="not Bronze, ASTM-B584, C93200",L1324="Coating_Standard"),"Y","N")</f>
        <v/>
      </c>
      <c r="C1324" t="inlineStr">
        <is>
          <t>Price_BOM_LFE_Case_1557</t>
        </is>
      </c>
      <c r="E1324" t="inlineStr">
        <is>
          <t>20709-2P-20HP-LFE</t>
        </is>
      </c>
      <c r="F1324" s="2" t="inlineStr">
        <is>
          <t>Cast Iron, ASTM-A48, CL 30</t>
        </is>
      </c>
      <c r="G1324" t="inlineStr">
        <is>
          <t>CaseMatl_Cast_Iron_ASTM-A48_CL30</t>
        </is>
      </c>
      <c r="H1324" s="2" t="inlineStr">
        <is>
          <t>C30</t>
        </is>
      </c>
      <c r="I1324" t="inlineStr">
        <is>
          <t>all</t>
        </is>
      </c>
      <c r="J1324" s="2" t="inlineStr">
        <is>
          <t>NPT</t>
        </is>
      </c>
      <c r="K1324" s="2" t="inlineStr">
        <is>
          <t>X3</t>
        </is>
      </c>
      <c r="L1324" s="2" t="inlineStr">
        <is>
          <t>Coating_Special</t>
        </is>
      </c>
      <c r="M1324" s="2" t="inlineStr">
        <is>
          <t>250psig</t>
        </is>
      </c>
      <c r="N1324" s="1" t="inlineStr">
        <is>
          <t>RTF</t>
        </is>
      </c>
      <c r="O1324" s="2" t="n"/>
      <c r="P1324" s="2" t="inlineStr">
        <is>
          <t>A102131</t>
        </is>
      </c>
      <c r="R1324" t="inlineStr">
        <is>
          <t>Priced</t>
        </is>
      </c>
      <c r="S1324" s="2" t="inlineStr">
        <is>
          <t>LT034</t>
        </is>
      </c>
      <c r="T1324" t="n">
        <v>126</v>
      </c>
    </row>
    <row r="1325">
      <c r="B1325">
        <f>IF(AND(H1325="C30",I1325="not Bronze, ASTM-B584, C93200",L1325="Coating_Standard"),"Y","N")</f>
        <v/>
      </c>
      <c r="C1325" t="inlineStr">
        <is>
          <t>Price_BOM_LFE_Case_1558</t>
        </is>
      </c>
      <c r="E1325" t="inlineStr">
        <is>
          <t>20709-2P-25HP-LFE</t>
        </is>
      </c>
      <c r="F1325" s="2" t="inlineStr">
        <is>
          <t>Cast Iron, ASTM-A48, CL 30</t>
        </is>
      </c>
      <c r="G1325" t="inlineStr">
        <is>
          <t>CaseMatl_Cast_Iron_ASTM-A48_CL30</t>
        </is>
      </c>
      <c r="H1325" s="2" t="inlineStr">
        <is>
          <t>C30</t>
        </is>
      </c>
      <c r="I1325" t="inlineStr">
        <is>
          <t>all</t>
        </is>
      </c>
      <c r="J1325" s="2" t="inlineStr">
        <is>
          <t>NPT</t>
        </is>
      </c>
      <c r="K1325" s="2" t="inlineStr">
        <is>
          <t>X3</t>
        </is>
      </c>
      <c r="L1325" s="2" t="inlineStr">
        <is>
          <t>Coating_Special</t>
        </is>
      </c>
      <c r="M1325" s="2" t="inlineStr">
        <is>
          <t>250psig</t>
        </is>
      </c>
      <c r="N1325" s="1" t="inlineStr">
        <is>
          <t>RTF</t>
        </is>
      </c>
      <c r="O1325" s="2" t="n"/>
      <c r="P1325" s="2" t="inlineStr">
        <is>
          <t>A102131</t>
        </is>
      </c>
      <c r="R1325" t="inlineStr">
        <is>
          <t>Priced</t>
        </is>
      </c>
      <c r="S1325" s="2" t="inlineStr">
        <is>
          <t>LT034</t>
        </is>
      </c>
      <c r="T1325" t="n">
        <v>126</v>
      </c>
    </row>
    <row r="1326">
      <c r="B1326">
        <f>IF(AND(H1326="C30",I1326="not Bronze, ASTM-B584, C93200",L1326="Coating_Standard"),"Y","N")</f>
        <v/>
      </c>
      <c r="C1326" t="inlineStr">
        <is>
          <t>Price_BOM_LFE_Case_1559</t>
        </is>
      </c>
      <c r="E1326" t="inlineStr">
        <is>
          <t>15951-4P-3HP-LFE</t>
        </is>
      </c>
      <c r="F1326" s="2" t="inlineStr">
        <is>
          <t>Cast Iron, ASTM-A48, CL 30</t>
        </is>
      </c>
      <c r="G1326" t="inlineStr">
        <is>
          <t>CaseMatl_Cast_Iron_ASTM-A48_CL30</t>
        </is>
      </c>
      <c r="H1326" s="2" t="inlineStr">
        <is>
          <t>C30</t>
        </is>
      </c>
      <c r="I1326" t="inlineStr">
        <is>
          <t>all</t>
        </is>
      </c>
      <c r="J1326" s="2" t="inlineStr">
        <is>
          <t>NPS</t>
        </is>
      </c>
      <c r="K1326" t="inlineStr">
        <is>
          <t>X3</t>
        </is>
      </c>
      <c r="L1326" s="2" t="inlineStr">
        <is>
          <t>Coating_Special</t>
        </is>
      </c>
      <c r="M1326" s="2" t="inlineStr">
        <is>
          <t>175psig</t>
        </is>
      </c>
      <c r="N1326" s="1" t="inlineStr">
        <is>
          <t>RTF</t>
        </is>
      </c>
      <c r="O1326" s="2" t="n"/>
      <c r="P1326" t="inlineStr">
        <is>
          <t>A100057</t>
        </is>
      </c>
      <c r="Q1326" s="58" t="n">
        <v>0</v>
      </c>
      <c r="R1326" s="7" t="inlineStr">
        <is>
          <t>Display Blank</t>
        </is>
      </c>
      <c r="S1326" s="2" t="inlineStr">
        <is>
          <t>LT250</t>
        </is>
      </c>
      <c r="T1326" t="n">
        <v>0</v>
      </c>
    </row>
    <row r="1327">
      <c r="B1327">
        <f>IF(AND(H1327="C30",I1327="not Bronze, ASTM-B584, C93200",L1327="Coating_Standard"),"Y","N")</f>
        <v/>
      </c>
      <c r="C1327" t="inlineStr">
        <is>
          <t>Price_BOM_LFE_Case_1560</t>
        </is>
      </c>
      <c r="E1327" t="inlineStr">
        <is>
          <t>15955-4P-3HP-LFE</t>
        </is>
      </c>
      <c r="F1327" s="2" t="inlineStr">
        <is>
          <t>Cast Iron, ASTM-A48, CL 30</t>
        </is>
      </c>
      <c r="G1327" t="inlineStr">
        <is>
          <t>CaseMatl_Cast_Iron_ASTM-A48_CL30</t>
        </is>
      </c>
      <c r="H1327" s="2" t="inlineStr">
        <is>
          <t>C30</t>
        </is>
      </c>
      <c r="I1327" t="inlineStr">
        <is>
          <t>all</t>
        </is>
      </c>
      <c r="J1327" s="2" t="inlineStr">
        <is>
          <t>NPS</t>
        </is>
      </c>
      <c r="K1327" t="inlineStr">
        <is>
          <t>X3</t>
        </is>
      </c>
      <c r="L1327" s="2" t="inlineStr">
        <is>
          <t>Coating_Special</t>
        </is>
      </c>
      <c r="M1327" s="2" t="inlineStr">
        <is>
          <t>175psig</t>
        </is>
      </c>
      <c r="N1327" s="1" t="inlineStr">
        <is>
          <t>RTF</t>
        </is>
      </c>
      <c r="O1327" s="2" t="n"/>
      <c r="P1327" t="inlineStr">
        <is>
          <t>A100057</t>
        </is>
      </c>
      <c r="Q1327" s="58" t="n">
        <v>0</v>
      </c>
      <c r="R1327" s="7" t="inlineStr">
        <is>
          <t>Display Blank</t>
        </is>
      </c>
      <c r="S1327" s="2" t="inlineStr">
        <is>
          <t>LT250</t>
        </is>
      </c>
      <c r="T1327" t="n">
        <v>0</v>
      </c>
    </row>
    <row r="1328">
      <c r="B1328">
        <f>IF(AND(H1328="C30",I1328="not Bronze, ASTM-B584, C93200",L1328="Coating_Standard"),"Y","N")</f>
        <v/>
      </c>
      <c r="C1328" t="inlineStr">
        <is>
          <t>Price_BOM_LFE_Case_1561</t>
        </is>
      </c>
      <c r="E1328" t="inlineStr">
        <is>
          <t>15955-4P-5HP-LFE</t>
        </is>
      </c>
      <c r="F1328" s="2" t="inlineStr">
        <is>
          <t>Cast Iron, ASTM-A48, CL 30</t>
        </is>
      </c>
      <c r="G1328" t="inlineStr">
        <is>
          <t>CaseMatl_Cast_Iron_ASTM-A48_CL30</t>
        </is>
      </c>
      <c r="H1328" s="2" t="inlineStr">
        <is>
          <t>C30</t>
        </is>
      </c>
      <c r="I1328" t="inlineStr">
        <is>
          <t>all</t>
        </is>
      </c>
      <c r="J1328" s="2" t="inlineStr">
        <is>
          <t>NPS</t>
        </is>
      </c>
      <c r="K1328" t="inlineStr">
        <is>
          <t>X3</t>
        </is>
      </c>
      <c r="L1328" s="2" t="inlineStr">
        <is>
          <t>Coating_Special</t>
        </is>
      </c>
      <c r="M1328" s="2" t="inlineStr">
        <is>
          <t>175psig</t>
        </is>
      </c>
      <c r="N1328" s="1" t="inlineStr">
        <is>
          <t>RTF</t>
        </is>
      </c>
      <c r="O1328" s="2" t="n"/>
      <c r="P1328" t="inlineStr">
        <is>
          <t>A100057</t>
        </is>
      </c>
      <c r="Q1328" s="58" t="n">
        <v>0</v>
      </c>
      <c r="R1328" s="7" t="inlineStr">
        <is>
          <t>Display Blank</t>
        </is>
      </c>
      <c r="S1328" s="2" t="inlineStr">
        <is>
          <t>LT250</t>
        </is>
      </c>
      <c r="T1328" t="n">
        <v>0</v>
      </c>
    </row>
    <row r="1329">
      <c r="B1329">
        <f>IF(AND(H1329="C30",I1329="not Bronze, ASTM-B584, C93200",L1329="Coating_Standard"),"Y","N")</f>
        <v/>
      </c>
      <c r="C1329" t="inlineStr">
        <is>
          <t>Price_BOM_LFE_Case_1562</t>
        </is>
      </c>
      <c r="E1329" t="inlineStr">
        <is>
          <t>15959-4P-3HP-LFE</t>
        </is>
      </c>
      <c r="F1329" s="2" t="inlineStr">
        <is>
          <t>Cast Iron, ASTM-A48, CL 30</t>
        </is>
      </c>
      <c r="G1329" t="inlineStr">
        <is>
          <t>CaseMatl_Cast_Iron_ASTM-A48_CL30</t>
        </is>
      </c>
      <c r="H1329" s="2" t="inlineStr">
        <is>
          <t>C30</t>
        </is>
      </c>
      <c r="I1329" t="inlineStr">
        <is>
          <t>all</t>
        </is>
      </c>
      <c r="J1329" s="2" t="inlineStr">
        <is>
          <t>NPS</t>
        </is>
      </c>
      <c r="K1329" t="inlineStr">
        <is>
          <t>X3</t>
        </is>
      </c>
      <c r="L1329" s="2" t="inlineStr">
        <is>
          <t>Coating_Special</t>
        </is>
      </c>
      <c r="M1329" s="2" t="inlineStr">
        <is>
          <t>175psig</t>
        </is>
      </c>
      <c r="N1329" s="1" t="inlineStr">
        <is>
          <t>RTF</t>
        </is>
      </c>
      <c r="O1329" s="2" t="n"/>
      <c r="P1329" t="inlineStr">
        <is>
          <t>A100057</t>
        </is>
      </c>
      <c r="Q1329" s="58" t="n">
        <v>0</v>
      </c>
      <c r="R1329" s="7" t="inlineStr">
        <is>
          <t>Display Blank</t>
        </is>
      </c>
      <c r="S1329" s="2" t="inlineStr">
        <is>
          <t>LT250</t>
        </is>
      </c>
      <c r="T1329" t="n">
        <v>0</v>
      </c>
    </row>
    <row r="1330">
      <c r="B1330">
        <f>IF(AND(H1330="C30",I1330="not Bronze, ASTM-B584, C93200",L1330="Coating_Standard"),"Y","N")</f>
        <v/>
      </c>
      <c r="C1330" t="inlineStr">
        <is>
          <t>Price_BOM_LFE_Case_1563</t>
        </is>
      </c>
      <c r="E1330" t="inlineStr">
        <is>
          <t>15959-4P-5HP-LFE</t>
        </is>
      </c>
      <c r="F1330" s="2" t="inlineStr">
        <is>
          <t>Cast Iron, ASTM-A48, CL 30</t>
        </is>
      </c>
      <c r="G1330" t="inlineStr">
        <is>
          <t>CaseMatl_Cast_Iron_ASTM-A48_CL30</t>
        </is>
      </c>
      <c r="H1330" s="2" t="inlineStr">
        <is>
          <t>C30</t>
        </is>
      </c>
      <c r="I1330" t="inlineStr">
        <is>
          <t>all</t>
        </is>
      </c>
      <c r="J1330" s="2" t="inlineStr">
        <is>
          <t>NPS</t>
        </is>
      </c>
      <c r="K1330" t="inlineStr">
        <is>
          <t>X3</t>
        </is>
      </c>
      <c r="L1330" s="2" t="inlineStr">
        <is>
          <t>Coating_Special</t>
        </is>
      </c>
      <c r="M1330" s="2" t="inlineStr">
        <is>
          <t>175psig</t>
        </is>
      </c>
      <c r="N1330" s="1" t="inlineStr">
        <is>
          <t>RTF</t>
        </is>
      </c>
      <c r="O1330" s="2" t="n"/>
      <c r="P1330" t="inlineStr">
        <is>
          <t>A100057</t>
        </is>
      </c>
      <c r="Q1330" s="58" t="n">
        <v>0</v>
      </c>
      <c r="R1330" s="7" t="inlineStr">
        <is>
          <t>Display Blank</t>
        </is>
      </c>
      <c r="S1330" s="2" t="inlineStr">
        <is>
          <t>LT250</t>
        </is>
      </c>
      <c r="T1330" t="n">
        <v>0</v>
      </c>
    </row>
    <row r="1331">
      <c r="B1331">
        <f>IF(AND(H1331="C30",I1331="not Bronze, ASTM-B584, C93200",L1331="Coating_Standard"),"Y","N")</f>
        <v/>
      </c>
      <c r="C1331" t="inlineStr">
        <is>
          <t>Price_BOM_LFE_Case_1564</t>
        </is>
      </c>
      <c r="E1331" t="inlineStr">
        <is>
          <t>15959-4P-7.5HP-LFE</t>
        </is>
      </c>
      <c r="F1331" s="2" t="inlineStr">
        <is>
          <t>Cast Iron, ASTM-A48, CL 30</t>
        </is>
      </c>
      <c r="G1331" t="inlineStr">
        <is>
          <t>CaseMatl_Cast_Iron_ASTM-A48_CL30</t>
        </is>
      </c>
      <c r="H1331" s="2" t="inlineStr">
        <is>
          <t>C30</t>
        </is>
      </c>
      <c r="I1331" t="inlineStr">
        <is>
          <t>all</t>
        </is>
      </c>
      <c r="J1331" s="2" t="inlineStr">
        <is>
          <t>NPS</t>
        </is>
      </c>
      <c r="K1331" t="inlineStr">
        <is>
          <t>X3</t>
        </is>
      </c>
      <c r="L1331" s="2" t="inlineStr">
        <is>
          <t>Coating_Special</t>
        </is>
      </c>
      <c r="M1331" s="2" t="inlineStr">
        <is>
          <t>175psig</t>
        </is>
      </c>
      <c r="N1331" s="1" t="inlineStr">
        <is>
          <t>RTF</t>
        </is>
      </c>
      <c r="O1331" s="2" t="n"/>
      <c r="P1331" t="inlineStr">
        <is>
          <t>A100057</t>
        </is>
      </c>
      <c r="Q1331" s="58" t="n">
        <v>0</v>
      </c>
      <c r="R1331" s="7" t="inlineStr">
        <is>
          <t>Display Blank</t>
        </is>
      </c>
      <c r="S1331" s="2" t="inlineStr">
        <is>
          <t>LT250</t>
        </is>
      </c>
      <c r="T1331" t="n">
        <v>0</v>
      </c>
    </row>
    <row r="1332">
      <c r="B1332">
        <f>IF(AND(H1332="C30",I1332="not Bronze, ASTM-B584, C93200",L1332="Coating_Standard"),"Y","N")</f>
        <v/>
      </c>
      <c r="C1332" t="inlineStr">
        <is>
          <t>Price_BOM_LFE_Case_1565</t>
        </is>
      </c>
      <c r="E1332" t="inlineStr">
        <is>
          <t>20709-4P-3HP-LFE</t>
        </is>
      </c>
      <c r="F1332" s="2" t="inlineStr">
        <is>
          <t>Cast Iron, ASTM-A48, CL 30</t>
        </is>
      </c>
      <c r="G1332" t="inlineStr">
        <is>
          <t>CaseMatl_Cast_Iron_ASTM-A48_CL30</t>
        </is>
      </c>
      <c r="H1332" s="2" t="inlineStr">
        <is>
          <t>C30</t>
        </is>
      </c>
      <c r="I1332" t="inlineStr">
        <is>
          <t>all</t>
        </is>
      </c>
      <c r="J1332" s="2" t="inlineStr">
        <is>
          <t>NPS</t>
        </is>
      </c>
      <c r="K1332" t="inlineStr">
        <is>
          <t>X3</t>
        </is>
      </c>
      <c r="L1332" s="2" t="inlineStr">
        <is>
          <t>Coating_Special</t>
        </is>
      </c>
      <c r="M1332" s="2" t="inlineStr">
        <is>
          <t>175psig</t>
        </is>
      </c>
      <c r="N1332" s="1" t="inlineStr">
        <is>
          <t>RTF</t>
        </is>
      </c>
      <c r="O1332" s="2" t="n"/>
      <c r="P1332" t="inlineStr">
        <is>
          <t>A100057</t>
        </is>
      </c>
      <c r="Q1332" s="58" t="n">
        <v>0</v>
      </c>
      <c r="R1332" s="7" t="inlineStr">
        <is>
          <t>Display Blank</t>
        </is>
      </c>
      <c r="S1332" s="2" t="inlineStr">
        <is>
          <t>LT250</t>
        </is>
      </c>
      <c r="T1332" t="n">
        <v>0</v>
      </c>
    </row>
    <row r="1333">
      <c r="B1333">
        <f>IF(AND(H1333="C30",I1333="not Bronze, ASTM-B584, C93200",L1333="Coating_Standard"),"Y","N")</f>
        <v/>
      </c>
      <c r="C1333" t="inlineStr">
        <is>
          <t>Price_BOM_LFE_Case_1566</t>
        </is>
      </c>
      <c r="E1333" t="inlineStr">
        <is>
          <t>20953-4P-3HP-LFE</t>
        </is>
      </c>
      <c r="F1333" s="2" t="inlineStr">
        <is>
          <t>Cast Iron, ASTM-A48, CL 30</t>
        </is>
      </c>
      <c r="G1333" t="inlineStr">
        <is>
          <t>CaseMatl_Cast_Iron_ASTM-A48_CL30</t>
        </is>
      </c>
      <c r="H1333" s="2" t="inlineStr">
        <is>
          <t>C30</t>
        </is>
      </c>
      <c r="I1333" t="inlineStr">
        <is>
          <t>all</t>
        </is>
      </c>
      <c r="J1333" s="2" t="inlineStr">
        <is>
          <t>NPS</t>
        </is>
      </c>
      <c r="K1333" t="inlineStr">
        <is>
          <t>X3</t>
        </is>
      </c>
      <c r="L1333" s="2" t="inlineStr">
        <is>
          <t>Coating_Special</t>
        </is>
      </c>
      <c r="M1333" s="2" t="inlineStr">
        <is>
          <t>175psig</t>
        </is>
      </c>
      <c r="N1333" s="1" t="inlineStr">
        <is>
          <t>RTF</t>
        </is>
      </c>
      <c r="O1333" s="2" t="n"/>
      <c r="P1333" t="inlineStr">
        <is>
          <t>A100057</t>
        </is>
      </c>
      <c r="Q1333" s="58" t="n">
        <v>0</v>
      </c>
      <c r="R1333" s="7" t="inlineStr">
        <is>
          <t>Display Blank</t>
        </is>
      </c>
      <c r="S1333" s="2" t="inlineStr">
        <is>
          <t>LT250</t>
        </is>
      </c>
      <c r="T1333" t="n">
        <v>0</v>
      </c>
    </row>
    <row r="1334">
      <c r="B1334">
        <f>IF(AND(H1334="C30",I1334="not Bronze, ASTM-B584, C93200",L1334="Coating_Standard"),"Y","N")</f>
        <v/>
      </c>
      <c r="C1334" t="inlineStr">
        <is>
          <t>Price_BOM_LFE_Case_1567</t>
        </is>
      </c>
      <c r="E1334" t="inlineStr">
        <is>
          <t>20953-4P-5HP-LFE</t>
        </is>
      </c>
      <c r="F1334" s="2" t="inlineStr">
        <is>
          <t>Cast Iron, ASTM-A48, CL 30</t>
        </is>
      </c>
      <c r="G1334" t="inlineStr">
        <is>
          <t>CaseMatl_Cast_Iron_ASTM-A48_CL30</t>
        </is>
      </c>
      <c r="H1334" s="2" t="inlineStr">
        <is>
          <t>C30</t>
        </is>
      </c>
      <c r="I1334" t="inlineStr">
        <is>
          <t>all</t>
        </is>
      </c>
      <c r="J1334" s="2" t="inlineStr">
        <is>
          <t>NPS</t>
        </is>
      </c>
      <c r="K1334" t="inlineStr">
        <is>
          <t>X3</t>
        </is>
      </c>
      <c r="L1334" s="2" t="inlineStr">
        <is>
          <t>Coating_Special</t>
        </is>
      </c>
      <c r="M1334" s="2" t="inlineStr">
        <is>
          <t>175psig</t>
        </is>
      </c>
      <c r="N1334" s="1" t="inlineStr">
        <is>
          <t>RTF</t>
        </is>
      </c>
      <c r="O1334" s="2" t="n"/>
      <c r="P1334" t="inlineStr">
        <is>
          <t>A100057</t>
        </is>
      </c>
      <c r="Q1334" s="58" t="n">
        <v>0</v>
      </c>
      <c r="R1334" s="7" t="inlineStr">
        <is>
          <t>Display Blank</t>
        </is>
      </c>
      <c r="S1334" s="2" t="inlineStr">
        <is>
          <t>LT250</t>
        </is>
      </c>
      <c r="T1334" t="n">
        <v>0</v>
      </c>
    </row>
    <row r="1335">
      <c r="B1335">
        <f>IF(AND(H1335="C30",I1335="not Bronze, ASTM-B584, C93200",L1335="Coating_Standard"),"Y","N")</f>
        <v/>
      </c>
      <c r="C1335" t="inlineStr">
        <is>
          <t>Price_BOM_LFE_Case_1568</t>
        </is>
      </c>
      <c r="E1335" t="inlineStr">
        <is>
          <t>20953-4P-7.5HP-LFE</t>
        </is>
      </c>
      <c r="F1335" s="2" t="inlineStr">
        <is>
          <t>Cast Iron, ASTM-A48, CL 30</t>
        </is>
      </c>
      <c r="G1335" t="inlineStr">
        <is>
          <t>CaseMatl_Cast_Iron_ASTM-A48_CL30</t>
        </is>
      </c>
      <c r="H1335" s="2" t="inlineStr">
        <is>
          <t>C30</t>
        </is>
      </c>
      <c r="I1335" t="inlineStr">
        <is>
          <t>all</t>
        </is>
      </c>
      <c r="J1335" s="2" t="inlineStr">
        <is>
          <t>NPS</t>
        </is>
      </c>
      <c r="K1335" t="inlineStr">
        <is>
          <t>X3</t>
        </is>
      </c>
      <c r="L1335" s="2" t="inlineStr">
        <is>
          <t>Coating_Special</t>
        </is>
      </c>
      <c r="M1335" s="2" t="inlineStr">
        <is>
          <t>175psig</t>
        </is>
      </c>
      <c r="N1335" s="1" t="inlineStr">
        <is>
          <t>RTF</t>
        </is>
      </c>
      <c r="O1335" s="2" t="n"/>
      <c r="P1335" t="inlineStr">
        <is>
          <t>A100057</t>
        </is>
      </c>
      <c r="Q1335" s="58" t="n">
        <v>0</v>
      </c>
      <c r="R1335" s="7" t="inlineStr">
        <is>
          <t>Display Blank</t>
        </is>
      </c>
      <c r="S1335" s="2" t="inlineStr">
        <is>
          <t>LT250</t>
        </is>
      </c>
      <c r="T1335" t="n">
        <v>0</v>
      </c>
    </row>
    <row r="1336">
      <c r="B1336">
        <f>IF(AND(H1336="C30",I1336="not Bronze, ASTM-B584, C93200",L1336="Coating_Standard"),"Y","N")</f>
        <v/>
      </c>
      <c r="C1336" t="inlineStr">
        <is>
          <t>Price_BOM_LFE_Case_1569</t>
        </is>
      </c>
      <c r="E1336" t="inlineStr">
        <is>
          <t>20121-4P-7.5HP-LFE</t>
        </is>
      </c>
      <c r="F1336" s="2" t="inlineStr">
        <is>
          <t>Cast Iron, ASTM-A48, CL 30</t>
        </is>
      </c>
      <c r="G1336" t="inlineStr">
        <is>
          <t>CaseMatl_Cast_Iron_ASTM-A48_CL30</t>
        </is>
      </c>
      <c r="H1336" s="2" t="inlineStr">
        <is>
          <t>C30</t>
        </is>
      </c>
      <c r="I1336" t="inlineStr">
        <is>
          <t>all</t>
        </is>
      </c>
      <c r="J1336" s="2" t="inlineStr">
        <is>
          <t>NPS</t>
        </is>
      </c>
      <c r="K1336" s="2" t="inlineStr">
        <is>
          <t>X3</t>
        </is>
      </c>
      <c r="L1336" s="2" t="inlineStr">
        <is>
          <t>Coating_Special</t>
        </is>
      </c>
      <c r="M1336" s="2" t="inlineStr">
        <is>
          <t>175psig</t>
        </is>
      </c>
      <c r="N1336" s="1" t="inlineStr">
        <is>
          <t>RTF</t>
        </is>
      </c>
      <c r="O1336" s="2" t="n"/>
      <c r="P1336" t="inlineStr">
        <is>
          <t>A100057</t>
        </is>
      </c>
      <c r="Q1336" s="58" t="n">
        <v>0</v>
      </c>
      <c r="R1336" s="7" t="inlineStr">
        <is>
          <t>Display Blank</t>
        </is>
      </c>
      <c r="S1336" s="2" t="inlineStr">
        <is>
          <t>LT250</t>
        </is>
      </c>
      <c r="T1336" t="n">
        <v>0</v>
      </c>
    </row>
    <row r="1337">
      <c r="B1337">
        <f>IF(AND(H1337="C30",I1337="not Bronze, ASTM-B584, C93200",L1337="Coating_Standard"),"Y","N")</f>
        <v/>
      </c>
      <c r="C1337" t="inlineStr">
        <is>
          <t>Price_BOM_LFE_Case_1570</t>
        </is>
      </c>
      <c r="E1337" t="inlineStr">
        <is>
          <t>20121-4P-10HP-LFE</t>
        </is>
      </c>
      <c r="F1337" s="2" t="inlineStr">
        <is>
          <t>Cast Iron, ASTM-A48, CL 30</t>
        </is>
      </c>
      <c r="G1337" t="inlineStr">
        <is>
          <t>CaseMatl_Cast_Iron_ASTM-A48_CL30</t>
        </is>
      </c>
      <c r="H1337" s="2" t="inlineStr">
        <is>
          <t>C30</t>
        </is>
      </c>
      <c r="I1337" t="inlineStr">
        <is>
          <t>all</t>
        </is>
      </c>
      <c r="J1337" s="2" t="inlineStr">
        <is>
          <t>NPS</t>
        </is>
      </c>
      <c r="K1337" s="2" t="inlineStr">
        <is>
          <t>X3</t>
        </is>
      </c>
      <c r="L1337" s="2" t="inlineStr">
        <is>
          <t>Coating_Special</t>
        </is>
      </c>
      <c r="M1337" s="2" t="inlineStr">
        <is>
          <t>175psig</t>
        </is>
      </c>
      <c r="N1337" s="1" t="inlineStr">
        <is>
          <t>RTF</t>
        </is>
      </c>
      <c r="O1337" s="2" t="n"/>
      <c r="P1337" t="inlineStr">
        <is>
          <t>A100057</t>
        </is>
      </c>
      <c r="Q1337" s="58" t="n">
        <v>0</v>
      </c>
      <c r="R1337" s="7" t="inlineStr">
        <is>
          <t>Display Blank</t>
        </is>
      </c>
      <c r="S1337" s="2" t="inlineStr">
        <is>
          <t>LT250</t>
        </is>
      </c>
      <c r="T1337" t="n">
        <v>0</v>
      </c>
    </row>
    <row r="1338">
      <c r="B1338">
        <f>IF(AND(H1338="C30",I1338="not Bronze, ASTM-B584, C93200",L1338="Coating_Standard"),"Y","N")</f>
        <v/>
      </c>
      <c r="C1338" t="inlineStr">
        <is>
          <t>Price_BOM_LFE_Case_1571</t>
        </is>
      </c>
      <c r="E1338" t="inlineStr">
        <is>
          <t>20121-4P-15HP-LFE</t>
        </is>
      </c>
      <c r="F1338" s="2" t="inlineStr">
        <is>
          <t>Cast Iron, ASTM-A48, CL 30</t>
        </is>
      </c>
      <c r="G1338" t="inlineStr">
        <is>
          <t>CaseMatl_Cast_Iron_ASTM-A48_CL30</t>
        </is>
      </c>
      <c r="H1338" s="2" t="inlineStr">
        <is>
          <t>C30</t>
        </is>
      </c>
      <c r="I1338" t="inlineStr">
        <is>
          <t>all</t>
        </is>
      </c>
      <c r="J1338" s="2" t="inlineStr">
        <is>
          <t>NPS</t>
        </is>
      </c>
      <c r="K1338" s="2" t="inlineStr">
        <is>
          <t>X3</t>
        </is>
      </c>
      <c r="L1338" s="2" t="inlineStr">
        <is>
          <t>Coating_Special</t>
        </is>
      </c>
      <c r="M1338" s="2" t="inlineStr">
        <is>
          <t>175psig</t>
        </is>
      </c>
      <c r="N1338" s="1" t="inlineStr">
        <is>
          <t>RTF</t>
        </is>
      </c>
      <c r="O1338" s="2" t="n"/>
      <c r="P1338" t="inlineStr">
        <is>
          <t>A100057</t>
        </is>
      </c>
      <c r="Q1338" s="58" t="n">
        <v>0</v>
      </c>
      <c r="R1338" s="7" t="inlineStr">
        <is>
          <t>Display Blank</t>
        </is>
      </c>
      <c r="S1338" s="2" t="inlineStr">
        <is>
          <t>LT250</t>
        </is>
      </c>
      <c r="T1338" t="n">
        <v>0</v>
      </c>
    </row>
    <row r="1339">
      <c r="B1339">
        <f>IF(AND(H1339="C30",I1339="not Bronze, ASTM-B584, C93200",L1339="Coating_Standard"),"Y","N")</f>
        <v/>
      </c>
      <c r="C1339" t="inlineStr">
        <is>
          <t>Price_BOM_LFE_Case_1572</t>
        </is>
      </c>
      <c r="E1339" t="inlineStr">
        <is>
          <t>25707-4P-3HP-LFE</t>
        </is>
      </c>
      <c r="F1339" s="2" t="inlineStr">
        <is>
          <t>Cast Iron, ASTM-A48, CL 30</t>
        </is>
      </c>
      <c r="G1339" t="inlineStr">
        <is>
          <t>CaseMatl_Cast_Iron_ASTM-A48_CL30</t>
        </is>
      </c>
      <c r="H1339" s="2" t="inlineStr">
        <is>
          <t>C30</t>
        </is>
      </c>
      <c r="I1339" t="inlineStr">
        <is>
          <t>all</t>
        </is>
      </c>
      <c r="J1339" s="2" t="inlineStr">
        <is>
          <t>125# ANSI Flange</t>
        </is>
      </c>
      <c r="K1339" t="inlineStr">
        <is>
          <t>X3</t>
        </is>
      </c>
      <c r="L1339" s="2" t="inlineStr">
        <is>
          <t>Coating_Special</t>
        </is>
      </c>
      <c r="M1339" s="2" t="inlineStr">
        <is>
          <t>175psig</t>
        </is>
      </c>
      <c r="N1339" s="1" t="inlineStr">
        <is>
          <t>RTF</t>
        </is>
      </c>
      <c r="O1339" s="2" t="n"/>
      <c r="P1339" t="inlineStr">
        <is>
          <t>A100057</t>
        </is>
      </c>
      <c r="Q1339" s="58" t="n">
        <v>0</v>
      </c>
      <c r="R1339" s="7" t="inlineStr">
        <is>
          <t>Display Blank</t>
        </is>
      </c>
      <c r="S1339" s="2" t="inlineStr">
        <is>
          <t>LT250</t>
        </is>
      </c>
      <c r="T1339" t="n">
        <v>0</v>
      </c>
    </row>
    <row r="1340">
      <c r="B1340">
        <f>IF(AND(H1340="C30",I1340="not Bronze, ASTM-B584, C93200",L1340="Coating_Standard"),"Y","N")</f>
        <v/>
      </c>
      <c r="C1340" t="inlineStr">
        <is>
          <t>Price_BOM_LFE_Case_1573</t>
        </is>
      </c>
      <c r="E1340" t="inlineStr">
        <is>
          <t>25707-4P-5HP-LFE</t>
        </is>
      </c>
      <c r="F1340" s="2" t="inlineStr">
        <is>
          <t>Cast Iron, ASTM-A48, CL 30</t>
        </is>
      </c>
      <c r="G1340" t="inlineStr">
        <is>
          <t>CaseMatl_Cast_Iron_ASTM-A48_CL30</t>
        </is>
      </c>
      <c r="H1340" s="2" t="inlineStr">
        <is>
          <t>C30</t>
        </is>
      </c>
      <c r="I1340" t="inlineStr">
        <is>
          <t>all</t>
        </is>
      </c>
      <c r="J1340" s="2" t="inlineStr">
        <is>
          <t>125# ANSI Flange</t>
        </is>
      </c>
      <c r="K1340" t="inlineStr">
        <is>
          <t>X3</t>
        </is>
      </c>
      <c r="L1340" s="2" t="inlineStr">
        <is>
          <t>Coating_Special</t>
        </is>
      </c>
      <c r="M1340" s="2" t="inlineStr">
        <is>
          <t>175psig</t>
        </is>
      </c>
      <c r="N1340" s="1" t="inlineStr">
        <is>
          <t>RTF</t>
        </is>
      </c>
      <c r="O1340" s="2" t="n"/>
      <c r="P1340" t="inlineStr">
        <is>
          <t>A100057</t>
        </is>
      </c>
      <c r="Q1340" s="58" t="n">
        <v>0</v>
      </c>
      <c r="R1340" s="7" t="inlineStr">
        <is>
          <t>Display Blank</t>
        </is>
      </c>
      <c r="S1340" s="2" t="inlineStr">
        <is>
          <t>LT250</t>
        </is>
      </c>
      <c r="T1340" t="n">
        <v>0</v>
      </c>
    </row>
    <row r="1341">
      <c r="B1341">
        <f>IF(AND(H1341="C30",I1341="not Bronze, ASTM-B584, C93200",L1341="Coating_Standard"),"Y","N")</f>
        <v/>
      </c>
      <c r="C1341" t="inlineStr">
        <is>
          <t>Price_BOM_LFE_Case_1574</t>
        </is>
      </c>
      <c r="E1341" t="inlineStr">
        <is>
          <t>25957-4P-3HP-LFE</t>
        </is>
      </c>
      <c r="F1341" s="2" t="inlineStr">
        <is>
          <t>Cast Iron, ASTM-A48, CL 30</t>
        </is>
      </c>
      <c r="G1341" t="inlineStr">
        <is>
          <t>CaseMatl_Cast_Iron_ASTM-A48_CL30</t>
        </is>
      </c>
      <c r="H1341" s="2" t="inlineStr">
        <is>
          <t>C30</t>
        </is>
      </c>
      <c r="I1341" t="inlineStr">
        <is>
          <t>all</t>
        </is>
      </c>
      <c r="J1341" s="2" t="inlineStr">
        <is>
          <t>125# ANSI Flange</t>
        </is>
      </c>
      <c r="K1341" t="inlineStr">
        <is>
          <t>X3</t>
        </is>
      </c>
      <c r="L1341" s="2" t="inlineStr">
        <is>
          <t>Coating_Special</t>
        </is>
      </c>
      <c r="M1341" s="2" t="inlineStr">
        <is>
          <t>175psig</t>
        </is>
      </c>
      <c r="N1341" s="1" t="inlineStr">
        <is>
          <t>RTF</t>
        </is>
      </c>
      <c r="O1341" s="2" t="n"/>
      <c r="P1341" t="inlineStr">
        <is>
          <t>A100057</t>
        </is>
      </c>
      <c r="Q1341" s="58" t="n">
        <v>0</v>
      </c>
      <c r="R1341" s="7" t="inlineStr">
        <is>
          <t>Display Blank</t>
        </is>
      </c>
      <c r="S1341" s="2" t="inlineStr">
        <is>
          <t>LT250</t>
        </is>
      </c>
      <c r="T1341" t="n">
        <v>0</v>
      </c>
    </row>
    <row r="1342">
      <c r="B1342">
        <f>IF(AND(H1342="C30",I1342="not Bronze, ASTM-B584, C93200",L1342="Coating_Standard"),"Y","N")</f>
        <v/>
      </c>
      <c r="C1342" t="inlineStr">
        <is>
          <t>Price_BOM_LFE_Case_1575</t>
        </is>
      </c>
      <c r="E1342" t="inlineStr">
        <is>
          <t>25957-4P-5HP-LFE</t>
        </is>
      </c>
      <c r="F1342" s="2" t="inlineStr">
        <is>
          <t>Cast Iron, ASTM-A48, CL 30</t>
        </is>
      </c>
      <c r="G1342" t="inlineStr">
        <is>
          <t>CaseMatl_Cast_Iron_ASTM-A48_CL30</t>
        </is>
      </c>
      <c r="H1342" s="2" t="inlineStr">
        <is>
          <t>C30</t>
        </is>
      </c>
      <c r="I1342" t="inlineStr">
        <is>
          <t>all</t>
        </is>
      </c>
      <c r="J1342" s="2" t="inlineStr">
        <is>
          <t>125# ANSI Flange</t>
        </is>
      </c>
      <c r="K1342" t="inlineStr">
        <is>
          <t>X3</t>
        </is>
      </c>
      <c r="L1342" s="2" t="inlineStr">
        <is>
          <t>Coating_Special</t>
        </is>
      </c>
      <c r="M1342" s="2" t="inlineStr">
        <is>
          <t>175psig</t>
        </is>
      </c>
      <c r="N1342" s="1" t="inlineStr">
        <is>
          <t>RTF</t>
        </is>
      </c>
      <c r="O1342" s="2" t="n"/>
      <c r="P1342" t="inlineStr">
        <is>
          <t>A100057</t>
        </is>
      </c>
      <c r="Q1342" s="58" t="n">
        <v>0</v>
      </c>
      <c r="R1342" s="7" t="inlineStr">
        <is>
          <t>Display Blank</t>
        </is>
      </c>
      <c r="S1342" s="2" t="inlineStr">
        <is>
          <t>LT250</t>
        </is>
      </c>
      <c r="T1342" t="n">
        <v>0</v>
      </c>
    </row>
    <row r="1343">
      <c r="B1343">
        <f>IF(AND(H1343="C30",I1343="not Bronze, ASTM-B584, C93200",L1343="Coating_Standard"),"Y","N")</f>
        <v/>
      </c>
      <c r="C1343" t="inlineStr">
        <is>
          <t>Price_BOM_LFE_Case_1576</t>
        </is>
      </c>
      <c r="E1343" t="inlineStr">
        <is>
          <t>25957-4P-7.5HP-LFE</t>
        </is>
      </c>
      <c r="F1343" s="2" t="inlineStr">
        <is>
          <t>Cast Iron, ASTM-A48, CL 30</t>
        </is>
      </c>
      <c r="G1343" t="inlineStr">
        <is>
          <t>CaseMatl_Cast_Iron_ASTM-A48_CL30</t>
        </is>
      </c>
      <c r="H1343" s="2" t="inlineStr">
        <is>
          <t>C30</t>
        </is>
      </c>
      <c r="I1343" t="inlineStr">
        <is>
          <t>all</t>
        </is>
      </c>
      <c r="J1343" s="2" t="inlineStr">
        <is>
          <t>125# ANSI Flange</t>
        </is>
      </c>
      <c r="K1343" t="inlineStr">
        <is>
          <t>X3</t>
        </is>
      </c>
      <c r="L1343" s="2" t="inlineStr">
        <is>
          <t>Coating_Special</t>
        </is>
      </c>
      <c r="M1343" s="2" t="inlineStr">
        <is>
          <t>175psig</t>
        </is>
      </c>
      <c r="N1343" s="1" t="inlineStr">
        <is>
          <t>RTF</t>
        </is>
      </c>
      <c r="O1343" s="2" t="n"/>
      <c r="P1343" t="inlineStr">
        <is>
          <t>A100057</t>
        </is>
      </c>
      <c r="Q1343" s="58" t="n">
        <v>0</v>
      </c>
      <c r="R1343" s="7" t="inlineStr">
        <is>
          <t>Display Blank</t>
        </is>
      </c>
      <c r="S1343" s="2" t="inlineStr">
        <is>
          <t>LT250</t>
        </is>
      </c>
      <c r="T1343" t="n">
        <v>0</v>
      </c>
    </row>
    <row r="1344">
      <c r="B1344">
        <f>IF(AND(H1344="C30",I1344="not Bronze, ASTM-B584, C93200",L1344="Coating_Standard"),"Y","N")</f>
        <v/>
      </c>
      <c r="C1344" t="inlineStr">
        <is>
          <t>Price_BOM_LFE_Case_1577</t>
        </is>
      </c>
      <c r="E1344" t="inlineStr">
        <is>
          <t>25957-4P-10HP-LFE</t>
        </is>
      </c>
      <c r="F1344" s="2" t="inlineStr">
        <is>
          <t>Cast Iron, ASTM-A48, CL 30</t>
        </is>
      </c>
      <c r="G1344" t="inlineStr">
        <is>
          <t>CaseMatl_Cast_Iron_ASTM-A48_CL30</t>
        </is>
      </c>
      <c r="H1344" s="2" t="inlineStr">
        <is>
          <t>C30</t>
        </is>
      </c>
      <c r="I1344" t="inlineStr">
        <is>
          <t>all</t>
        </is>
      </c>
      <c r="J1344" s="2" t="inlineStr">
        <is>
          <t>125# ANSI Flange</t>
        </is>
      </c>
      <c r="K1344" t="inlineStr">
        <is>
          <t>X3</t>
        </is>
      </c>
      <c r="L1344" s="2" t="inlineStr">
        <is>
          <t>Coating_Special</t>
        </is>
      </c>
      <c r="M1344" s="2" t="inlineStr">
        <is>
          <t>175psig</t>
        </is>
      </c>
      <c r="N1344" s="1" t="inlineStr">
        <is>
          <t>RTF</t>
        </is>
      </c>
      <c r="O1344" s="2" t="n"/>
      <c r="P1344" t="inlineStr">
        <is>
          <t>A100057</t>
        </is>
      </c>
      <c r="Q1344" s="58" t="n">
        <v>0</v>
      </c>
      <c r="R1344" s="7" t="inlineStr">
        <is>
          <t>Display Blank</t>
        </is>
      </c>
      <c r="S1344" s="2" t="inlineStr">
        <is>
          <t>LT250</t>
        </is>
      </c>
      <c r="T1344" t="n">
        <v>0</v>
      </c>
    </row>
    <row r="1345">
      <c r="B1345">
        <f>IF(AND(H1345="C30",I1345="not Bronze, ASTM-B584, C93200",L1345="Coating_Standard"),"Y","N")</f>
        <v/>
      </c>
      <c r="C1345" t="inlineStr">
        <is>
          <t>Price_BOM_LFE_Case_1578</t>
        </is>
      </c>
      <c r="E1345" t="inlineStr">
        <is>
          <t>25123-4P-7.5HP-LFE</t>
        </is>
      </c>
      <c r="F1345" s="2" t="inlineStr">
        <is>
          <t>Cast Iron, ASTM-A48, CL 30</t>
        </is>
      </c>
      <c r="G1345" t="inlineStr">
        <is>
          <t>CaseMatl_Cast_Iron_ASTM-A48_CL30</t>
        </is>
      </c>
      <c r="H1345" s="2" t="inlineStr">
        <is>
          <t>C30</t>
        </is>
      </c>
      <c r="I1345" t="inlineStr">
        <is>
          <t>all</t>
        </is>
      </c>
      <c r="J1345" s="2" t="inlineStr">
        <is>
          <t>125# ANSI Flange</t>
        </is>
      </c>
      <c r="K1345" t="inlineStr">
        <is>
          <t>X3</t>
        </is>
      </c>
      <c r="L1345" s="2" t="inlineStr">
        <is>
          <t>Coating_Special</t>
        </is>
      </c>
      <c r="M1345" s="2" t="inlineStr">
        <is>
          <t>175psig</t>
        </is>
      </c>
      <c r="N1345" s="1" t="inlineStr">
        <is>
          <t>RTF</t>
        </is>
      </c>
      <c r="O1345" s="2" t="n"/>
      <c r="P1345" t="inlineStr">
        <is>
          <t>A100057</t>
        </is>
      </c>
      <c r="Q1345" s="58" t="n">
        <v>0</v>
      </c>
      <c r="R1345" s="7" t="inlineStr">
        <is>
          <t>Display Blank</t>
        </is>
      </c>
      <c r="S1345" s="2" t="inlineStr">
        <is>
          <t>LT250</t>
        </is>
      </c>
      <c r="T1345" t="n">
        <v>0</v>
      </c>
    </row>
    <row r="1346">
      <c r="B1346">
        <f>IF(AND(H1346="C30",I1346="not Bronze, ASTM-B584, C93200",L1346="Coating_Standard"),"Y","N")</f>
        <v/>
      </c>
      <c r="C1346" t="inlineStr">
        <is>
          <t>Price_BOM_LFE_Case_1579</t>
        </is>
      </c>
      <c r="E1346" t="inlineStr">
        <is>
          <t>25123-4P-10HP-LFE</t>
        </is>
      </c>
      <c r="F1346" s="2" t="inlineStr">
        <is>
          <t>Cast Iron, ASTM-A48, CL 30</t>
        </is>
      </c>
      <c r="G1346" t="inlineStr">
        <is>
          <t>CaseMatl_Cast_Iron_ASTM-A48_CL30</t>
        </is>
      </c>
      <c r="H1346" s="2" t="inlineStr">
        <is>
          <t>C30</t>
        </is>
      </c>
      <c r="I1346" t="inlineStr">
        <is>
          <t>all</t>
        </is>
      </c>
      <c r="J1346" s="2" t="inlineStr">
        <is>
          <t>125# ANSI Flange</t>
        </is>
      </c>
      <c r="K1346" t="inlineStr">
        <is>
          <t>X3</t>
        </is>
      </c>
      <c r="L1346" s="2" t="inlineStr">
        <is>
          <t>Coating_Special</t>
        </is>
      </c>
      <c r="M1346" s="2" t="inlineStr">
        <is>
          <t>175psig</t>
        </is>
      </c>
      <c r="N1346" s="1" t="inlineStr">
        <is>
          <t>RTF</t>
        </is>
      </c>
      <c r="O1346" s="2" t="n"/>
      <c r="P1346" t="inlineStr">
        <is>
          <t>A100057</t>
        </is>
      </c>
      <c r="Q1346" s="58" t="n">
        <v>0</v>
      </c>
      <c r="R1346" s="7" t="inlineStr">
        <is>
          <t>Display Blank</t>
        </is>
      </c>
      <c r="S1346" s="2" t="inlineStr">
        <is>
          <t>LT250</t>
        </is>
      </c>
      <c r="T1346" t="n">
        <v>0</v>
      </c>
    </row>
    <row r="1347">
      <c r="B1347">
        <f>IF(AND(H1347="C30",I1347="not Bronze, ASTM-B584, C93200",L1347="Coating_Standard"),"Y","N")</f>
        <v/>
      </c>
      <c r="C1347" t="inlineStr">
        <is>
          <t>Price_BOM_LFE_Case_1580</t>
        </is>
      </c>
      <c r="E1347" t="inlineStr">
        <is>
          <t>25123-4P-15HP-LFE</t>
        </is>
      </c>
      <c r="F1347" s="2" t="inlineStr">
        <is>
          <t>Cast Iron, ASTM-A48, CL 30</t>
        </is>
      </c>
      <c r="G1347" t="inlineStr">
        <is>
          <t>CaseMatl_Cast_Iron_ASTM-A48_CL30</t>
        </is>
      </c>
      <c r="H1347" s="2" t="inlineStr">
        <is>
          <t>C30</t>
        </is>
      </c>
      <c r="I1347" t="inlineStr">
        <is>
          <t>all</t>
        </is>
      </c>
      <c r="J1347" s="2" t="inlineStr">
        <is>
          <t>125# ANSI Flange</t>
        </is>
      </c>
      <c r="K1347" t="inlineStr">
        <is>
          <t>X3</t>
        </is>
      </c>
      <c r="L1347" s="2" t="inlineStr">
        <is>
          <t>Coating_Special</t>
        </is>
      </c>
      <c r="M1347" s="2" t="inlineStr">
        <is>
          <t>175psig</t>
        </is>
      </c>
      <c r="N1347" s="1" t="inlineStr">
        <is>
          <t>RTF</t>
        </is>
      </c>
      <c r="O1347" s="2" t="n"/>
      <c r="P1347" t="inlineStr">
        <is>
          <t>A100057</t>
        </is>
      </c>
      <c r="Q1347" s="58" t="n">
        <v>0</v>
      </c>
      <c r="R1347" s="7" t="inlineStr">
        <is>
          <t>Display Blank</t>
        </is>
      </c>
      <c r="S1347" s="2" t="inlineStr">
        <is>
          <t>LT250</t>
        </is>
      </c>
      <c r="T1347" t="n">
        <v>0</v>
      </c>
    </row>
    <row r="1348">
      <c r="B1348">
        <f>IF(AND(H1348="C30",I1348="not Bronze, ASTM-B584, C93200",L1348="Coating_Standard"),"Y","N")</f>
        <v/>
      </c>
      <c r="C1348" t="inlineStr">
        <is>
          <t>Price_BOM_LFE_Case_1581</t>
        </is>
      </c>
      <c r="E1348" t="inlineStr">
        <is>
          <t>25123-4P-20HP-LFE</t>
        </is>
      </c>
      <c r="F1348" s="2" t="inlineStr">
        <is>
          <t>Cast Iron, ASTM-A48, CL 30</t>
        </is>
      </c>
      <c r="G1348" t="inlineStr">
        <is>
          <t>CaseMatl_Cast_Iron_ASTM-A48_CL30</t>
        </is>
      </c>
      <c r="H1348" s="2" t="inlineStr">
        <is>
          <t>C30</t>
        </is>
      </c>
      <c r="I1348" t="inlineStr">
        <is>
          <t>all</t>
        </is>
      </c>
      <c r="J1348" s="2" t="inlineStr">
        <is>
          <t>125# ANSI Flange</t>
        </is>
      </c>
      <c r="K1348" s="2" t="inlineStr">
        <is>
          <t>XA</t>
        </is>
      </c>
      <c r="L1348" s="2" t="inlineStr">
        <is>
          <t>Coating_Special</t>
        </is>
      </c>
      <c r="M1348" s="2" t="inlineStr">
        <is>
          <t>175psig</t>
        </is>
      </c>
      <c r="N1348" s="1" t="inlineStr">
        <is>
          <t>RTF</t>
        </is>
      </c>
      <c r="O1348" s="2" t="n"/>
      <c r="P1348" t="inlineStr">
        <is>
          <t>A100057</t>
        </is>
      </c>
      <c r="Q1348" s="58" t="n">
        <v>0</v>
      </c>
      <c r="R1348" s="7" t="inlineStr">
        <is>
          <t>Display Blank</t>
        </is>
      </c>
      <c r="S1348" s="2" t="inlineStr">
        <is>
          <t>LT250</t>
        </is>
      </c>
      <c r="T1348" t="n">
        <v>0</v>
      </c>
    </row>
    <row r="1349">
      <c r="B1349">
        <f>IF(AND(H1349="C30",I1349="not Bronze, ASTM-B584, C93200",L1349="Coating_Standard"),"Y","N")</f>
        <v/>
      </c>
      <c r="C1349" t="inlineStr">
        <is>
          <t>Price_BOM_LFE_Case_1582</t>
        </is>
      </c>
      <c r="E1349" t="inlineStr">
        <is>
          <t>30707-4P-3HP-LFE</t>
        </is>
      </c>
      <c r="F1349" s="2" t="inlineStr">
        <is>
          <t>Cast Iron, ASTM-A48, CL 30</t>
        </is>
      </c>
      <c r="G1349" t="inlineStr">
        <is>
          <t>CaseMatl_Cast_Iron_ASTM-A48_CL30</t>
        </is>
      </c>
      <c r="H1349" s="2" t="inlineStr">
        <is>
          <t>C30</t>
        </is>
      </c>
      <c r="I1349" t="inlineStr">
        <is>
          <t>all</t>
        </is>
      </c>
      <c r="J1349" s="2" t="inlineStr">
        <is>
          <t>125# ANSI Flange</t>
        </is>
      </c>
      <c r="K1349" t="inlineStr">
        <is>
          <t>X3</t>
        </is>
      </c>
      <c r="L1349" s="2" t="inlineStr">
        <is>
          <t>Coating_Special</t>
        </is>
      </c>
      <c r="M1349" s="2" t="inlineStr">
        <is>
          <t>175psig</t>
        </is>
      </c>
      <c r="N1349" s="1" t="inlineStr">
        <is>
          <t>RTF</t>
        </is>
      </c>
      <c r="O1349" s="2" t="n"/>
      <c r="P1349" t="inlineStr">
        <is>
          <t>A100057</t>
        </is>
      </c>
      <c r="Q1349" s="58" t="n">
        <v>0</v>
      </c>
      <c r="R1349" s="7" t="inlineStr">
        <is>
          <t>Display Blank</t>
        </is>
      </c>
      <c r="S1349" s="2" t="inlineStr">
        <is>
          <t>LT250</t>
        </is>
      </c>
      <c r="T1349" t="n">
        <v>0</v>
      </c>
    </row>
    <row r="1350">
      <c r="B1350">
        <f>IF(AND(H1350="C30",I1350="not Bronze, ASTM-B584, C93200",L1350="Coating_Standard"),"Y","N")</f>
        <v/>
      </c>
      <c r="C1350" t="inlineStr">
        <is>
          <t>Price_BOM_LFE_Case_1583</t>
        </is>
      </c>
      <c r="E1350" t="inlineStr">
        <is>
          <t>30707-4P-5HP-LFE</t>
        </is>
      </c>
      <c r="F1350" s="2" t="inlineStr">
        <is>
          <t>Cast Iron, ASTM-A48, CL 30</t>
        </is>
      </c>
      <c r="G1350" t="inlineStr">
        <is>
          <t>CaseMatl_Cast_Iron_ASTM-A48_CL30</t>
        </is>
      </c>
      <c r="H1350" s="2" t="inlineStr">
        <is>
          <t>C30</t>
        </is>
      </c>
      <c r="I1350" t="inlineStr">
        <is>
          <t>all</t>
        </is>
      </c>
      <c r="J1350" s="2" t="inlineStr">
        <is>
          <t>125# ANSI Flange</t>
        </is>
      </c>
      <c r="K1350" t="inlineStr">
        <is>
          <t>X3</t>
        </is>
      </c>
      <c r="L1350" s="2" t="inlineStr">
        <is>
          <t>Coating_Special</t>
        </is>
      </c>
      <c r="M1350" s="2" t="inlineStr">
        <is>
          <t>175psig</t>
        </is>
      </c>
      <c r="N1350" s="1" t="inlineStr">
        <is>
          <t>RTF</t>
        </is>
      </c>
      <c r="O1350" s="2" t="n"/>
      <c r="P1350" t="inlineStr">
        <is>
          <t>A100057</t>
        </is>
      </c>
      <c r="Q1350" s="58" t="n">
        <v>0</v>
      </c>
      <c r="R1350" s="7" t="inlineStr">
        <is>
          <t>Display Blank</t>
        </is>
      </c>
      <c r="S1350" s="2" t="inlineStr">
        <is>
          <t>LT250</t>
        </is>
      </c>
      <c r="T1350" t="n">
        <v>0</v>
      </c>
    </row>
    <row r="1351">
      <c r="B1351">
        <f>IF(AND(H1351="C30",I1351="not Bronze, ASTM-B584, C93200",L1351="Coating_Standard"),"Y","N")</f>
        <v/>
      </c>
      <c r="C1351" t="inlineStr">
        <is>
          <t>Price_BOM_LFE_Case_1584</t>
        </is>
      </c>
      <c r="E1351" t="inlineStr">
        <is>
          <t>30707-4P-7.5HP-LFE</t>
        </is>
      </c>
      <c r="F1351" s="2" t="inlineStr">
        <is>
          <t>Cast Iron, ASTM-A48, CL 30</t>
        </is>
      </c>
      <c r="G1351" t="inlineStr">
        <is>
          <t>CaseMatl_Cast_Iron_ASTM-A48_CL30</t>
        </is>
      </c>
      <c r="H1351" s="2" t="inlineStr">
        <is>
          <t>C30</t>
        </is>
      </c>
      <c r="I1351" t="inlineStr">
        <is>
          <t>all</t>
        </is>
      </c>
      <c r="J1351" s="2" t="inlineStr">
        <is>
          <t>125# ANSI Flange</t>
        </is>
      </c>
      <c r="K1351" t="inlineStr">
        <is>
          <t>X3</t>
        </is>
      </c>
      <c r="L1351" s="2" t="inlineStr">
        <is>
          <t>Coating_Special</t>
        </is>
      </c>
      <c r="M1351" s="2" t="inlineStr">
        <is>
          <t>175psig</t>
        </is>
      </c>
      <c r="N1351" s="1" t="inlineStr">
        <is>
          <t>RTF</t>
        </is>
      </c>
      <c r="O1351" s="2" t="n"/>
      <c r="P1351" t="inlineStr">
        <is>
          <t>A100057</t>
        </is>
      </c>
      <c r="Q1351" s="58" t="n">
        <v>0</v>
      </c>
      <c r="R1351" s="7" t="inlineStr">
        <is>
          <t>Display Blank</t>
        </is>
      </c>
      <c r="S1351" s="2" t="inlineStr">
        <is>
          <t>LT250</t>
        </is>
      </c>
      <c r="T1351" t="n">
        <v>0</v>
      </c>
    </row>
    <row r="1352">
      <c r="B1352">
        <f>IF(AND(H1352="C30",I1352="not Bronze, ASTM-B584, C93200",L1352="Coating_Standard"),"Y","N")</f>
        <v/>
      </c>
      <c r="C1352" t="inlineStr">
        <is>
          <t>Price_BOM_LFE_Case_1585</t>
        </is>
      </c>
      <c r="E1352" t="inlineStr">
        <is>
          <t>30957-4P-5HP-LFE</t>
        </is>
      </c>
      <c r="F1352" s="2" t="inlineStr">
        <is>
          <t>Cast Iron, ASTM-A48, CL 30</t>
        </is>
      </c>
      <c r="G1352" t="inlineStr">
        <is>
          <t>CaseMatl_Cast_Iron_ASTM-A48_CL30</t>
        </is>
      </c>
      <c r="H1352" s="2" t="inlineStr">
        <is>
          <t>C30</t>
        </is>
      </c>
      <c r="I1352" t="inlineStr">
        <is>
          <t>all</t>
        </is>
      </c>
      <c r="J1352" s="2" t="inlineStr">
        <is>
          <t>125# ANSI Flange</t>
        </is>
      </c>
      <c r="K1352" t="inlineStr">
        <is>
          <t>X3</t>
        </is>
      </c>
      <c r="L1352" s="2" t="inlineStr">
        <is>
          <t>Coating_Special</t>
        </is>
      </c>
      <c r="M1352" s="2" t="inlineStr">
        <is>
          <t>175psig</t>
        </is>
      </c>
      <c r="N1352" s="1" t="inlineStr">
        <is>
          <t>RTF</t>
        </is>
      </c>
      <c r="O1352" s="2" t="n"/>
      <c r="P1352" t="inlineStr">
        <is>
          <t>A100057</t>
        </is>
      </c>
      <c r="Q1352" s="58" t="n">
        <v>0</v>
      </c>
      <c r="R1352" s="7" t="inlineStr">
        <is>
          <t>Display Blank</t>
        </is>
      </c>
      <c r="S1352" s="2" t="inlineStr">
        <is>
          <t>LT250</t>
        </is>
      </c>
      <c r="T1352" t="n">
        <v>0</v>
      </c>
    </row>
    <row r="1353">
      <c r="B1353">
        <f>IF(AND(H1353="C30",I1353="not Bronze, ASTM-B584, C93200",L1353="Coating_Standard"),"Y","N")</f>
        <v/>
      </c>
      <c r="C1353" t="inlineStr">
        <is>
          <t>Price_BOM_LFE_Case_1586</t>
        </is>
      </c>
      <c r="E1353" t="inlineStr">
        <is>
          <t>30957-4P-7.5HP-LFE</t>
        </is>
      </c>
      <c r="F1353" s="2" t="inlineStr">
        <is>
          <t>Cast Iron, ASTM-A48, CL 30</t>
        </is>
      </c>
      <c r="G1353" t="inlineStr">
        <is>
          <t>CaseMatl_Cast_Iron_ASTM-A48_CL30</t>
        </is>
      </c>
      <c r="H1353" s="2" t="inlineStr">
        <is>
          <t>C30</t>
        </is>
      </c>
      <c r="I1353" t="inlineStr">
        <is>
          <t>all</t>
        </is>
      </c>
      <c r="J1353" s="2" t="inlineStr">
        <is>
          <t>125# ANSI Flange</t>
        </is>
      </c>
      <c r="K1353" t="inlineStr">
        <is>
          <t>X3</t>
        </is>
      </c>
      <c r="L1353" s="2" t="inlineStr">
        <is>
          <t>Coating_Special</t>
        </is>
      </c>
      <c r="M1353" s="2" t="inlineStr">
        <is>
          <t>175psig</t>
        </is>
      </c>
      <c r="N1353" s="1" t="inlineStr">
        <is>
          <t>RTF</t>
        </is>
      </c>
      <c r="O1353" s="2" t="n"/>
      <c r="P1353" t="inlineStr">
        <is>
          <t>A100057</t>
        </is>
      </c>
      <c r="Q1353" s="58" t="n">
        <v>0</v>
      </c>
      <c r="R1353" s="7" t="inlineStr">
        <is>
          <t>Display Blank</t>
        </is>
      </c>
      <c r="S1353" s="2" t="inlineStr">
        <is>
          <t>LT250</t>
        </is>
      </c>
      <c r="T1353" t="n">
        <v>0</v>
      </c>
    </row>
    <row r="1354">
      <c r="B1354">
        <f>IF(AND(H1354="C30",I1354="not Bronze, ASTM-B584, C93200",L1354="Coating_Standard"),"Y","N")</f>
        <v/>
      </c>
      <c r="C1354" t="inlineStr">
        <is>
          <t>Price_BOM_LFE_Case_1587</t>
        </is>
      </c>
      <c r="E1354" t="inlineStr">
        <is>
          <t>30957-4P-10HP-LFE</t>
        </is>
      </c>
      <c r="F1354" s="2" t="inlineStr">
        <is>
          <t>Cast Iron, ASTM-A48, CL 30</t>
        </is>
      </c>
      <c r="G1354" t="inlineStr">
        <is>
          <t>CaseMatl_Cast_Iron_ASTM-A48_CL30</t>
        </is>
      </c>
      <c r="H1354" s="2" t="inlineStr">
        <is>
          <t>C30</t>
        </is>
      </c>
      <c r="I1354" t="inlineStr">
        <is>
          <t>all</t>
        </is>
      </c>
      <c r="J1354" s="2" t="inlineStr">
        <is>
          <t>125# ANSI Flange</t>
        </is>
      </c>
      <c r="K1354" t="inlineStr">
        <is>
          <t>X3</t>
        </is>
      </c>
      <c r="L1354" s="2" t="inlineStr">
        <is>
          <t>Coating_Special</t>
        </is>
      </c>
      <c r="M1354" s="2" t="inlineStr">
        <is>
          <t>175psig</t>
        </is>
      </c>
      <c r="N1354" s="1" t="inlineStr">
        <is>
          <t>RTF</t>
        </is>
      </c>
      <c r="O1354" s="2" t="n"/>
      <c r="P1354" t="inlineStr">
        <is>
          <t>A100057</t>
        </is>
      </c>
      <c r="Q1354" s="58" t="n">
        <v>0</v>
      </c>
      <c r="R1354" s="7" t="inlineStr">
        <is>
          <t>Display Blank</t>
        </is>
      </c>
      <c r="S1354" s="2" t="inlineStr">
        <is>
          <t>LT250</t>
        </is>
      </c>
      <c r="T1354" t="n">
        <v>0</v>
      </c>
    </row>
    <row r="1355">
      <c r="B1355">
        <f>IF(AND(H1355="C30",I1355="not Bronze, ASTM-B584, C93200",L1355="Coating_Standard"),"Y","N")</f>
        <v/>
      </c>
      <c r="C1355" t="inlineStr">
        <is>
          <t>Price_BOM_LFE_Case_1588</t>
        </is>
      </c>
      <c r="E1355" t="inlineStr">
        <is>
          <t>30957-4P-15HP-LFE</t>
        </is>
      </c>
      <c r="F1355" s="2" t="inlineStr">
        <is>
          <t>Cast Iron, ASTM-A48, CL 30</t>
        </is>
      </c>
      <c r="G1355" t="inlineStr">
        <is>
          <t>CaseMatl_Cast_Iron_ASTM-A48_CL30</t>
        </is>
      </c>
      <c r="H1355" s="2" t="inlineStr">
        <is>
          <t>C30</t>
        </is>
      </c>
      <c r="I1355" t="inlineStr">
        <is>
          <t>all</t>
        </is>
      </c>
      <c r="J1355" s="2" t="inlineStr">
        <is>
          <t>125# ANSI Flange</t>
        </is>
      </c>
      <c r="K1355" t="inlineStr">
        <is>
          <t>X3</t>
        </is>
      </c>
      <c r="L1355" s="2" t="inlineStr">
        <is>
          <t>Coating_Special</t>
        </is>
      </c>
      <c r="M1355" s="2" t="inlineStr">
        <is>
          <t>175psig</t>
        </is>
      </c>
      <c r="N1355" s="1" t="inlineStr">
        <is>
          <t>RTF</t>
        </is>
      </c>
      <c r="O1355" s="2" t="n"/>
      <c r="P1355" t="inlineStr">
        <is>
          <t>A100057</t>
        </is>
      </c>
      <c r="Q1355" s="58" t="n">
        <v>0</v>
      </c>
      <c r="R1355" s="7" t="inlineStr">
        <is>
          <t>Display Blank</t>
        </is>
      </c>
      <c r="S1355" s="2" t="inlineStr">
        <is>
          <t>LT250</t>
        </is>
      </c>
      <c r="T1355" t="n">
        <v>0</v>
      </c>
    </row>
    <row r="1356">
      <c r="B1356">
        <f>IF(AND(H1356="C30",I1356="not Bronze, ASTM-B584, C93200",L1356="Coating_Standard"),"Y","N")</f>
        <v/>
      </c>
      <c r="C1356" t="inlineStr">
        <is>
          <t>Price_BOM_LFE_Case_1589</t>
        </is>
      </c>
      <c r="E1356" t="inlineStr">
        <is>
          <t>30121-4P-15HP-LFE</t>
        </is>
      </c>
      <c r="F1356" s="2" t="inlineStr">
        <is>
          <t>Cast Iron, ASTM-A48, CL 30</t>
        </is>
      </c>
      <c r="G1356" t="inlineStr">
        <is>
          <t>CaseMatl_Cast_Iron_ASTM-A48_CL30</t>
        </is>
      </c>
      <c r="H1356" s="2" t="inlineStr">
        <is>
          <t>C30</t>
        </is>
      </c>
      <c r="I1356" t="inlineStr">
        <is>
          <t>all</t>
        </is>
      </c>
      <c r="J1356" s="2" t="inlineStr">
        <is>
          <t>125# ANSI Flange</t>
        </is>
      </c>
      <c r="K1356" t="inlineStr">
        <is>
          <t>XA</t>
        </is>
      </c>
      <c r="L1356" s="2" t="inlineStr">
        <is>
          <t>Coating_Special</t>
        </is>
      </c>
      <c r="M1356" s="2" t="inlineStr">
        <is>
          <t>175psig</t>
        </is>
      </c>
      <c r="N1356" s="1" t="inlineStr">
        <is>
          <t>RTF</t>
        </is>
      </c>
      <c r="O1356" s="2" t="n"/>
      <c r="P1356" t="inlineStr">
        <is>
          <t>A100057</t>
        </is>
      </c>
      <c r="Q1356" s="58" t="n">
        <v>0</v>
      </c>
      <c r="R1356" s="7" t="inlineStr">
        <is>
          <t>Display Blank</t>
        </is>
      </c>
      <c r="S1356" s="2" t="inlineStr">
        <is>
          <t>LT250</t>
        </is>
      </c>
      <c r="T1356" t="n">
        <v>0</v>
      </c>
    </row>
    <row r="1357">
      <c r="B1357">
        <f>IF(AND(H1357="C30",I1357="not Bronze, ASTM-B584, C93200",L1357="Coating_Standard"),"Y","N")</f>
        <v/>
      </c>
      <c r="C1357" t="inlineStr">
        <is>
          <t>Price_BOM_LFE_Case_1590</t>
        </is>
      </c>
      <c r="E1357" t="inlineStr">
        <is>
          <t>30121-4P-20HP-LFE</t>
        </is>
      </c>
      <c r="F1357" s="2" t="inlineStr">
        <is>
          <t>Cast Iron, ASTM-A48, CL 30</t>
        </is>
      </c>
      <c r="G1357" t="inlineStr">
        <is>
          <t>CaseMatl_Cast_Iron_ASTM-A48_CL30</t>
        </is>
      </c>
      <c r="H1357" s="2" t="inlineStr">
        <is>
          <t>C30</t>
        </is>
      </c>
      <c r="I1357" t="inlineStr">
        <is>
          <t>all</t>
        </is>
      </c>
      <c r="J1357" s="2" t="inlineStr">
        <is>
          <t>125# ANSI Flange</t>
        </is>
      </c>
      <c r="K1357" t="inlineStr">
        <is>
          <t>XA</t>
        </is>
      </c>
      <c r="L1357" s="2" t="inlineStr">
        <is>
          <t>Coating_Special</t>
        </is>
      </c>
      <c r="M1357" s="2" t="inlineStr">
        <is>
          <t>175psig</t>
        </is>
      </c>
      <c r="N1357" s="1" t="inlineStr">
        <is>
          <t>RTF</t>
        </is>
      </c>
      <c r="O1357" s="2" t="n"/>
      <c r="P1357" t="inlineStr">
        <is>
          <t>A100057</t>
        </is>
      </c>
      <c r="Q1357" s="58" t="n">
        <v>0</v>
      </c>
      <c r="R1357" s="7" t="inlineStr">
        <is>
          <t>Display Blank</t>
        </is>
      </c>
      <c r="S1357" s="2" t="inlineStr">
        <is>
          <t>LT250</t>
        </is>
      </c>
      <c r="T1357" t="n">
        <v>0</v>
      </c>
    </row>
    <row r="1358">
      <c r="B1358">
        <f>IF(AND(H1358="C30",I1358="not Bronze, ASTM-B584, C93200",L1358="Coating_Standard"),"Y","N")</f>
        <v/>
      </c>
      <c r="C1358" t="inlineStr">
        <is>
          <t>Price_BOM_LFE_Case_1591</t>
        </is>
      </c>
      <c r="E1358" t="inlineStr">
        <is>
          <t>30121-4P-25HP-LFE</t>
        </is>
      </c>
      <c r="F1358" s="2" t="inlineStr">
        <is>
          <t>Cast Iron, ASTM-A48, CL 30</t>
        </is>
      </c>
      <c r="G1358" t="inlineStr">
        <is>
          <t>CaseMatl_Cast_Iron_ASTM-A48_CL30</t>
        </is>
      </c>
      <c r="H1358" s="2" t="inlineStr">
        <is>
          <t>C30</t>
        </is>
      </c>
      <c r="I1358" t="inlineStr">
        <is>
          <t>all</t>
        </is>
      </c>
      <c r="J1358" s="2" t="inlineStr">
        <is>
          <t>125# ANSI Flange</t>
        </is>
      </c>
      <c r="K1358" t="inlineStr">
        <is>
          <t>XA</t>
        </is>
      </c>
      <c r="L1358" s="2" t="inlineStr">
        <is>
          <t>Coating_Special</t>
        </is>
      </c>
      <c r="M1358" s="2" t="inlineStr">
        <is>
          <t>175psig</t>
        </is>
      </c>
      <c r="N1358" s="1" t="inlineStr">
        <is>
          <t>RTF</t>
        </is>
      </c>
      <c r="O1358" s="2" t="n"/>
      <c r="P1358" t="inlineStr">
        <is>
          <t>A100057</t>
        </is>
      </c>
      <c r="Q1358" s="58" t="n">
        <v>0</v>
      </c>
      <c r="R1358" s="7" t="inlineStr">
        <is>
          <t>Display Blank</t>
        </is>
      </c>
      <c r="S1358" s="2" t="inlineStr">
        <is>
          <t>LT250</t>
        </is>
      </c>
      <c r="T1358" t="n">
        <v>0</v>
      </c>
    </row>
    <row r="1359">
      <c r="B1359">
        <f>IF(AND(H1359="C30",I1359="not Bronze, ASTM-B584, C93200",L1359="Coating_Standard"),"Y","N")</f>
        <v/>
      </c>
      <c r="C1359" t="inlineStr">
        <is>
          <t>Price_BOM_LFE_Case_1592</t>
        </is>
      </c>
      <c r="E1359" t="inlineStr">
        <is>
          <t>30127-4P-15HP-LFE</t>
        </is>
      </c>
      <c r="F1359" s="2" t="inlineStr">
        <is>
          <t>Cast Iron, ASTM-A48, CL 30</t>
        </is>
      </c>
      <c r="G1359" t="inlineStr">
        <is>
          <t>CaseMatl_Cast_Iron_ASTM-A48_CL30</t>
        </is>
      </c>
      <c r="H1359" s="2" t="inlineStr">
        <is>
          <t>C30</t>
        </is>
      </c>
      <c r="I1359" t="inlineStr">
        <is>
          <t>all</t>
        </is>
      </c>
      <c r="J1359" s="2" t="inlineStr">
        <is>
          <t>125# ANSI Flange</t>
        </is>
      </c>
      <c r="K1359" t="inlineStr">
        <is>
          <t>XA</t>
        </is>
      </c>
      <c r="L1359" s="2" t="inlineStr">
        <is>
          <t>Coating_Special</t>
        </is>
      </c>
      <c r="M1359" s="2" t="inlineStr">
        <is>
          <t>175psig</t>
        </is>
      </c>
      <c r="N1359" s="1" t="inlineStr">
        <is>
          <t>RTF</t>
        </is>
      </c>
      <c r="O1359" s="2" t="n"/>
      <c r="P1359" t="inlineStr">
        <is>
          <t>A100057</t>
        </is>
      </c>
      <c r="Q1359" s="58" t="n">
        <v>0</v>
      </c>
      <c r="R1359" s="7" t="inlineStr">
        <is>
          <t>Display Blank</t>
        </is>
      </c>
      <c r="S1359" s="2" t="inlineStr">
        <is>
          <t>LT250</t>
        </is>
      </c>
      <c r="T1359" t="n">
        <v>0</v>
      </c>
    </row>
    <row r="1360">
      <c r="B1360">
        <f>IF(AND(H1360="C30",I1360="not Bronze, ASTM-B584, C93200",L1360="Coating_Standard"),"Y","N")</f>
        <v/>
      </c>
      <c r="C1360" t="inlineStr">
        <is>
          <t>Price_BOM_LFE_Case_1593</t>
        </is>
      </c>
      <c r="E1360" t="inlineStr">
        <is>
          <t>30127-4P-20HP-LFE</t>
        </is>
      </c>
      <c r="F1360" s="2" t="inlineStr">
        <is>
          <t>Cast Iron, ASTM-A48, CL 30</t>
        </is>
      </c>
      <c r="G1360" t="inlineStr">
        <is>
          <t>CaseMatl_Cast_Iron_ASTM-A48_CL30</t>
        </is>
      </c>
      <c r="H1360" s="2" t="inlineStr">
        <is>
          <t>C30</t>
        </is>
      </c>
      <c r="I1360" t="inlineStr">
        <is>
          <t>all</t>
        </is>
      </c>
      <c r="J1360" s="2" t="inlineStr">
        <is>
          <t>125# ANSI Flange</t>
        </is>
      </c>
      <c r="K1360" t="inlineStr">
        <is>
          <t>XA</t>
        </is>
      </c>
      <c r="L1360" s="2" t="inlineStr">
        <is>
          <t>Coating_Special</t>
        </is>
      </c>
      <c r="M1360" s="2" t="inlineStr">
        <is>
          <t>175psig</t>
        </is>
      </c>
      <c r="N1360" s="1" t="inlineStr">
        <is>
          <t>RTF</t>
        </is>
      </c>
      <c r="O1360" s="2" t="n"/>
      <c r="P1360" t="inlineStr">
        <is>
          <t>A100057</t>
        </is>
      </c>
      <c r="Q1360" s="58" t="n">
        <v>0</v>
      </c>
      <c r="R1360" s="7" t="inlineStr">
        <is>
          <t>Display Blank</t>
        </is>
      </c>
      <c r="S1360" s="2" t="inlineStr">
        <is>
          <t>LT250</t>
        </is>
      </c>
      <c r="T1360" t="n">
        <v>0</v>
      </c>
    </row>
    <row r="1361">
      <c r="B1361">
        <f>IF(AND(H1361="C30",I1361="not Bronze, ASTM-B584, C93200",L1361="Coating_Standard"),"Y","N")</f>
        <v/>
      </c>
      <c r="C1361" t="inlineStr">
        <is>
          <t>Price_BOM_LFE_Case_1594</t>
        </is>
      </c>
      <c r="E1361" t="inlineStr">
        <is>
          <t>30127-4P-25HP-LFE</t>
        </is>
      </c>
      <c r="F1361" s="2" t="inlineStr">
        <is>
          <t>Cast Iron, ASTM-A48, CL 30</t>
        </is>
      </c>
      <c r="G1361" t="inlineStr">
        <is>
          <t>CaseMatl_Cast_Iron_ASTM-A48_CL30</t>
        </is>
      </c>
      <c r="H1361" s="2" t="inlineStr">
        <is>
          <t>C30</t>
        </is>
      </c>
      <c r="I1361" t="inlineStr">
        <is>
          <t>all</t>
        </is>
      </c>
      <c r="J1361" s="2" t="inlineStr">
        <is>
          <t>125# ANSI Flange</t>
        </is>
      </c>
      <c r="K1361" t="inlineStr">
        <is>
          <t>XA</t>
        </is>
      </c>
      <c r="L1361" s="2" t="inlineStr">
        <is>
          <t>Coating_Special</t>
        </is>
      </c>
      <c r="M1361" s="2" t="inlineStr">
        <is>
          <t>175psig</t>
        </is>
      </c>
      <c r="N1361" s="1" t="inlineStr">
        <is>
          <t>RTF</t>
        </is>
      </c>
      <c r="O1361" s="2" t="n"/>
      <c r="P1361" t="inlineStr">
        <is>
          <t>A100057</t>
        </is>
      </c>
      <c r="Q1361" s="58" t="n">
        <v>0</v>
      </c>
      <c r="R1361" s="7" t="inlineStr">
        <is>
          <t>Display Blank</t>
        </is>
      </c>
      <c r="S1361" s="2" t="inlineStr">
        <is>
          <t>LT250</t>
        </is>
      </c>
      <c r="T1361" t="n">
        <v>0</v>
      </c>
    </row>
    <row r="1362">
      <c r="B1362">
        <f>IF(AND(H1362="C30",I1362="not Bronze, ASTM-B584, C93200",L1362="Coating_Standard"),"Y","N")</f>
        <v/>
      </c>
      <c r="C1362" t="inlineStr">
        <is>
          <t>Price_BOM_LFE_Case_1595</t>
        </is>
      </c>
      <c r="E1362" t="inlineStr">
        <is>
          <t>40707-4P-3HP-LFE</t>
        </is>
      </c>
      <c r="F1362" s="2" t="inlineStr">
        <is>
          <t>Cast Iron, ASTM-A48, CL 30</t>
        </is>
      </c>
      <c r="G1362" t="inlineStr">
        <is>
          <t>CaseMatl_Cast_Iron_ASTM-A48_CL30</t>
        </is>
      </c>
      <c r="H1362" s="2" t="inlineStr">
        <is>
          <t>C30</t>
        </is>
      </c>
      <c r="I1362" t="inlineStr">
        <is>
          <t>all</t>
        </is>
      </c>
      <c r="J1362" s="2" t="inlineStr">
        <is>
          <t>125# ANSI Flange</t>
        </is>
      </c>
      <c r="K1362" t="inlineStr">
        <is>
          <t>X3</t>
        </is>
      </c>
      <c r="L1362" s="2" t="inlineStr">
        <is>
          <t>Coating_Special</t>
        </is>
      </c>
      <c r="M1362" s="2" t="inlineStr">
        <is>
          <t>175psig</t>
        </is>
      </c>
      <c r="N1362" s="1" t="inlineStr">
        <is>
          <t>RTF</t>
        </is>
      </c>
      <c r="O1362" s="2" t="n"/>
      <c r="P1362" t="inlineStr">
        <is>
          <t>A100057</t>
        </is>
      </c>
      <c r="Q1362" s="58" t="n">
        <v>0</v>
      </c>
      <c r="R1362" s="7" t="inlineStr">
        <is>
          <t>Display Blank</t>
        </is>
      </c>
      <c r="S1362" s="2" t="inlineStr">
        <is>
          <t>LT250</t>
        </is>
      </c>
      <c r="T1362" t="n">
        <v>0</v>
      </c>
    </row>
    <row r="1363">
      <c r="B1363">
        <f>IF(AND(H1363="C30",I1363="not Bronze, ASTM-B584, C93200",L1363="Coating_Standard"),"Y","N")</f>
        <v/>
      </c>
      <c r="C1363" t="inlineStr">
        <is>
          <t>Price_BOM_LFE_Case_1596</t>
        </is>
      </c>
      <c r="E1363" t="inlineStr">
        <is>
          <t>40707-4P-5HP-LFE</t>
        </is>
      </c>
      <c r="F1363" s="2" t="inlineStr">
        <is>
          <t>Cast Iron, ASTM-A48, CL 30</t>
        </is>
      </c>
      <c r="G1363" t="inlineStr">
        <is>
          <t>CaseMatl_Cast_Iron_ASTM-A48_CL30</t>
        </is>
      </c>
      <c r="H1363" s="2" t="inlineStr">
        <is>
          <t>C30</t>
        </is>
      </c>
      <c r="I1363" t="inlineStr">
        <is>
          <t>all</t>
        </is>
      </c>
      <c r="J1363" s="2" t="inlineStr">
        <is>
          <t>125# ANSI Flange</t>
        </is>
      </c>
      <c r="K1363" t="inlineStr">
        <is>
          <t>X3</t>
        </is>
      </c>
      <c r="L1363" s="2" t="inlineStr">
        <is>
          <t>Coating_Special</t>
        </is>
      </c>
      <c r="M1363" s="2" t="inlineStr">
        <is>
          <t>175psig</t>
        </is>
      </c>
      <c r="N1363" s="1" t="inlineStr">
        <is>
          <t>RTF</t>
        </is>
      </c>
      <c r="O1363" s="2" t="n"/>
      <c r="P1363" t="inlineStr">
        <is>
          <t>A100057</t>
        </is>
      </c>
      <c r="Q1363" s="58" t="n">
        <v>0</v>
      </c>
      <c r="R1363" s="7" t="inlineStr">
        <is>
          <t>Display Blank</t>
        </is>
      </c>
      <c r="S1363" s="2" t="inlineStr">
        <is>
          <t>LT250</t>
        </is>
      </c>
      <c r="T1363" t="n">
        <v>0</v>
      </c>
    </row>
    <row r="1364">
      <c r="B1364">
        <f>IF(AND(H1364="C30",I1364="not Bronze, ASTM-B584, C93200",L1364="Coating_Standard"),"Y","N")</f>
        <v/>
      </c>
      <c r="C1364" t="inlineStr">
        <is>
          <t>Price_BOM_LFE_Case_1597</t>
        </is>
      </c>
      <c r="E1364" t="inlineStr">
        <is>
          <t>40707-4P-7.5HP-LFE</t>
        </is>
      </c>
      <c r="F1364" s="2" t="inlineStr">
        <is>
          <t>Cast Iron, ASTM-A48, CL 30</t>
        </is>
      </c>
      <c r="G1364" t="inlineStr">
        <is>
          <t>CaseMatl_Cast_Iron_ASTM-A48_CL30</t>
        </is>
      </c>
      <c r="H1364" s="2" t="inlineStr">
        <is>
          <t>C30</t>
        </is>
      </c>
      <c r="I1364" t="inlineStr">
        <is>
          <t>all</t>
        </is>
      </c>
      <c r="J1364" s="2" t="inlineStr">
        <is>
          <t>125# ANSI Flange</t>
        </is>
      </c>
      <c r="K1364" t="inlineStr">
        <is>
          <t>X3</t>
        </is>
      </c>
      <c r="L1364" s="2" t="inlineStr">
        <is>
          <t>Coating_Special</t>
        </is>
      </c>
      <c r="M1364" s="2" t="inlineStr">
        <is>
          <t>175psig</t>
        </is>
      </c>
      <c r="N1364" s="1" t="inlineStr">
        <is>
          <t>RTF</t>
        </is>
      </c>
      <c r="O1364" s="2" t="n"/>
      <c r="P1364" t="inlineStr">
        <is>
          <t>A100057</t>
        </is>
      </c>
      <c r="Q1364" s="58" t="n">
        <v>0</v>
      </c>
      <c r="R1364" s="7" t="inlineStr">
        <is>
          <t>Display Blank</t>
        </is>
      </c>
      <c r="S1364" s="2" t="inlineStr">
        <is>
          <t>LT250</t>
        </is>
      </c>
      <c r="T1364" t="n">
        <v>0</v>
      </c>
    </row>
    <row r="1365">
      <c r="B1365">
        <f>IF(AND(H1365="C30",I1365="not Bronze, ASTM-B584, C93200",L1365="Coating_Standard"),"Y","N")</f>
        <v/>
      </c>
      <c r="C1365" t="inlineStr">
        <is>
          <t>Price_BOM_LFE_Case_1598</t>
        </is>
      </c>
      <c r="E1365" t="inlineStr">
        <is>
          <t>40957-4P-10HP-LFE</t>
        </is>
      </c>
      <c r="F1365" s="2" t="inlineStr">
        <is>
          <t>Cast Iron, ASTM-A48, CL 30</t>
        </is>
      </c>
      <c r="G1365" t="inlineStr">
        <is>
          <t>CaseMatl_Cast_Iron_ASTM-A48_CL30</t>
        </is>
      </c>
      <c r="H1365" s="2" t="inlineStr">
        <is>
          <t>C30</t>
        </is>
      </c>
      <c r="I1365" t="inlineStr">
        <is>
          <t>all</t>
        </is>
      </c>
      <c r="J1365" s="2" t="inlineStr">
        <is>
          <t>125# ANSI Flange</t>
        </is>
      </c>
      <c r="K1365" t="inlineStr">
        <is>
          <t>X3</t>
        </is>
      </c>
      <c r="L1365" s="2" t="inlineStr">
        <is>
          <t>Coating_Special</t>
        </is>
      </c>
      <c r="M1365" s="2" t="inlineStr">
        <is>
          <t>175psig</t>
        </is>
      </c>
      <c r="N1365" s="1" t="inlineStr">
        <is>
          <t>RTF</t>
        </is>
      </c>
      <c r="O1365" s="2" t="n"/>
      <c r="P1365" t="inlineStr">
        <is>
          <t>A100057</t>
        </is>
      </c>
      <c r="Q1365" s="58" t="n">
        <v>0</v>
      </c>
      <c r="R1365" s="7" t="inlineStr">
        <is>
          <t>Display Blank</t>
        </is>
      </c>
      <c r="S1365" s="2" t="inlineStr">
        <is>
          <t>LT250</t>
        </is>
      </c>
      <c r="T1365" t="n">
        <v>0</v>
      </c>
    </row>
    <row r="1366">
      <c r="B1366">
        <f>IF(AND(H1366="C30",I1366="not Bronze, ASTM-B584, C93200",L1366="Coating_Standard"),"Y","N")</f>
        <v/>
      </c>
      <c r="C1366" t="inlineStr">
        <is>
          <t>Price_BOM_LFE_Case_1599</t>
        </is>
      </c>
      <c r="E1366" t="inlineStr">
        <is>
          <t>40957-4P-15HP-LFE</t>
        </is>
      </c>
      <c r="F1366" s="2" t="inlineStr">
        <is>
          <t>Cast Iron, ASTM-A48, CL 30</t>
        </is>
      </c>
      <c r="G1366" t="inlineStr">
        <is>
          <t>CaseMatl_Cast_Iron_ASTM-A48_CL30</t>
        </is>
      </c>
      <c r="H1366" s="2" t="inlineStr">
        <is>
          <t>C30</t>
        </is>
      </c>
      <c r="I1366" t="inlineStr">
        <is>
          <t>all</t>
        </is>
      </c>
      <c r="J1366" s="2" t="inlineStr">
        <is>
          <t>125# ANSI Flange</t>
        </is>
      </c>
      <c r="K1366" t="inlineStr">
        <is>
          <t>X3</t>
        </is>
      </c>
      <c r="L1366" s="2" t="inlineStr">
        <is>
          <t>Coating_Special</t>
        </is>
      </c>
      <c r="M1366" s="2" t="inlineStr">
        <is>
          <t>175psig</t>
        </is>
      </c>
      <c r="N1366" s="1" t="inlineStr">
        <is>
          <t>RTF</t>
        </is>
      </c>
      <c r="O1366" s="2" t="n"/>
      <c r="P1366" t="inlineStr">
        <is>
          <t>A100057</t>
        </is>
      </c>
      <c r="Q1366" s="58" t="n">
        <v>0</v>
      </c>
      <c r="R1366" s="7" t="inlineStr">
        <is>
          <t>Display Blank</t>
        </is>
      </c>
      <c r="S1366" s="2" t="inlineStr">
        <is>
          <t>LT250</t>
        </is>
      </c>
      <c r="T1366" t="n">
        <v>0</v>
      </c>
    </row>
    <row r="1367">
      <c r="B1367">
        <f>IF(AND(H1367="C30",I1367="not Bronze, ASTM-B584, C93200",L1367="Coating_Standard"),"Y","N")</f>
        <v/>
      </c>
      <c r="C1367" t="inlineStr">
        <is>
          <t>Price_BOM_LFE_Case_1600</t>
        </is>
      </c>
      <c r="E1367" t="inlineStr">
        <is>
          <t>40957-4P-20HP-LFE</t>
        </is>
      </c>
      <c r="F1367" s="2" t="inlineStr">
        <is>
          <t>Cast Iron, ASTM-A48, CL 30</t>
        </is>
      </c>
      <c r="G1367" t="inlineStr">
        <is>
          <t>CaseMatl_Cast_Iron_ASTM-A48_CL30</t>
        </is>
      </c>
      <c r="H1367" s="2" t="inlineStr">
        <is>
          <t>C30</t>
        </is>
      </c>
      <c r="I1367" t="inlineStr">
        <is>
          <t>all</t>
        </is>
      </c>
      <c r="J1367" s="2" t="inlineStr">
        <is>
          <t>125# ANSI Flange</t>
        </is>
      </c>
      <c r="K1367" t="inlineStr">
        <is>
          <t>X4</t>
        </is>
      </c>
      <c r="L1367" s="2" t="inlineStr">
        <is>
          <t>Coating_Special</t>
        </is>
      </c>
      <c r="M1367" s="2" t="inlineStr">
        <is>
          <t>175psig</t>
        </is>
      </c>
      <c r="N1367" s="1" t="inlineStr">
        <is>
          <t>RTF</t>
        </is>
      </c>
      <c r="O1367" s="2" t="n"/>
      <c r="P1367" t="inlineStr">
        <is>
          <t>A100057</t>
        </is>
      </c>
      <c r="Q1367" s="58" t="n">
        <v>0</v>
      </c>
      <c r="R1367" s="7" t="inlineStr">
        <is>
          <t>Display Blank</t>
        </is>
      </c>
      <c r="S1367" s="2" t="inlineStr">
        <is>
          <t>LT250</t>
        </is>
      </c>
      <c r="T1367" t="n">
        <v>0</v>
      </c>
    </row>
    <row r="1368">
      <c r="B1368">
        <f>IF(AND(H1368="C30",I1368="not Bronze, ASTM-B584, C93200",L1368="Coating_Standard"),"Y","N")</f>
        <v/>
      </c>
      <c r="C1368" t="inlineStr">
        <is>
          <t>Price_BOM_LFE_Case_1601</t>
        </is>
      </c>
      <c r="E1368" t="inlineStr">
        <is>
          <t>40129-4P-15HP-LFE</t>
        </is>
      </c>
      <c r="F1368" s="2" t="inlineStr">
        <is>
          <t>Cast Iron, ASTM-A48, CL 30</t>
        </is>
      </c>
      <c r="G1368" t="inlineStr">
        <is>
          <t>CaseMatl_Cast_Iron_ASTM-A48_CL30</t>
        </is>
      </c>
      <c r="H1368" s="2" t="inlineStr">
        <is>
          <t>C30</t>
        </is>
      </c>
      <c r="I1368" t="inlineStr">
        <is>
          <t>all</t>
        </is>
      </c>
      <c r="J1368" s="2" t="inlineStr">
        <is>
          <t>125# ANSI Flange</t>
        </is>
      </c>
      <c r="K1368" t="inlineStr">
        <is>
          <t>XA</t>
        </is>
      </c>
      <c r="L1368" s="2" t="inlineStr">
        <is>
          <t>Coating_Special</t>
        </is>
      </c>
      <c r="M1368" s="2" t="inlineStr">
        <is>
          <t>175psig</t>
        </is>
      </c>
      <c r="N1368" s="1" t="inlineStr">
        <is>
          <t>RTF</t>
        </is>
      </c>
      <c r="O1368" s="2" t="n"/>
      <c r="P1368" t="inlineStr">
        <is>
          <t>A100057</t>
        </is>
      </c>
      <c r="Q1368" s="58" t="n">
        <v>0</v>
      </c>
      <c r="R1368" s="7" t="inlineStr">
        <is>
          <t>Display Blank</t>
        </is>
      </c>
      <c r="S1368" s="2" t="inlineStr">
        <is>
          <t>LT250</t>
        </is>
      </c>
      <c r="T1368" t="n">
        <v>0</v>
      </c>
    </row>
    <row r="1369">
      <c r="B1369">
        <f>IF(AND(H1369="C30",I1369="not Bronze, ASTM-B584, C93200",L1369="Coating_Standard"),"Y","N")</f>
        <v/>
      </c>
      <c r="C1369" t="inlineStr">
        <is>
          <t>Price_BOM_LFE_Case_1602</t>
        </is>
      </c>
      <c r="E1369" t="inlineStr">
        <is>
          <t>40129-4P-20HP-LFE</t>
        </is>
      </c>
      <c r="F1369" s="2" t="inlineStr">
        <is>
          <t>Cast Iron, ASTM-A48, CL 30</t>
        </is>
      </c>
      <c r="G1369" t="inlineStr">
        <is>
          <t>CaseMatl_Cast_Iron_ASTM-A48_CL30</t>
        </is>
      </c>
      <c r="H1369" s="2" t="inlineStr">
        <is>
          <t>C30</t>
        </is>
      </c>
      <c r="I1369" t="inlineStr">
        <is>
          <t>all</t>
        </is>
      </c>
      <c r="J1369" s="2" t="inlineStr">
        <is>
          <t>125# ANSI Flange</t>
        </is>
      </c>
      <c r="K1369" t="inlineStr">
        <is>
          <t>XA</t>
        </is>
      </c>
      <c r="L1369" s="2" t="inlineStr">
        <is>
          <t>Coating_Special</t>
        </is>
      </c>
      <c r="M1369" s="2" t="inlineStr">
        <is>
          <t>175psig</t>
        </is>
      </c>
      <c r="N1369" s="1" t="inlineStr">
        <is>
          <t>RTF</t>
        </is>
      </c>
      <c r="O1369" s="2" t="n"/>
      <c r="P1369" t="inlineStr">
        <is>
          <t>A100057</t>
        </is>
      </c>
      <c r="Q1369" s="58" t="n">
        <v>0</v>
      </c>
      <c r="R1369" s="7" t="inlineStr">
        <is>
          <t>Display Blank</t>
        </is>
      </c>
      <c r="S1369" s="2" t="inlineStr">
        <is>
          <t>LT250</t>
        </is>
      </c>
      <c r="T1369" t="n">
        <v>0</v>
      </c>
    </row>
    <row r="1370">
      <c r="B1370">
        <f>IF(AND(H1370="C30",I1370="not Bronze, ASTM-B584, C93200",L1370="Coating_Standard"),"Y","N")</f>
        <v/>
      </c>
      <c r="C1370" t="inlineStr">
        <is>
          <t>Price_BOM_LFE_Case_1603</t>
        </is>
      </c>
      <c r="E1370" t="inlineStr">
        <is>
          <t>40129-4P-25HP-LFE</t>
        </is>
      </c>
      <c r="F1370" s="2" t="inlineStr">
        <is>
          <t>Cast Iron, ASTM-A48, CL 30</t>
        </is>
      </c>
      <c r="G1370" t="inlineStr">
        <is>
          <t>CaseMatl_Cast_Iron_ASTM-A48_CL30</t>
        </is>
      </c>
      <c r="H1370" s="2" t="inlineStr">
        <is>
          <t>C30</t>
        </is>
      </c>
      <c r="I1370" t="inlineStr">
        <is>
          <t>all</t>
        </is>
      </c>
      <c r="J1370" s="2" t="inlineStr">
        <is>
          <t>125# ANSI Flange</t>
        </is>
      </c>
      <c r="K1370" t="inlineStr">
        <is>
          <t>XA</t>
        </is>
      </c>
      <c r="L1370" s="2" t="inlineStr">
        <is>
          <t>Coating_Special</t>
        </is>
      </c>
      <c r="M1370" s="2" t="inlineStr">
        <is>
          <t>175psig</t>
        </is>
      </c>
      <c r="N1370" s="1" t="inlineStr">
        <is>
          <t>RTF</t>
        </is>
      </c>
      <c r="O1370" s="2" t="n"/>
      <c r="P1370" t="inlineStr">
        <is>
          <t>A100057</t>
        </is>
      </c>
      <c r="Q1370" s="58" t="n">
        <v>0</v>
      </c>
      <c r="R1370" s="7" t="inlineStr">
        <is>
          <t>Display Blank</t>
        </is>
      </c>
      <c r="S1370" s="2" t="inlineStr">
        <is>
          <t>LT250</t>
        </is>
      </c>
      <c r="T1370" t="n">
        <v>0</v>
      </c>
    </row>
    <row r="1371">
      <c r="B1371">
        <f>IF(AND(H1371="C30",I1371="not Bronze, ASTM-B584, C93200",L1371="Coating_Standard"),"Y","N")</f>
        <v/>
      </c>
      <c r="C1371" t="inlineStr">
        <is>
          <t>Price_BOM_LFE_Case_1604</t>
        </is>
      </c>
      <c r="E1371" t="inlineStr">
        <is>
          <t>4012A-4P-15HP-LFE</t>
        </is>
      </c>
      <c r="F1371" s="2" t="inlineStr">
        <is>
          <t>Cast Iron, ASTM-A48, CL 30</t>
        </is>
      </c>
      <c r="G1371" t="inlineStr">
        <is>
          <t>CaseMatl_Cast_Iron_ASTM-A48_CL30</t>
        </is>
      </c>
      <c r="H1371" s="2" t="inlineStr">
        <is>
          <t>C30</t>
        </is>
      </c>
      <c r="I1371" t="inlineStr">
        <is>
          <t>all</t>
        </is>
      </c>
      <c r="J1371" s="2" t="inlineStr">
        <is>
          <t>125# ANSI Flange</t>
        </is>
      </c>
      <c r="K1371" t="inlineStr">
        <is>
          <t>XA</t>
        </is>
      </c>
      <c r="L1371" s="2" t="inlineStr">
        <is>
          <t>Coating_Special</t>
        </is>
      </c>
      <c r="M1371" s="2" t="inlineStr">
        <is>
          <t>175psig</t>
        </is>
      </c>
      <c r="N1371" s="1" t="inlineStr">
        <is>
          <t>RTF</t>
        </is>
      </c>
      <c r="O1371" s="2" t="n"/>
      <c r="P1371" t="inlineStr">
        <is>
          <t>A100057</t>
        </is>
      </c>
      <c r="Q1371" s="58" t="n">
        <v>0</v>
      </c>
      <c r="R1371" s="7" t="inlineStr">
        <is>
          <t>Display Blank</t>
        </is>
      </c>
      <c r="S1371" s="2" t="inlineStr">
        <is>
          <t>LT250</t>
        </is>
      </c>
      <c r="T1371" t="n">
        <v>0</v>
      </c>
    </row>
    <row r="1372">
      <c r="B1372">
        <f>IF(AND(H1372="C30",I1372="not Bronze, ASTM-B584, C93200",L1372="Coating_Standard"),"Y","N")</f>
        <v/>
      </c>
      <c r="C1372" t="inlineStr">
        <is>
          <t>Price_BOM_LFE_Case_1605</t>
        </is>
      </c>
      <c r="E1372" t="inlineStr">
        <is>
          <t>4012A-4P-20HP-LFE</t>
        </is>
      </c>
      <c r="F1372" s="2" t="inlineStr">
        <is>
          <t>Cast Iron, ASTM-A48, CL 30</t>
        </is>
      </c>
      <c r="G1372" t="inlineStr">
        <is>
          <t>CaseMatl_Cast_Iron_ASTM-A48_CL30</t>
        </is>
      </c>
      <c r="H1372" s="2" t="inlineStr">
        <is>
          <t>C30</t>
        </is>
      </c>
      <c r="I1372" t="inlineStr">
        <is>
          <t>all</t>
        </is>
      </c>
      <c r="J1372" s="2" t="inlineStr">
        <is>
          <t>125# ANSI Flange</t>
        </is>
      </c>
      <c r="K1372" t="inlineStr">
        <is>
          <t>XA</t>
        </is>
      </c>
      <c r="L1372" s="2" t="inlineStr">
        <is>
          <t>Coating_Special</t>
        </is>
      </c>
      <c r="M1372" s="2" t="inlineStr">
        <is>
          <t>175psig</t>
        </is>
      </c>
      <c r="N1372" s="1" t="inlineStr">
        <is>
          <t>RTF</t>
        </is>
      </c>
      <c r="O1372" s="2" t="n"/>
      <c r="P1372" t="inlineStr">
        <is>
          <t>A100057</t>
        </is>
      </c>
      <c r="Q1372" s="58" t="n">
        <v>0</v>
      </c>
      <c r="R1372" s="7" t="inlineStr">
        <is>
          <t>Display Blank</t>
        </is>
      </c>
      <c r="S1372" s="2" t="inlineStr">
        <is>
          <t>LT250</t>
        </is>
      </c>
      <c r="T1372" t="n">
        <v>0</v>
      </c>
    </row>
    <row r="1373">
      <c r="B1373">
        <f>IF(AND(H1373="C30",I1373="not Bronze, ASTM-B584, C93200",L1373="Coating_Standard"),"Y","N")</f>
        <v/>
      </c>
      <c r="C1373" t="inlineStr">
        <is>
          <t>Price_BOM_LFE_Case_1606</t>
        </is>
      </c>
      <c r="E1373" t="inlineStr">
        <is>
          <t>4012A-4P-25HP-LFE</t>
        </is>
      </c>
      <c r="F1373" s="2" t="inlineStr">
        <is>
          <t>Cast Iron, ASTM-A48, CL 30</t>
        </is>
      </c>
      <c r="G1373" t="inlineStr">
        <is>
          <t>CaseMatl_Cast_Iron_ASTM-A48_CL30</t>
        </is>
      </c>
      <c r="H1373" s="2" t="inlineStr">
        <is>
          <t>C30</t>
        </is>
      </c>
      <c r="I1373" t="inlineStr">
        <is>
          <t>all</t>
        </is>
      </c>
      <c r="J1373" s="2" t="inlineStr">
        <is>
          <t>125# ANSI Flange</t>
        </is>
      </c>
      <c r="K1373" t="inlineStr">
        <is>
          <t>XA</t>
        </is>
      </c>
      <c r="L1373" s="2" t="inlineStr">
        <is>
          <t>Coating_Special</t>
        </is>
      </c>
      <c r="M1373" s="2" t="inlineStr">
        <is>
          <t>175psig</t>
        </is>
      </c>
      <c r="N1373" s="1" t="inlineStr">
        <is>
          <t>RTF</t>
        </is>
      </c>
      <c r="O1373" s="2" t="n"/>
      <c r="P1373" t="inlineStr">
        <is>
          <t>A100057</t>
        </is>
      </c>
      <c r="Q1373" s="58" t="n">
        <v>0</v>
      </c>
      <c r="R1373" s="7" t="inlineStr">
        <is>
          <t>Display Blank</t>
        </is>
      </c>
      <c r="S1373" s="2" t="inlineStr">
        <is>
          <t>LT250</t>
        </is>
      </c>
      <c r="T1373" t="n">
        <v>0</v>
      </c>
    </row>
    <row r="1374">
      <c r="B1374">
        <f>IF(AND(H1374="C30",I1374="not Bronze, ASTM-B584, C93200",L1374="Coating_Standard"),"Y","N")</f>
        <v/>
      </c>
      <c r="C1374" t="inlineStr">
        <is>
          <t>Price_BOM_LFE_Case_1607</t>
        </is>
      </c>
      <c r="E1374" t="inlineStr">
        <is>
          <t>50957-4P-15HP-LFE</t>
        </is>
      </c>
      <c r="F1374" s="2" t="inlineStr">
        <is>
          <t>Cast Iron, ASTM-A48, CL 30</t>
        </is>
      </c>
      <c r="G1374" t="inlineStr">
        <is>
          <t>CaseMatl_Cast_Iron_ASTM-A48_CL30</t>
        </is>
      </c>
      <c r="H1374" s="2" t="inlineStr">
        <is>
          <t>C30</t>
        </is>
      </c>
      <c r="I1374" t="inlineStr">
        <is>
          <t>all</t>
        </is>
      </c>
      <c r="J1374" s="2" t="inlineStr">
        <is>
          <t>125# ANSI Flange</t>
        </is>
      </c>
      <c r="K1374" t="inlineStr">
        <is>
          <t>X4</t>
        </is>
      </c>
      <c r="L1374" s="2" t="inlineStr">
        <is>
          <t>Coating_Special</t>
        </is>
      </c>
      <c r="M1374" s="2" t="inlineStr">
        <is>
          <t>175psig</t>
        </is>
      </c>
      <c r="N1374" s="1" t="inlineStr">
        <is>
          <t>RTF</t>
        </is>
      </c>
      <c r="O1374" s="2" t="n"/>
      <c r="P1374" t="inlineStr">
        <is>
          <t>A100057</t>
        </is>
      </c>
      <c r="Q1374" s="58" t="n">
        <v>0</v>
      </c>
      <c r="R1374" s="7" t="inlineStr">
        <is>
          <t>Display Blank</t>
        </is>
      </c>
      <c r="S1374" s="2" t="inlineStr">
        <is>
          <t>LT250</t>
        </is>
      </c>
      <c r="T1374" t="n">
        <v>0</v>
      </c>
    </row>
    <row r="1375">
      <c r="B1375">
        <f>IF(AND(H1375="C30",I1375="not Bronze, ASTM-B584, C93200",L1375="Coating_Standard"),"Y","N")</f>
        <v/>
      </c>
      <c r="C1375" t="inlineStr">
        <is>
          <t>Price_BOM_LFE_Case_1608</t>
        </is>
      </c>
      <c r="E1375" t="inlineStr">
        <is>
          <t>50957-4P-20HP-LFE</t>
        </is>
      </c>
      <c r="F1375" s="2" t="inlineStr">
        <is>
          <t>Cast Iron, ASTM-A48, CL 30</t>
        </is>
      </c>
      <c r="G1375" t="inlineStr">
        <is>
          <t>CaseMatl_Cast_Iron_ASTM-A48_CL30</t>
        </is>
      </c>
      <c r="H1375" s="2" t="inlineStr">
        <is>
          <t>C30</t>
        </is>
      </c>
      <c r="I1375" t="inlineStr">
        <is>
          <t>all</t>
        </is>
      </c>
      <c r="J1375" s="2" t="inlineStr">
        <is>
          <t>125# ANSI Flange</t>
        </is>
      </c>
      <c r="K1375" t="inlineStr">
        <is>
          <t>X4</t>
        </is>
      </c>
      <c r="L1375" s="2" t="inlineStr">
        <is>
          <t>Coating_Special</t>
        </is>
      </c>
      <c r="M1375" s="2" t="inlineStr">
        <is>
          <t>175psig</t>
        </is>
      </c>
      <c r="N1375" s="1" t="inlineStr">
        <is>
          <t>RTF</t>
        </is>
      </c>
      <c r="O1375" s="2" t="n"/>
      <c r="P1375" t="inlineStr">
        <is>
          <t>A100057</t>
        </is>
      </c>
      <c r="Q1375" s="58" t="n">
        <v>0</v>
      </c>
      <c r="R1375" s="7" t="inlineStr">
        <is>
          <t>Display Blank</t>
        </is>
      </c>
      <c r="S1375" s="2" t="inlineStr">
        <is>
          <t>LT250</t>
        </is>
      </c>
      <c r="T1375" t="n">
        <v>0</v>
      </c>
    </row>
    <row r="1376">
      <c r="B1376">
        <f>IF(AND(H1376="C30",I1376="not Bronze, ASTM-B584, C93200",L1376="Coating_Standard"),"Y","N")</f>
        <v/>
      </c>
      <c r="C1376" t="inlineStr">
        <is>
          <t>Price_BOM_LFE_Case_1609</t>
        </is>
      </c>
      <c r="E1376" t="inlineStr">
        <is>
          <t>50957-4P-25HP-LFE</t>
        </is>
      </c>
      <c r="F1376" s="2" t="inlineStr">
        <is>
          <t>Cast Iron, ASTM-A48, CL 30</t>
        </is>
      </c>
      <c r="G1376" t="inlineStr">
        <is>
          <t>CaseMatl_Cast_Iron_ASTM-A48_CL30</t>
        </is>
      </c>
      <c r="H1376" s="2" t="inlineStr">
        <is>
          <t>C30</t>
        </is>
      </c>
      <c r="I1376" t="inlineStr">
        <is>
          <t>all</t>
        </is>
      </c>
      <c r="J1376" s="2" t="inlineStr">
        <is>
          <t>125# ANSI Flange</t>
        </is>
      </c>
      <c r="K1376" t="inlineStr">
        <is>
          <t>X4</t>
        </is>
      </c>
      <c r="L1376" s="2" t="inlineStr">
        <is>
          <t>Coating_Special</t>
        </is>
      </c>
      <c r="M1376" s="2" t="inlineStr">
        <is>
          <t>175psig</t>
        </is>
      </c>
      <c r="N1376" s="1" t="inlineStr">
        <is>
          <t>RTF</t>
        </is>
      </c>
      <c r="O1376" s="2" t="n"/>
      <c r="P1376" t="inlineStr">
        <is>
          <t>A100057</t>
        </is>
      </c>
      <c r="Q1376" s="58" t="n">
        <v>0</v>
      </c>
      <c r="R1376" s="7" t="inlineStr">
        <is>
          <t>Display Blank</t>
        </is>
      </c>
      <c r="S1376" s="2" t="inlineStr">
        <is>
          <t>LT250</t>
        </is>
      </c>
      <c r="T1376" t="n">
        <v>0</v>
      </c>
    </row>
    <row r="1377">
      <c r="B1377">
        <f>IF(AND(H1377="C30",I1377="not Bronze, ASTM-B584, C93200",L1377="Coating_Standard"),"Y","N")</f>
        <v/>
      </c>
      <c r="C1377" t="inlineStr">
        <is>
          <t>Price_BOM_LFE_Case_1610</t>
        </is>
      </c>
      <c r="E1377" t="inlineStr">
        <is>
          <t>50123-4P-25HP-LFE</t>
        </is>
      </c>
      <c r="F1377" s="2" t="inlineStr">
        <is>
          <t>Cast Iron, ASTM-A48, CL 30</t>
        </is>
      </c>
      <c r="G1377" t="inlineStr">
        <is>
          <t>CaseMatl_Cast_Iron_ASTM-A48_CL30</t>
        </is>
      </c>
      <c r="H1377" s="2" t="inlineStr">
        <is>
          <t>C30</t>
        </is>
      </c>
      <c r="I1377" t="inlineStr">
        <is>
          <t>all</t>
        </is>
      </c>
      <c r="J1377" s="2" t="inlineStr">
        <is>
          <t>125# ANSI Flange</t>
        </is>
      </c>
      <c r="K1377" t="inlineStr">
        <is>
          <t>XA</t>
        </is>
      </c>
      <c r="L1377" s="2" t="inlineStr">
        <is>
          <t>Coating_Special</t>
        </is>
      </c>
      <c r="M1377" s="2" t="inlineStr">
        <is>
          <t>175psig</t>
        </is>
      </c>
      <c r="N1377" s="1" t="inlineStr">
        <is>
          <t>RTF</t>
        </is>
      </c>
      <c r="O1377" s="2" t="n"/>
      <c r="P1377" t="inlineStr">
        <is>
          <t>A100057</t>
        </is>
      </c>
      <c r="Q1377" s="58" t="n">
        <v>0</v>
      </c>
      <c r="R1377" s="7" t="inlineStr">
        <is>
          <t>Display Blank</t>
        </is>
      </c>
      <c r="S1377" s="2" t="inlineStr">
        <is>
          <t>LT250</t>
        </is>
      </c>
      <c r="T1377" t="n">
        <v>0</v>
      </c>
    </row>
    <row r="1378">
      <c r="B1378">
        <f>IF(AND(H1378="C30",I1378="not Bronze, ASTM-B584, C93200",L1378="Coating_Standard"),"Y","N")</f>
        <v/>
      </c>
      <c r="C1378" t="inlineStr">
        <is>
          <t>Price_BOM_LFE_Case_1611</t>
        </is>
      </c>
      <c r="E1378" t="inlineStr">
        <is>
          <t>60951-4P-20HP-LFE</t>
        </is>
      </c>
      <c r="F1378" s="2" t="inlineStr">
        <is>
          <t>Cast Iron, ASTM-A48, CL 30</t>
        </is>
      </c>
      <c r="G1378" t="inlineStr">
        <is>
          <t>CaseMatl_Cast_Iron_ASTM-A48_CL30</t>
        </is>
      </c>
      <c r="H1378" s="2" t="inlineStr">
        <is>
          <t>C30</t>
        </is>
      </c>
      <c r="I1378" t="inlineStr">
        <is>
          <t>all</t>
        </is>
      </c>
      <c r="J1378" s="2" t="inlineStr">
        <is>
          <t>125# ANSI Flange</t>
        </is>
      </c>
      <c r="K1378" t="inlineStr">
        <is>
          <t>XA</t>
        </is>
      </c>
      <c r="L1378" s="2" t="inlineStr">
        <is>
          <t>Coating_Special</t>
        </is>
      </c>
      <c r="M1378" s="2" t="inlineStr">
        <is>
          <t>175psig</t>
        </is>
      </c>
      <c r="N1378" s="1" t="inlineStr">
        <is>
          <t>RTF</t>
        </is>
      </c>
      <c r="O1378" s="2" t="n"/>
      <c r="P1378" t="inlineStr">
        <is>
          <t>A100057</t>
        </is>
      </c>
      <c r="Q1378" s="58" t="n">
        <v>0</v>
      </c>
      <c r="R1378" s="7" t="inlineStr">
        <is>
          <t>Display Blank</t>
        </is>
      </c>
      <c r="S1378" s="2" t="inlineStr">
        <is>
          <t>LT250</t>
        </is>
      </c>
      <c r="T1378" t="n">
        <v>0</v>
      </c>
    </row>
    <row r="1379">
      <c r="B1379">
        <f>IF(AND(H1379="C30",I1379="not Bronze, ASTM-B584, C93200",L1379="Coating_Standard"),"Y","N")</f>
        <v/>
      </c>
      <c r="C1379" t="inlineStr">
        <is>
          <t>Price_BOM_LFE_Case_1612</t>
        </is>
      </c>
      <c r="E1379" t="inlineStr">
        <is>
          <t>60951-4P-25HP-LFE</t>
        </is>
      </c>
      <c r="F1379" s="2" t="inlineStr">
        <is>
          <t>Cast Iron, ASTM-A48, CL 30</t>
        </is>
      </c>
      <c r="G1379" t="inlineStr">
        <is>
          <t>CaseMatl_Cast_Iron_ASTM-A48_CL30</t>
        </is>
      </c>
      <c r="H1379" s="2" t="inlineStr">
        <is>
          <t>C30</t>
        </is>
      </c>
      <c r="I1379" t="inlineStr">
        <is>
          <t>all</t>
        </is>
      </c>
      <c r="J1379" s="2" t="inlineStr">
        <is>
          <t>125# ANSI Flange</t>
        </is>
      </c>
      <c r="K1379" t="inlineStr">
        <is>
          <t>XA</t>
        </is>
      </c>
      <c r="L1379" s="2" t="inlineStr">
        <is>
          <t>Coating_Special</t>
        </is>
      </c>
      <c r="M1379" s="2" t="inlineStr">
        <is>
          <t>175psig</t>
        </is>
      </c>
      <c r="N1379" s="1" t="inlineStr">
        <is>
          <t>RTF</t>
        </is>
      </c>
      <c r="O1379" s="2" t="n"/>
      <c r="P1379" t="inlineStr">
        <is>
          <t>A100057</t>
        </is>
      </c>
      <c r="Q1379" s="58" t="n">
        <v>0</v>
      </c>
      <c r="R1379" s="7" t="inlineStr">
        <is>
          <t>Display Blank</t>
        </is>
      </c>
      <c r="S1379" s="2" t="inlineStr">
        <is>
          <t>LT250</t>
        </is>
      </c>
      <c r="T1379" t="n">
        <v>0</v>
      </c>
    </row>
    <row r="1380">
      <c r="B1380">
        <f>IF(AND(H1380="C30",I1380="not Bronze, ASTM-B584, C93200",L1380="Coating_Standard"),"Y","N")</f>
        <v/>
      </c>
      <c r="C1380" t="inlineStr">
        <is>
          <t>Price_BOM_LFE_Case_1613</t>
        </is>
      </c>
      <c r="E1380" t="inlineStr">
        <is>
          <t>15955-4P-3HP-LFE</t>
        </is>
      </c>
      <c r="F1380" s="2" t="inlineStr">
        <is>
          <t>Ductile Iron, ASTM-A536-80</t>
        </is>
      </c>
      <c r="G1380" t="inlineStr">
        <is>
          <t>CaseMatl_Ductile_Iron_ASTM-A536-80</t>
        </is>
      </c>
      <c r="H1380" s="2" t="inlineStr">
        <is>
          <t>J</t>
        </is>
      </c>
      <c r="I1380" t="inlineStr">
        <is>
          <t>all</t>
        </is>
      </c>
      <c r="J1380" s="2" t="inlineStr">
        <is>
          <t>NPT</t>
        </is>
      </c>
      <c r="K1380" s="2" t="inlineStr">
        <is>
          <t>X3</t>
        </is>
      </c>
      <c r="L1380" s="2" t="inlineStr">
        <is>
          <t>Coating_Special</t>
        </is>
      </c>
      <c r="M1380" s="2" t="inlineStr">
        <is>
          <t>300psig</t>
        </is>
      </c>
      <c r="N1380" s="1" t="inlineStr">
        <is>
          <t>RTF</t>
        </is>
      </c>
      <c r="O1380" s="2" t="n"/>
      <c r="P1380" t="inlineStr">
        <is>
          <t>A100063</t>
        </is>
      </c>
      <c r="Q1380" s="56" t="n">
        <v>1790</v>
      </c>
      <c r="R1380" s="7" t="inlineStr">
        <is>
          <t>Priced</t>
        </is>
      </c>
      <c r="S1380" s="2" t="inlineStr">
        <is>
          <t>LT034</t>
        </is>
      </c>
      <c r="T1380" t="n">
        <v>126</v>
      </c>
    </row>
    <row r="1381">
      <c r="B1381">
        <f>IF(AND(H1381="C30",I1381="not Bronze, ASTM-B584, C93200",L1381="Coating_Standard"),"Y","N")</f>
        <v/>
      </c>
      <c r="C1381" t="inlineStr">
        <is>
          <t>Price_BOM_LFE_Case_1614</t>
        </is>
      </c>
      <c r="E1381" t="inlineStr">
        <is>
          <t>15955-4P-5HP-LFE</t>
        </is>
      </c>
      <c r="F1381" s="2" t="inlineStr">
        <is>
          <t>Ductile Iron, ASTM-A536-80</t>
        </is>
      </c>
      <c r="G1381" t="inlineStr">
        <is>
          <t>CaseMatl_Ductile_Iron_ASTM-A536-80</t>
        </is>
      </c>
      <c r="H1381" s="2" t="inlineStr">
        <is>
          <t>J</t>
        </is>
      </c>
      <c r="I1381" t="inlineStr">
        <is>
          <t>all</t>
        </is>
      </c>
      <c r="J1381" s="2" t="inlineStr">
        <is>
          <t>NPT</t>
        </is>
      </c>
      <c r="K1381" s="2" t="inlineStr">
        <is>
          <t>X3</t>
        </is>
      </c>
      <c r="L1381" s="2" t="inlineStr">
        <is>
          <t>Coating_Special</t>
        </is>
      </c>
      <c r="M1381" s="2" t="inlineStr">
        <is>
          <t>300psig</t>
        </is>
      </c>
      <c r="N1381" s="1" t="inlineStr">
        <is>
          <t>RTF</t>
        </is>
      </c>
      <c r="O1381" s="2" t="n"/>
      <c r="P1381" t="inlineStr">
        <is>
          <t>A100063</t>
        </is>
      </c>
      <c r="Q1381" s="56" t="n">
        <v>1790</v>
      </c>
      <c r="R1381" s="7" t="inlineStr">
        <is>
          <t>Priced</t>
        </is>
      </c>
      <c r="S1381" s="2" t="inlineStr">
        <is>
          <t>LT034</t>
        </is>
      </c>
      <c r="T1381" t="n">
        <v>126</v>
      </c>
    </row>
    <row r="1382">
      <c r="B1382">
        <f>IF(AND(H1382="C30",I1382="not Bronze, ASTM-B584, C93200",L1382="Coating_Standard"),"Y","N")</f>
        <v/>
      </c>
      <c r="C1382" t="inlineStr">
        <is>
          <t>Price_BOM_LFE_Case_1615</t>
        </is>
      </c>
      <c r="E1382" t="inlineStr">
        <is>
          <t>15951-4P-3HP-LFE</t>
        </is>
      </c>
      <c r="F1382" s="2" t="inlineStr">
        <is>
          <t>Ductile Iron, ASTM-A536-80</t>
        </is>
      </c>
      <c r="G1382" t="inlineStr">
        <is>
          <t>CaseMatl_Ductile_Iron_ASTM-A536-80</t>
        </is>
      </c>
      <c r="H1382" s="2" t="inlineStr">
        <is>
          <t>J</t>
        </is>
      </c>
      <c r="I1382" t="inlineStr">
        <is>
          <t>all</t>
        </is>
      </c>
      <c r="J1382" s="2" t="inlineStr">
        <is>
          <t>NPT</t>
        </is>
      </c>
      <c r="K1382" s="2" t="inlineStr">
        <is>
          <t>X3</t>
        </is>
      </c>
      <c r="L1382" s="2" t="inlineStr">
        <is>
          <t>Coating_Special</t>
        </is>
      </c>
      <c r="M1382" s="2" t="inlineStr">
        <is>
          <t>300psig</t>
        </is>
      </c>
      <c r="N1382" s="1" t="inlineStr">
        <is>
          <t>RTF</t>
        </is>
      </c>
      <c r="O1382" s="2" t="n"/>
      <c r="P1382" t="inlineStr">
        <is>
          <t>A100063</t>
        </is>
      </c>
      <c r="Q1382" s="56" t="n">
        <v>1790</v>
      </c>
      <c r="R1382" s="7" t="inlineStr">
        <is>
          <t>Priced</t>
        </is>
      </c>
      <c r="S1382" s="2" t="inlineStr">
        <is>
          <t>LT034</t>
        </is>
      </c>
      <c r="T1382" t="n">
        <v>126</v>
      </c>
    </row>
    <row r="1383">
      <c r="B1383">
        <f>IF(AND(H1383="C30",I1383="not Bronze, ASTM-B584, C93200",L1383="Coating_Standard"),"Y","N")</f>
        <v/>
      </c>
      <c r="C1383" t="inlineStr">
        <is>
          <t>Price_BOM_LFE_Case_1616</t>
        </is>
      </c>
      <c r="E1383" t="inlineStr">
        <is>
          <t>15959-4P-3HP-LFE</t>
        </is>
      </c>
      <c r="F1383" s="2" t="inlineStr">
        <is>
          <t>Ductile Iron, ASTM-A536-80</t>
        </is>
      </c>
      <c r="G1383" t="inlineStr">
        <is>
          <t>CaseMatl_Ductile_Iron_ASTM-A536-80</t>
        </is>
      </c>
      <c r="H1383" s="2" t="inlineStr">
        <is>
          <t>J</t>
        </is>
      </c>
      <c r="I1383" t="inlineStr">
        <is>
          <t>all</t>
        </is>
      </c>
      <c r="J1383" s="2" t="inlineStr">
        <is>
          <t>NPT</t>
        </is>
      </c>
      <c r="K1383" s="2" t="inlineStr">
        <is>
          <t>X3</t>
        </is>
      </c>
      <c r="L1383" s="2" t="inlineStr">
        <is>
          <t>Coating_Special</t>
        </is>
      </c>
      <c r="M1383" s="2" t="inlineStr">
        <is>
          <t>300psig</t>
        </is>
      </c>
      <c r="N1383" s="1" t="inlineStr">
        <is>
          <t>RTF</t>
        </is>
      </c>
      <c r="O1383" s="2" t="n"/>
      <c r="P1383" t="inlineStr">
        <is>
          <t>A100063</t>
        </is>
      </c>
      <c r="Q1383" s="56" t="n">
        <v>1790</v>
      </c>
      <c r="R1383" s="7" t="inlineStr">
        <is>
          <t>Priced</t>
        </is>
      </c>
      <c r="S1383" s="2" t="inlineStr">
        <is>
          <t>LT034</t>
        </is>
      </c>
      <c r="T1383" t="n">
        <v>126</v>
      </c>
    </row>
    <row r="1384">
      <c r="B1384">
        <f>IF(AND(H1384="C30",I1384="not Bronze, ASTM-B584, C93200",L1384="Coating_Standard"),"Y","N")</f>
        <v/>
      </c>
      <c r="C1384" t="inlineStr">
        <is>
          <t>Price_BOM_LFE_Case_1617</t>
        </is>
      </c>
      <c r="E1384" t="inlineStr">
        <is>
          <t>15959-4P-5HP-LFE</t>
        </is>
      </c>
      <c r="F1384" s="2" t="inlineStr">
        <is>
          <t>Ductile Iron, ASTM-A536-80</t>
        </is>
      </c>
      <c r="G1384" t="inlineStr">
        <is>
          <t>CaseMatl_Ductile_Iron_ASTM-A536-80</t>
        </is>
      </c>
      <c r="H1384" s="2" t="inlineStr">
        <is>
          <t>J</t>
        </is>
      </c>
      <c r="I1384" t="inlineStr">
        <is>
          <t>all</t>
        </is>
      </c>
      <c r="J1384" s="2" t="inlineStr">
        <is>
          <t>NPT</t>
        </is>
      </c>
      <c r="K1384" s="2" t="inlineStr">
        <is>
          <t>X3</t>
        </is>
      </c>
      <c r="L1384" s="2" t="inlineStr">
        <is>
          <t>Coating_Special</t>
        </is>
      </c>
      <c r="M1384" s="2" t="inlineStr">
        <is>
          <t>300psig</t>
        </is>
      </c>
      <c r="N1384" s="1" t="inlineStr">
        <is>
          <t>RTF</t>
        </is>
      </c>
      <c r="O1384" s="2" t="n"/>
      <c r="P1384" t="inlineStr">
        <is>
          <t>A100063</t>
        </is>
      </c>
      <c r="Q1384" s="56" t="n">
        <v>1790</v>
      </c>
      <c r="R1384" s="7" t="inlineStr">
        <is>
          <t>Priced</t>
        </is>
      </c>
      <c r="S1384" s="2" t="inlineStr">
        <is>
          <t>LT034</t>
        </is>
      </c>
      <c r="T1384" t="n">
        <v>126</v>
      </c>
    </row>
    <row r="1385">
      <c r="B1385">
        <f>IF(AND(H1385="C30",I1385="not Bronze, ASTM-B584, C93200",L1385="Coating_Standard"),"Y","N")</f>
        <v/>
      </c>
      <c r="C1385" t="inlineStr">
        <is>
          <t>Price_BOM_LFE_Case_1618</t>
        </is>
      </c>
      <c r="E1385" t="inlineStr">
        <is>
          <t>15959-4P-7.5HP-LFE</t>
        </is>
      </c>
      <c r="F1385" s="2" t="inlineStr">
        <is>
          <t>Ductile Iron, ASTM-A536-80</t>
        </is>
      </c>
      <c r="G1385" t="inlineStr">
        <is>
          <t>CaseMatl_Ductile_Iron_ASTM-A536-80</t>
        </is>
      </c>
      <c r="H1385" s="2" t="inlineStr">
        <is>
          <t>J</t>
        </is>
      </c>
      <c r="I1385" t="inlineStr">
        <is>
          <t>all</t>
        </is>
      </c>
      <c r="J1385" s="2" t="inlineStr">
        <is>
          <t>NPT</t>
        </is>
      </c>
      <c r="K1385" s="2" t="inlineStr">
        <is>
          <t>X3</t>
        </is>
      </c>
      <c r="L1385" s="2" t="inlineStr">
        <is>
          <t>Coating_Special</t>
        </is>
      </c>
      <c r="M1385" s="2" t="inlineStr">
        <is>
          <t>300psig</t>
        </is>
      </c>
      <c r="N1385" s="1" t="inlineStr">
        <is>
          <t>RTF</t>
        </is>
      </c>
      <c r="O1385" s="2" t="n"/>
      <c r="P1385" t="inlineStr">
        <is>
          <t>A100063</t>
        </is>
      </c>
      <c r="Q1385" s="56" t="n">
        <v>1790</v>
      </c>
      <c r="R1385" s="7" t="inlineStr">
        <is>
          <t>Priced</t>
        </is>
      </c>
      <c r="S1385" s="2" t="inlineStr">
        <is>
          <t>LT034</t>
        </is>
      </c>
      <c r="T1385" t="n">
        <v>126</v>
      </c>
    </row>
    <row r="1386">
      <c r="B1386">
        <f>IF(AND(H1386="C30",I1386="not Bronze, ASTM-B584, C93200",L1386="Coating_Standard"),"Y","N")</f>
        <v/>
      </c>
      <c r="C1386" t="inlineStr">
        <is>
          <t>Price_BOM_LFE_Case_1619</t>
        </is>
      </c>
      <c r="E1386" t="inlineStr">
        <is>
          <t>20709-4P-3HP-LFE</t>
        </is>
      </c>
      <c r="F1386" s="2" t="inlineStr">
        <is>
          <t>Ductile Iron, ASTM-A536-80</t>
        </is>
      </c>
      <c r="G1386" t="inlineStr">
        <is>
          <t>CaseMatl_Ductile_Iron_ASTM-A536-80</t>
        </is>
      </c>
      <c r="H1386" s="2" t="inlineStr">
        <is>
          <t>J</t>
        </is>
      </c>
      <c r="I1386" t="inlineStr">
        <is>
          <t>all</t>
        </is>
      </c>
      <c r="J1386" s="2" t="inlineStr">
        <is>
          <t>NPT</t>
        </is>
      </c>
      <c r="K1386" s="2" t="inlineStr">
        <is>
          <t>X3</t>
        </is>
      </c>
      <c r="L1386" s="2" t="inlineStr">
        <is>
          <t>Coating_Special</t>
        </is>
      </c>
      <c r="M1386" s="2" t="inlineStr">
        <is>
          <t>300psig</t>
        </is>
      </c>
      <c r="N1386" s="1" t="inlineStr">
        <is>
          <t>RTF</t>
        </is>
      </c>
      <c r="O1386" s="2" t="n"/>
      <c r="P1386" t="inlineStr">
        <is>
          <t>A100065</t>
        </is>
      </c>
      <c r="Q1386" s="56" t="n">
        <v>2170</v>
      </c>
      <c r="R1386" s="7" t="inlineStr">
        <is>
          <t>Priced</t>
        </is>
      </c>
      <c r="S1386" s="2" t="inlineStr">
        <is>
          <t>LT034</t>
        </is>
      </c>
      <c r="T1386" t="n">
        <v>126</v>
      </c>
    </row>
    <row r="1387">
      <c r="B1387">
        <f>IF(AND(H1387="C30",I1387="not Bronze, ASTM-B584, C93200",L1387="Coating_Standard"),"Y","N")</f>
        <v/>
      </c>
      <c r="C1387" t="inlineStr">
        <is>
          <t>Price_BOM_LFE_Case_1620</t>
        </is>
      </c>
      <c r="E1387" t="inlineStr">
        <is>
          <t>20709-4P-3HP-LFE</t>
        </is>
      </c>
      <c r="F1387" s="2" t="inlineStr">
        <is>
          <t>Cast Iron, ASTM-A48, CL 30</t>
        </is>
      </c>
      <c r="G1387" t="inlineStr">
        <is>
          <t>CaseMatl_Cast_Iron_ASTM-A48_CL30</t>
        </is>
      </c>
      <c r="H1387" s="2" t="inlineStr">
        <is>
          <t>C30</t>
        </is>
      </c>
      <c r="I1387" t="inlineStr">
        <is>
          <t>all</t>
        </is>
      </c>
      <c r="J1387" s="2" t="inlineStr">
        <is>
          <t>NPT</t>
        </is>
      </c>
      <c r="K1387" s="2" t="inlineStr">
        <is>
          <t>X3</t>
        </is>
      </c>
      <c r="L1387" s="2" t="inlineStr">
        <is>
          <t>Coating_Special</t>
        </is>
      </c>
      <c r="M1387" s="2" t="inlineStr">
        <is>
          <t>250psig</t>
        </is>
      </c>
      <c r="N1387" s="1" t="inlineStr">
        <is>
          <t>RTF</t>
        </is>
      </c>
      <c r="O1387" s="2" t="n"/>
      <c r="P1387" s="2" t="inlineStr">
        <is>
          <t>A102131</t>
        </is>
      </c>
      <c r="R1387" t="inlineStr">
        <is>
          <t>Priced</t>
        </is>
      </c>
      <c r="S1387" s="2" t="inlineStr">
        <is>
          <t>LT034</t>
        </is>
      </c>
      <c r="T1387" t="n">
        <v>126</v>
      </c>
    </row>
    <row r="1388">
      <c r="B1388">
        <f>IF(AND(H1388="C30",I1388="not Bronze, ASTM-B584, C93200",L1388="Coating_Standard"),"Y","N")</f>
        <v/>
      </c>
      <c r="C1388" t="inlineStr">
        <is>
          <t>Price_BOM_LFE_Case_1621</t>
        </is>
      </c>
      <c r="E1388" t="inlineStr">
        <is>
          <t>20953-4P-3HP-LFE</t>
        </is>
      </c>
      <c r="F1388" s="2" t="inlineStr">
        <is>
          <t>Ductile Iron, ASTM-A536-80</t>
        </is>
      </c>
      <c r="G1388" t="inlineStr">
        <is>
          <t>CaseMatl_Ductile_Iron_ASTM-A536-80</t>
        </is>
      </c>
      <c r="H1388" s="2" t="inlineStr">
        <is>
          <t>J</t>
        </is>
      </c>
      <c r="I1388" t="inlineStr">
        <is>
          <t>all</t>
        </is>
      </c>
      <c r="J1388" s="2" t="inlineStr">
        <is>
          <t>NPT</t>
        </is>
      </c>
      <c r="K1388" s="2" t="inlineStr">
        <is>
          <t>X3</t>
        </is>
      </c>
      <c r="L1388" s="2" t="inlineStr">
        <is>
          <t>Coating_Special</t>
        </is>
      </c>
      <c r="M1388" s="2" t="inlineStr">
        <is>
          <t>300psig</t>
        </is>
      </c>
      <c r="N1388" s="1" t="inlineStr">
        <is>
          <t>RTF</t>
        </is>
      </c>
      <c r="O1388" s="2" t="n"/>
      <c r="P1388" t="inlineStr">
        <is>
          <t>A100066</t>
        </is>
      </c>
      <c r="Q1388" s="56" t="n">
        <v>2240</v>
      </c>
      <c r="R1388" s="7" t="inlineStr">
        <is>
          <t>Priced</t>
        </is>
      </c>
      <c r="S1388" s="2" t="inlineStr">
        <is>
          <t>LT034</t>
        </is>
      </c>
      <c r="T1388" t="n">
        <v>126</v>
      </c>
    </row>
    <row r="1389">
      <c r="B1389">
        <f>IF(AND(H1389="C30",I1389="not Bronze, ASTM-B584, C93200",L1389="Coating_Standard"),"Y","N")</f>
        <v/>
      </c>
      <c r="C1389" t="inlineStr">
        <is>
          <t>Price_BOM_LFE_Case_1622</t>
        </is>
      </c>
      <c r="E1389" t="inlineStr">
        <is>
          <t>20953-4P-5HP-LFE</t>
        </is>
      </c>
      <c r="F1389" s="2" t="inlineStr">
        <is>
          <t>Ductile Iron, ASTM-A536-80</t>
        </is>
      </c>
      <c r="G1389" t="inlineStr">
        <is>
          <t>CaseMatl_Ductile_Iron_ASTM-A536-80</t>
        </is>
      </c>
      <c r="H1389" s="2" t="inlineStr">
        <is>
          <t>J</t>
        </is>
      </c>
      <c r="I1389" t="inlineStr">
        <is>
          <t>all</t>
        </is>
      </c>
      <c r="J1389" s="2" t="inlineStr">
        <is>
          <t>NPT</t>
        </is>
      </c>
      <c r="K1389" s="2" t="inlineStr">
        <is>
          <t>X3</t>
        </is>
      </c>
      <c r="L1389" s="2" t="inlineStr">
        <is>
          <t>Coating_Special</t>
        </is>
      </c>
      <c r="M1389" s="2" t="inlineStr">
        <is>
          <t>300psig</t>
        </is>
      </c>
      <c r="N1389" s="1" t="inlineStr">
        <is>
          <t>RTF</t>
        </is>
      </c>
      <c r="O1389" s="2" t="n"/>
      <c r="P1389" t="inlineStr">
        <is>
          <t>A100066</t>
        </is>
      </c>
      <c r="Q1389" s="56" t="n">
        <v>2240</v>
      </c>
      <c r="R1389" s="7" t="inlineStr">
        <is>
          <t>Priced</t>
        </is>
      </c>
      <c r="S1389" s="2" t="inlineStr">
        <is>
          <t>LT034</t>
        </is>
      </c>
      <c r="T1389" t="n">
        <v>126</v>
      </c>
    </row>
    <row r="1390">
      <c r="B1390">
        <f>IF(AND(H1390="C30",I1390="not Bronze, ASTM-B584, C93200",L1390="Coating_Standard"),"Y","N")</f>
        <v/>
      </c>
      <c r="C1390" t="inlineStr">
        <is>
          <t>Price_BOM_LFE_Case_1623</t>
        </is>
      </c>
      <c r="E1390" t="inlineStr">
        <is>
          <t>20953-4P-7.5HP-LFE</t>
        </is>
      </c>
      <c r="F1390" s="2" t="inlineStr">
        <is>
          <t>Ductile Iron, ASTM-A536-80</t>
        </is>
      </c>
      <c r="G1390" t="inlineStr">
        <is>
          <t>CaseMatl_Ductile_Iron_ASTM-A536-80</t>
        </is>
      </c>
      <c r="H1390" s="2" t="inlineStr">
        <is>
          <t>J</t>
        </is>
      </c>
      <c r="I1390" t="inlineStr">
        <is>
          <t>all</t>
        </is>
      </c>
      <c r="J1390" s="2" t="inlineStr">
        <is>
          <t>NPT</t>
        </is>
      </c>
      <c r="K1390" s="2" t="inlineStr">
        <is>
          <t>X3</t>
        </is>
      </c>
      <c r="L1390" s="2" t="inlineStr">
        <is>
          <t>Coating_Special</t>
        </is>
      </c>
      <c r="M1390" s="2" t="inlineStr">
        <is>
          <t>300psig</t>
        </is>
      </c>
      <c r="N1390" s="1" t="inlineStr">
        <is>
          <t>RTF</t>
        </is>
      </c>
      <c r="O1390" s="2" t="n"/>
      <c r="P1390" t="inlineStr">
        <is>
          <t>A100066</t>
        </is>
      </c>
      <c r="Q1390" s="56" t="n">
        <v>2240</v>
      </c>
      <c r="R1390" s="7" t="inlineStr">
        <is>
          <t>Priced</t>
        </is>
      </c>
      <c r="S1390" s="2" t="inlineStr">
        <is>
          <t>LT034</t>
        </is>
      </c>
      <c r="T1390" t="n">
        <v>126</v>
      </c>
    </row>
    <row r="1391">
      <c r="B1391">
        <f>IF(AND(H1391="C30",I1391="not Bronze, ASTM-B584, C93200",L1391="Coating_Standard"),"Y","N")</f>
        <v/>
      </c>
      <c r="C1391" t="inlineStr">
        <is>
          <t>Price_BOM_LFE_Case_1624</t>
        </is>
      </c>
      <c r="E1391" t="inlineStr">
        <is>
          <t>20121-4P-7.5HP-LFE</t>
        </is>
      </c>
      <c r="F1391" s="2" t="inlineStr">
        <is>
          <t>Ductile Iron, ASTM-A536-80</t>
        </is>
      </c>
      <c r="G1391" t="inlineStr">
        <is>
          <t>CaseMatl_Ductile_Iron_ASTM-A536-80</t>
        </is>
      </c>
      <c r="H1391" s="2" t="inlineStr">
        <is>
          <t>J</t>
        </is>
      </c>
      <c r="I1391" t="inlineStr">
        <is>
          <t>all</t>
        </is>
      </c>
      <c r="J1391" s="2" t="inlineStr">
        <is>
          <t>NPT</t>
        </is>
      </c>
      <c r="K1391" s="2" t="inlineStr">
        <is>
          <t>X3</t>
        </is>
      </c>
      <c r="L1391" s="2" t="inlineStr">
        <is>
          <t>Coating_Special</t>
        </is>
      </c>
      <c r="M1391" s="2" t="inlineStr">
        <is>
          <t>250psig</t>
        </is>
      </c>
      <c r="N1391" s="1" t="inlineStr">
        <is>
          <t>RTF</t>
        </is>
      </c>
      <c r="O1391" s="2" t="n"/>
      <c r="P1391" t="inlineStr">
        <is>
          <t>A100067</t>
        </is>
      </c>
      <c r="Q1391" s="56" t="n">
        <v>2270</v>
      </c>
      <c r="R1391" s="7" t="inlineStr">
        <is>
          <t>Priced</t>
        </is>
      </c>
      <c r="S1391" s="2" t="inlineStr">
        <is>
          <t>LT034</t>
        </is>
      </c>
      <c r="T1391" t="n">
        <v>126</v>
      </c>
    </row>
    <row r="1392">
      <c r="B1392">
        <f>IF(AND(H1392="C30",I1392="not Bronze, ASTM-B584, C93200",L1392="Coating_Standard"),"Y","N")</f>
        <v/>
      </c>
      <c r="C1392" t="inlineStr">
        <is>
          <t>Price_BOM_LFE_Case_1625</t>
        </is>
      </c>
      <c r="E1392" t="inlineStr">
        <is>
          <t>20121-4P-10HP-LFE</t>
        </is>
      </c>
      <c r="F1392" s="2" t="inlineStr">
        <is>
          <t>Ductile Iron, ASTM-A536-80</t>
        </is>
      </c>
      <c r="G1392" t="inlineStr">
        <is>
          <t>CaseMatl_Ductile_Iron_ASTM-A536-80</t>
        </is>
      </c>
      <c r="H1392" s="2" t="inlineStr">
        <is>
          <t>J</t>
        </is>
      </c>
      <c r="I1392" t="inlineStr">
        <is>
          <t>all</t>
        </is>
      </c>
      <c r="J1392" s="2" t="inlineStr">
        <is>
          <t>NPT</t>
        </is>
      </c>
      <c r="K1392" s="2" t="inlineStr">
        <is>
          <t>X3</t>
        </is>
      </c>
      <c r="L1392" s="2" t="inlineStr">
        <is>
          <t>Coating_Special</t>
        </is>
      </c>
      <c r="M1392" s="2" t="inlineStr">
        <is>
          <t>250psig</t>
        </is>
      </c>
      <c r="N1392" s="1" t="inlineStr">
        <is>
          <t>RTF</t>
        </is>
      </c>
      <c r="O1392" s="2" t="n"/>
      <c r="P1392" t="inlineStr">
        <is>
          <t>A100067</t>
        </is>
      </c>
      <c r="Q1392" s="56" t="n">
        <v>2270</v>
      </c>
      <c r="R1392" s="7" t="inlineStr">
        <is>
          <t>Priced</t>
        </is>
      </c>
      <c r="S1392" s="2" t="inlineStr">
        <is>
          <t>LT034</t>
        </is>
      </c>
      <c r="T1392" t="n">
        <v>126</v>
      </c>
    </row>
    <row r="1393">
      <c r="B1393">
        <f>IF(AND(H1393="C30",I1393="not Bronze, ASTM-B584, C93200",L1393="Coating_Standard"),"Y","N")</f>
        <v/>
      </c>
      <c r="C1393" t="inlineStr">
        <is>
          <t>Price_BOM_LFE_Case_1626</t>
        </is>
      </c>
      <c r="E1393" t="inlineStr">
        <is>
          <t>20121-4P-15HP-LFE</t>
        </is>
      </c>
      <c r="F1393" s="2" t="inlineStr">
        <is>
          <t>Ductile Iron, ASTM-A536-80</t>
        </is>
      </c>
      <c r="G1393" t="inlineStr">
        <is>
          <t>CaseMatl_Ductile_Iron_ASTM-A536-80</t>
        </is>
      </c>
      <c r="H1393" s="2" t="inlineStr">
        <is>
          <t>J</t>
        </is>
      </c>
      <c r="I1393" t="inlineStr">
        <is>
          <t>all</t>
        </is>
      </c>
      <c r="J1393" s="2" t="inlineStr">
        <is>
          <t>NPT</t>
        </is>
      </c>
      <c r="K1393" s="2" t="inlineStr">
        <is>
          <t>X3</t>
        </is>
      </c>
      <c r="L1393" s="2" t="inlineStr">
        <is>
          <t>Coating_Special</t>
        </is>
      </c>
      <c r="M1393" s="2" t="inlineStr">
        <is>
          <t>250psig</t>
        </is>
      </c>
      <c r="N1393" s="1" t="inlineStr">
        <is>
          <t>RTF</t>
        </is>
      </c>
      <c r="O1393" s="2" t="n"/>
      <c r="P1393" t="inlineStr">
        <is>
          <t>A100067</t>
        </is>
      </c>
      <c r="Q1393" s="56" t="n">
        <v>2270</v>
      </c>
      <c r="R1393" s="7" t="inlineStr">
        <is>
          <t>Priced</t>
        </is>
      </c>
      <c r="S1393" s="2" t="inlineStr">
        <is>
          <t>LT034</t>
        </is>
      </c>
      <c r="T1393" t="n">
        <v>126</v>
      </c>
    </row>
    <row r="1394">
      <c r="B1394">
        <f>IF(AND(H1394="C30",I1394="not Bronze, ASTM-B584, C93200",L1394="Coating_Standard"),"Y","N")</f>
        <v/>
      </c>
      <c r="C1394" t="inlineStr">
        <is>
          <t>Price_BOM_LFE_Case_1627</t>
        </is>
      </c>
      <c r="E1394" t="inlineStr">
        <is>
          <t>25707-4P-3HP-LFE</t>
        </is>
      </c>
      <c r="F1394" s="2" t="inlineStr">
        <is>
          <t>Ductile Iron, ASTM-A536-80</t>
        </is>
      </c>
      <c r="G1394" t="inlineStr">
        <is>
          <t>CaseMatl_Ductile_Iron_ASTM-A536-80</t>
        </is>
      </c>
      <c r="H1394" s="2" t="inlineStr">
        <is>
          <t>J</t>
        </is>
      </c>
      <c r="I1394" t="inlineStr">
        <is>
          <t>all</t>
        </is>
      </c>
      <c r="J1394" s="2" t="inlineStr">
        <is>
          <t>250# ANSI Flange</t>
        </is>
      </c>
      <c r="K1394" s="2" t="inlineStr">
        <is>
          <t>X4</t>
        </is>
      </c>
      <c r="L1394" s="2" t="inlineStr">
        <is>
          <t>Coating_Special</t>
        </is>
      </c>
      <c r="M1394" s="2" t="inlineStr">
        <is>
          <t>250psig</t>
        </is>
      </c>
      <c r="N1394" s="1" t="inlineStr">
        <is>
          <t>RTF</t>
        </is>
      </c>
      <c r="O1394" s="2" t="n"/>
      <c r="P1394" t="inlineStr">
        <is>
          <t>A100068</t>
        </is>
      </c>
      <c r="Q1394" s="56" t="n">
        <v>2620</v>
      </c>
      <c r="R1394" s="7" t="inlineStr">
        <is>
          <t>Priced</t>
        </is>
      </c>
      <c r="S1394" s="2" t="inlineStr">
        <is>
          <t>LT034</t>
        </is>
      </c>
      <c r="T1394" t="n">
        <v>126</v>
      </c>
    </row>
    <row r="1395">
      <c r="B1395">
        <f>IF(AND(H1395="C30",I1395="not Bronze, ASTM-B584, C93200",L1395="Coating_Standard"),"Y","N")</f>
        <v/>
      </c>
      <c r="C1395" t="inlineStr">
        <is>
          <t>Price_BOM_LFE_Case_1628</t>
        </is>
      </c>
      <c r="E1395" t="inlineStr">
        <is>
          <t>25707-4P-5HP-LFE</t>
        </is>
      </c>
      <c r="F1395" s="2" t="inlineStr">
        <is>
          <t>Ductile Iron, ASTM-A536-80</t>
        </is>
      </c>
      <c r="G1395" t="inlineStr">
        <is>
          <t>CaseMatl_Ductile_Iron_ASTM-A536-80</t>
        </is>
      </c>
      <c r="H1395" s="2" t="inlineStr">
        <is>
          <t>J</t>
        </is>
      </c>
      <c r="I1395" t="inlineStr">
        <is>
          <t>all</t>
        </is>
      </c>
      <c r="J1395" s="2" t="inlineStr">
        <is>
          <t>250# ANSI Flange</t>
        </is>
      </c>
      <c r="K1395" s="2" t="inlineStr">
        <is>
          <t>X4</t>
        </is>
      </c>
      <c r="L1395" s="2" t="inlineStr">
        <is>
          <t>Coating_Special</t>
        </is>
      </c>
      <c r="M1395" s="2" t="inlineStr">
        <is>
          <t>250psig</t>
        </is>
      </c>
      <c r="N1395" s="1" t="inlineStr">
        <is>
          <t>RTF</t>
        </is>
      </c>
      <c r="O1395" s="2" t="n"/>
      <c r="P1395" t="inlineStr">
        <is>
          <t>A100068</t>
        </is>
      </c>
      <c r="Q1395" s="56" t="n">
        <v>2620</v>
      </c>
      <c r="R1395" s="7" t="inlineStr">
        <is>
          <t>Priced</t>
        </is>
      </c>
      <c r="S1395" s="2" t="inlineStr">
        <is>
          <t>LT034</t>
        </is>
      </c>
      <c r="T1395" t="n">
        <v>126</v>
      </c>
    </row>
    <row r="1396">
      <c r="B1396">
        <f>IF(AND(H1396="C30",I1396="not Bronze, ASTM-B584, C93200",L1396="Coating_Standard"),"Y","N")</f>
        <v/>
      </c>
      <c r="C1396" t="inlineStr">
        <is>
          <t>Price_BOM_LFE_Case_1629</t>
        </is>
      </c>
      <c r="E1396" t="inlineStr">
        <is>
          <t>25957-4P-3HP-LFE</t>
        </is>
      </c>
      <c r="F1396" s="2" t="inlineStr">
        <is>
          <t>Ductile Iron, ASTM-A536-80</t>
        </is>
      </c>
      <c r="G1396" t="inlineStr">
        <is>
          <t>CaseMatl_Ductile_Iron_ASTM-A536-80</t>
        </is>
      </c>
      <c r="H1396" s="2" t="inlineStr">
        <is>
          <t>J</t>
        </is>
      </c>
      <c r="I1396" t="inlineStr">
        <is>
          <t>all</t>
        </is>
      </c>
      <c r="J1396" s="2" t="inlineStr">
        <is>
          <t>250# ANSI Flange</t>
        </is>
      </c>
      <c r="K1396" s="2" t="inlineStr">
        <is>
          <t>X4</t>
        </is>
      </c>
      <c r="L1396" s="2" t="inlineStr">
        <is>
          <t>Coating_Special</t>
        </is>
      </c>
      <c r="M1396" s="2" t="inlineStr">
        <is>
          <t>250psig</t>
        </is>
      </c>
      <c r="N1396" s="1" t="inlineStr">
        <is>
          <t>RTF</t>
        </is>
      </c>
      <c r="O1396" s="2" t="n"/>
      <c r="P1396" t="inlineStr">
        <is>
          <t>A100069</t>
        </is>
      </c>
      <c r="Q1396" s="56" t="n">
        <v>3790</v>
      </c>
      <c r="R1396" s="7" t="inlineStr">
        <is>
          <t>Priced</t>
        </is>
      </c>
      <c r="S1396" s="2" t="inlineStr">
        <is>
          <t>LT034</t>
        </is>
      </c>
      <c r="T1396" t="n">
        <v>126</v>
      </c>
    </row>
    <row r="1397">
      <c r="B1397">
        <f>IF(AND(H1397="C30",I1397="not Bronze, ASTM-B584, C93200",L1397="Coating_Standard"),"Y","N")</f>
        <v/>
      </c>
      <c r="C1397" t="inlineStr">
        <is>
          <t>Price_BOM_LFE_Case_1630</t>
        </is>
      </c>
      <c r="E1397" t="inlineStr">
        <is>
          <t>25957-4P-5HP-LFE</t>
        </is>
      </c>
      <c r="F1397" s="2" t="inlineStr">
        <is>
          <t>Ductile Iron, ASTM-A536-80</t>
        </is>
      </c>
      <c r="G1397" t="inlineStr">
        <is>
          <t>CaseMatl_Ductile_Iron_ASTM-A536-80</t>
        </is>
      </c>
      <c r="H1397" s="2" t="inlineStr">
        <is>
          <t>J</t>
        </is>
      </c>
      <c r="I1397" t="inlineStr">
        <is>
          <t>all</t>
        </is>
      </c>
      <c r="J1397" s="2" t="inlineStr">
        <is>
          <t>250# ANSI Flange</t>
        </is>
      </c>
      <c r="K1397" s="2" t="inlineStr">
        <is>
          <t>X4</t>
        </is>
      </c>
      <c r="L1397" s="2" t="inlineStr">
        <is>
          <t>Coating_Special</t>
        </is>
      </c>
      <c r="M1397" s="2" t="inlineStr">
        <is>
          <t>250psig</t>
        </is>
      </c>
      <c r="N1397" s="1" t="inlineStr">
        <is>
          <t>RTF</t>
        </is>
      </c>
      <c r="O1397" s="2" t="n"/>
      <c r="P1397" t="inlineStr">
        <is>
          <t>A100069</t>
        </is>
      </c>
      <c r="Q1397" s="56" t="n">
        <v>3790</v>
      </c>
      <c r="R1397" s="7" t="inlineStr">
        <is>
          <t>Priced</t>
        </is>
      </c>
      <c r="S1397" s="2" t="inlineStr">
        <is>
          <t>LT034</t>
        </is>
      </c>
      <c r="T1397" t="n">
        <v>126</v>
      </c>
    </row>
    <row r="1398">
      <c r="B1398">
        <f>IF(AND(H1398="C30",I1398="not Bronze, ASTM-B584, C93200",L1398="Coating_Standard"),"Y","N")</f>
        <v/>
      </c>
      <c r="C1398" t="inlineStr">
        <is>
          <t>Price_BOM_LFE_Case_1631</t>
        </is>
      </c>
      <c r="E1398" t="inlineStr">
        <is>
          <t>25957-4P-7.5HP-LFE</t>
        </is>
      </c>
      <c r="F1398" s="2" t="inlineStr">
        <is>
          <t>Ductile Iron, ASTM-A536-80</t>
        </is>
      </c>
      <c r="G1398" t="inlineStr">
        <is>
          <t>CaseMatl_Ductile_Iron_ASTM-A536-80</t>
        </is>
      </c>
      <c r="H1398" s="2" t="inlineStr">
        <is>
          <t>J</t>
        </is>
      </c>
      <c r="I1398" t="inlineStr">
        <is>
          <t>all</t>
        </is>
      </c>
      <c r="J1398" s="2" t="inlineStr">
        <is>
          <t>250# ANSI Flange</t>
        </is>
      </c>
      <c r="K1398" s="2" t="inlineStr">
        <is>
          <t>X4</t>
        </is>
      </c>
      <c r="L1398" s="2" t="inlineStr">
        <is>
          <t>Coating_Special</t>
        </is>
      </c>
      <c r="M1398" s="2" t="inlineStr">
        <is>
          <t>250psig</t>
        </is>
      </c>
      <c r="N1398" s="1" t="inlineStr">
        <is>
          <t>RTF</t>
        </is>
      </c>
      <c r="O1398" s="2" t="n"/>
      <c r="P1398" t="inlineStr">
        <is>
          <t>A100069</t>
        </is>
      </c>
      <c r="Q1398" s="56" t="n">
        <v>3790</v>
      </c>
      <c r="R1398" s="7" t="inlineStr">
        <is>
          <t>Priced</t>
        </is>
      </c>
      <c r="S1398" s="2" t="inlineStr">
        <is>
          <t>LT034</t>
        </is>
      </c>
      <c r="T1398" t="n">
        <v>126</v>
      </c>
    </row>
    <row r="1399">
      <c r="B1399">
        <f>IF(AND(H1399="C30",I1399="not Bronze, ASTM-B584, C93200",L1399="Coating_Standard"),"Y","N")</f>
        <v/>
      </c>
      <c r="C1399" t="inlineStr">
        <is>
          <t>Price_BOM_LFE_Case_1632</t>
        </is>
      </c>
      <c r="E1399" t="inlineStr">
        <is>
          <t>25957-4P-10HP-LFE</t>
        </is>
      </c>
      <c r="F1399" s="2" t="inlineStr">
        <is>
          <t>Ductile Iron, ASTM-A536-80</t>
        </is>
      </c>
      <c r="G1399" t="inlineStr">
        <is>
          <t>CaseMatl_Ductile_Iron_ASTM-A536-80</t>
        </is>
      </c>
      <c r="H1399" s="2" t="inlineStr">
        <is>
          <t>J</t>
        </is>
      </c>
      <c r="I1399" t="inlineStr">
        <is>
          <t>all</t>
        </is>
      </c>
      <c r="J1399" s="2" t="inlineStr">
        <is>
          <t>250# ANSI Flange</t>
        </is>
      </c>
      <c r="K1399" s="2" t="inlineStr">
        <is>
          <t>X4</t>
        </is>
      </c>
      <c r="L1399" s="2" t="inlineStr">
        <is>
          <t>Coating_Special</t>
        </is>
      </c>
      <c r="M1399" s="2" t="inlineStr">
        <is>
          <t>250psig</t>
        </is>
      </c>
      <c r="N1399" s="1" t="inlineStr">
        <is>
          <t>RTF</t>
        </is>
      </c>
      <c r="O1399" s="2" t="n"/>
      <c r="P1399" t="inlineStr">
        <is>
          <t>A100069</t>
        </is>
      </c>
      <c r="Q1399" s="56" t="n">
        <v>3790</v>
      </c>
      <c r="R1399" s="7" t="inlineStr">
        <is>
          <t>Priced</t>
        </is>
      </c>
      <c r="S1399" s="2" t="inlineStr">
        <is>
          <t>LT034</t>
        </is>
      </c>
      <c r="T1399" t="n">
        <v>126</v>
      </c>
    </row>
    <row r="1400">
      <c r="B1400">
        <f>IF(AND(H1400="C30",I1400="not Bronze, ASTM-B584, C93200",L1400="Coating_Standard"),"Y","N")</f>
        <v/>
      </c>
      <c r="C1400" t="inlineStr">
        <is>
          <t>Price_BOM_LFE_Case_1633</t>
        </is>
      </c>
      <c r="E1400" t="inlineStr">
        <is>
          <t>25123-4P-7.5HP-LFE</t>
        </is>
      </c>
      <c r="F1400" s="2" t="inlineStr">
        <is>
          <t>Ductile Iron, ASTM-A536-80</t>
        </is>
      </c>
      <c r="G1400" t="inlineStr">
        <is>
          <t>CaseMatl_Ductile_Iron_ASTM-A536-80</t>
        </is>
      </c>
      <c r="H1400" s="2" t="inlineStr">
        <is>
          <t>J</t>
        </is>
      </c>
      <c r="I1400" t="inlineStr">
        <is>
          <t>all</t>
        </is>
      </c>
      <c r="J1400" s="2" t="inlineStr">
        <is>
          <t>250# ANSI Flange</t>
        </is>
      </c>
      <c r="K1400" s="2" t="inlineStr">
        <is>
          <t>X3</t>
        </is>
      </c>
      <c r="L1400" s="2" t="inlineStr">
        <is>
          <t>Coating_Special</t>
        </is>
      </c>
      <c r="M1400" s="2" t="inlineStr">
        <is>
          <t>250psig</t>
        </is>
      </c>
      <c r="N1400" s="1" t="inlineStr">
        <is>
          <t>RTF</t>
        </is>
      </c>
      <c r="O1400" s="2" t="n"/>
      <c r="P1400" t="inlineStr">
        <is>
          <t>A100070</t>
        </is>
      </c>
      <c r="Q1400" s="56" t="n">
        <v>2270</v>
      </c>
      <c r="R1400" s="7" t="inlineStr">
        <is>
          <t>Priced</t>
        </is>
      </c>
      <c r="S1400" s="2" t="inlineStr">
        <is>
          <t>LT034</t>
        </is>
      </c>
      <c r="T1400" t="n">
        <v>126</v>
      </c>
    </row>
    <row r="1401">
      <c r="B1401">
        <f>IF(AND(H1401="C30",I1401="not Bronze, ASTM-B584, C93200",L1401="Coating_Standard"),"Y","N")</f>
        <v/>
      </c>
      <c r="C1401" t="inlineStr">
        <is>
          <t>Price_BOM_LFE_Case_1634</t>
        </is>
      </c>
      <c r="E1401" t="inlineStr">
        <is>
          <t>25123-4P-10HP-LFE</t>
        </is>
      </c>
      <c r="F1401" s="2" t="inlineStr">
        <is>
          <t>Ductile Iron, ASTM-A536-80</t>
        </is>
      </c>
      <c r="G1401" t="inlineStr">
        <is>
          <t>CaseMatl_Ductile_Iron_ASTM-A536-80</t>
        </is>
      </c>
      <c r="H1401" s="2" t="inlineStr">
        <is>
          <t>J</t>
        </is>
      </c>
      <c r="I1401" t="inlineStr">
        <is>
          <t>all</t>
        </is>
      </c>
      <c r="J1401" s="2" t="inlineStr">
        <is>
          <t>250# ANSI Flange</t>
        </is>
      </c>
      <c r="K1401" s="2" t="inlineStr">
        <is>
          <t>X3</t>
        </is>
      </c>
      <c r="L1401" s="2" t="inlineStr">
        <is>
          <t>Coating_Special</t>
        </is>
      </c>
      <c r="M1401" s="2" t="inlineStr">
        <is>
          <t>250psig</t>
        </is>
      </c>
      <c r="N1401" s="1" t="inlineStr">
        <is>
          <t>RTF</t>
        </is>
      </c>
      <c r="O1401" s="2" t="n"/>
      <c r="P1401" t="inlineStr">
        <is>
          <t>A100070</t>
        </is>
      </c>
      <c r="Q1401" s="56" t="n">
        <v>2270</v>
      </c>
      <c r="R1401" s="7" t="inlineStr">
        <is>
          <t>Priced</t>
        </is>
      </c>
      <c r="S1401" s="2" t="inlineStr">
        <is>
          <t>LT034</t>
        </is>
      </c>
      <c r="T1401" t="n">
        <v>126</v>
      </c>
    </row>
    <row r="1402">
      <c r="B1402">
        <f>IF(AND(H1402="C30",I1402="not Bronze, ASTM-B584, C93200",L1402="Coating_Standard"),"Y","N")</f>
        <v/>
      </c>
      <c r="C1402" t="inlineStr">
        <is>
          <t>Price_BOM_LFE_Case_1635</t>
        </is>
      </c>
      <c r="E1402" t="inlineStr">
        <is>
          <t>25123-4P-15HP-LFE</t>
        </is>
      </c>
      <c r="F1402" s="2" t="inlineStr">
        <is>
          <t>Ductile Iron, ASTM-A536-80</t>
        </is>
      </c>
      <c r="G1402" t="inlineStr">
        <is>
          <t>CaseMatl_Ductile_Iron_ASTM-A536-80</t>
        </is>
      </c>
      <c r="H1402" s="2" t="inlineStr">
        <is>
          <t>J</t>
        </is>
      </c>
      <c r="I1402" t="inlineStr">
        <is>
          <t>all</t>
        </is>
      </c>
      <c r="J1402" s="2" t="inlineStr">
        <is>
          <t>250# ANSI Flange</t>
        </is>
      </c>
      <c r="K1402" s="2" t="inlineStr">
        <is>
          <t>X3</t>
        </is>
      </c>
      <c r="L1402" s="2" t="inlineStr">
        <is>
          <t>Coating_Special</t>
        </is>
      </c>
      <c r="M1402" s="2" t="inlineStr">
        <is>
          <t>250psig</t>
        </is>
      </c>
      <c r="N1402" s="1" t="inlineStr">
        <is>
          <t>RTF</t>
        </is>
      </c>
      <c r="O1402" s="2" t="n"/>
      <c r="P1402" t="inlineStr">
        <is>
          <t>A100070</t>
        </is>
      </c>
      <c r="Q1402" s="56" t="n">
        <v>2270</v>
      </c>
      <c r="R1402" s="7" t="inlineStr">
        <is>
          <t>Priced</t>
        </is>
      </c>
      <c r="S1402" s="2" t="inlineStr">
        <is>
          <t>LT034</t>
        </is>
      </c>
      <c r="T1402" t="n">
        <v>126</v>
      </c>
    </row>
    <row r="1403">
      <c r="B1403">
        <f>IF(AND(H1403="C30",I1403="not Bronze, ASTM-B584, C93200",L1403="Coating_Standard"),"Y","N")</f>
        <v/>
      </c>
      <c r="C1403" t="inlineStr">
        <is>
          <t>Price_BOM_LFE_Case_1636</t>
        </is>
      </c>
      <c r="E1403" t="inlineStr">
        <is>
          <t>25123-4P-20HP-LFE</t>
        </is>
      </c>
      <c r="F1403" s="2" t="inlineStr">
        <is>
          <t>Ductile Iron, ASTM-A536-80</t>
        </is>
      </c>
      <c r="G1403" t="inlineStr">
        <is>
          <t>CaseMatl_Ductile_Iron_ASTM-A536-80</t>
        </is>
      </c>
      <c r="H1403" s="2" t="inlineStr">
        <is>
          <t>J</t>
        </is>
      </c>
      <c r="I1403" t="inlineStr">
        <is>
          <t>all</t>
        </is>
      </c>
      <c r="J1403" s="2" t="inlineStr">
        <is>
          <t>250# ANSI Flange</t>
        </is>
      </c>
      <c r="K1403" s="2" t="inlineStr">
        <is>
          <t>XA</t>
        </is>
      </c>
      <c r="L1403" s="2" t="inlineStr">
        <is>
          <t>Coating_Special</t>
        </is>
      </c>
      <c r="M1403" s="2" t="inlineStr">
        <is>
          <t>250psig</t>
        </is>
      </c>
      <c r="N1403" s="1" t="inlineStr">
        <is>
          <t>RTF</t>
        </is>
      </c>
      <c r="O1403" s="2" t="n"/>
      <c r="P1403" t="inlineStr">
        <is>
          <t>A100070</t>
        </is>
      </c>
      <c r="Q1403" s="56" t="n">
        <v>2270</v>
      </c>
      <c r="R1403" s="7" t="inlineStr">
        <is>
          <t>Priced</t>
        </is>
      </c>
      <c r="S1403" s="2" t="inlineStr">
        <is>
          <t>LT034</t>
        </is>
      </c>
      <c r="T1403" t="n">
        <v>126</v>
      </c>
    </row>
    <row r="1404">
      <c r="B1404">
        <f>IF(AND(H1404="C30",I1404="not Bronze, ASTM-B584, C93200",L1404="Coating_Standard"),"Y","N")</f>
        <v/>
      </c>
      <c r="C1404" t="inlineStr">
        <is>
          <t>Price_BOM_LFE_Case_1637</t>
        </is>
      </c>
      <c r="E1404" t="inlineStr">
        <is>
          <t>30707-4P-3HP-LFE</t>
        </is>
      </c>
      <c r="F1404" s="2" t="inlineStr">
        <is>
          <t>Ductile Iron, ASTM-A536-80</t>
        </is>
      </c>
      <c r="G1404" t="inlineStr">
        <is>
          <t>CaseMatl_Ductile_Iron_ASTM-A536-80</t>
        </is>
      </c>
      <c r="H1404" s="2" t="inlineStr">
        <is>
          <t>J</t>
        </is>
      </c>
      <c r="I1404" t="inlineStr">
        <is>
          <t>all</t>
        </is>
      </c>
      <c r="J1404" s="2" t="inlineStr">
        <is>
          <t>250# ANSI Flange</t>
        </is>
      </c>
      <c r="K1404" s="2" t="inlineStr">
        <is>
          <t>X3</t>
        </is>
      </c>
      <c r="L1404" s="2" t="inlineStr">
        <is>
          <t>Coating_Special</t>
        </is>
      </c>
      <c r="M1404" s="2" t="inlineStr">
        <is>
          <t>250psig</t>
        </is>
      </c>
      <c r="N1404" s="1" t="inlineStr">
        <is>
          <t>RTF</t>
        </is>
      </c>
      <c r="O1404" s="2" t="n"/>
      <c r="P1404" t="inlineStr">
        <is>
          <t>A100072</t>
        </is>
      </c>
      <c r="Q1404" s="56" t="n">
        <v>2230</v>
      </c>
      <c r="R1404" s="7" t="inlineStr">
        <is>
          <t>Priced</t>
        </is>
      </c>
      <c r="S1404" s="2" t="inlineStr">
        <is>
          <t>LT034</t>
        </is>
      </c>
      <c r="T1404" t="n">
        <v>126</v>
      </c>
    </row>
    <row r="1405">
      <c r="B1405">
        <f>IF(AND(H1405="C30",I1405="not Bronze, ASTM-B584, C93200",L1405="Coating_Standard"),"Y","N")</f>
        <v/>
      </c>
      <c r="C1405" t="inlineStr">
        <is>
          <t>Price_BOM_LFE_Case_1638</t>
        </is>
      </c>
      <c r="E1405" t="inlineStr">
        <is>
          <t>30707-4P-5HP-LFE</t>
        </is>
      </c>
      <c r="F1405" s="2" t="inlineStr">
        <is>
          <t>Ductile Iron, ASTM-A536-80</t>
        </is>
      </c>
      <c r="G1405" t="inlineStr">
        <is>
          <t>CaseMatl_Ductile_Iron_ASTM-A536-80</t>
        </is>
      </c>
      <c r="H1405" s="2" t="inlineStr">
        <is>
          <t>J</t>
        </is>
      </c>
      <c r="I1405" t="inlineStr">
        <is>
          <t>all</t>
        </is>
      </c>
      <c r="J1405" s="2" t="inlineStr">
        <is>
          <t>250# ANSI Flange</t>
        </is>
      </c>
      <c r="K1405" s="2" t="inlineStr">
        <is>
          <t>X3</t>
        </is>
      </c>
      <c r="L1405" s="2" t="inlineStr">
        <is>
          <t>Coating_Special</t>
        </is>
      </c>
      <c r="M1405" s="2" t="inlineStr">
        <is>
          <t>250psig</t>
        </is>
      </c>
      <c r="N1405" s="1" t="inlineStr">
        <is>
          <t>RTF</t>
        </is>
      </c>
      <c r="O1405" s="2" t="n"/>
      <c r="P1405" t="inlineStr">
        <is>
          <t>A100072</t>
        </is>
      </c>
      <c r="Q1405" s="56" t="n">
        <v>2230</v>
      </c>
      <c r="R1405" s="7" t="inlineStr">
        <is>
          <t>Priced</t>
        </is>
      </c>
      <c r="S1405" s="2" t="inlineStr">
        <is>
          <t>LT034</t>
        </is>
      </c>
      <c r="T1405" t="n">
        <v>126</v>
      </c>
    </row>
    <row r="1406">
      <c r="B1406">
        <f>IF(AND(H1406="C30",I1406="not Bronze, ASTM-B584, C93200",L1406="Coating_Standard"),"Y","N")</f>
        <v/>
      </c>
      <c r="C1406" t="inlineStr">
        <is>
          <t>Price_BOM_LFE_Case_1639</t>
        </is>
      </c>
      <c r="E1406" t="inlineStr">
        <is>
          <t>30707-4P-7.5HP-LFE</t>
        </is>
      </c>
      <c r="F1406" s="2" t="inlineStr">
        <is>
          <t>Ductile Iron, ASTM-A536-80</t>
        </is>
      </c>
      <c r="G1406" t="inlineStr">
        <is>
          <t>CaseMatl_Ductile_Iron_ASTM-A536-80</t>
        </is>
      </c>
      <c r="H1406" s="2" t="inlineStr">
        <is>
          <t>J</t>
        </is>
      </c>
      <c r="I1406" t="inlineStr">
        <is>
          <t>all</t>
        </is>
      </c>
      <c r="J1406" s="2" t="inlineStr">
        <is>
          <t>250# ANSI Flange</t>
        </is>
      </c>
      <c r="K1406" s="2" t="inlineStr">
        <is>
          <t>X3</t>
        </is>
      </c>
      <c r="L1406" s="2" t="inlineStr">
        <is>
          <t>Coating_Special</t>
        </is>
      </c>
      <c r="M1406" s="2" t="inlineStr">
        <is>
          <t>250psig</t>
        </is>
      </c>
      <c r="N1406" s="1" t="inlineStr">
        <is>
          <t>RTF</t>
        </is>
      </c>
      <c r="O1406" s="2" t="n"/>
      <c r="P1406" t="inlineStr">
        <is>
          <t>A100072</t>
        </is>
      </c>
      <c r="Q1406" s="56" t="n">
        <v>2230</v>
      </c>
      <c r="R1406" s="7" t="inlineStr">
        <is>
          <t>Priced</t>
        </is>
      </c>
      <c r="S1406" s="2" t="inlineStr">
        <is>
          <t>LT034</t>
        </is>
      </c>
      <c r="T1406" t="n">
        <v>126</v>
      </c>
    </row>
    <row r="1407">
      <c r="B1407">
        <f>IF(AND(H1407="C30",I1407="not Bronze, ASTM-B584, C93200",L1407="Coating_Standard"),"Y","N")</f>
        <v/>
      </c>
      <c r="C1407" t="inlineStr">
        <is>
          <t>Price_BOM_LFE_Case_1640</t>
        </is>
      </c>
      <c r="E1407" t="inlineStr">
        <is>
          <t>30957-4P-5HP-LFE</t>
        </is>
      </c>
      <c r="F1407" s="2" t="inlineStr">
        <is>
          <t>Ductile Iron, ASTM-A536-80</t>
        </is>
      </c>
      <c r="G1407" t="inlineStr">
        <is>
          <t>CaseMatl_Ductile_Iron_ASTM-A536-80</t>
        </is>
      </c>
      <c r="H1407" s="2" t="inlineStr">
        <is>
          <t>J</t>
        </is>
      </c>
      <c r="I1407" t="inlineStr">
        <is>
          <t>all</t>
        </is>
      </c>
      <c r="J1407" s="2" t="inlineStr">
        <is>
          <t>250# ANSI Flange</t>
        </is>
      </c>
      <c r="K1407" t="inlineStr">
        <is>
          <t>X3</t>
        </is>
      </c>
      <c r="L1407" s="2" t="inlineStr">
        <is>
          <t>Coating_Special</t>
        </is>
      </c>
      <c r="M1407" s="2" t="inlineStr">
        <is>
          <t>250psig</t>
        </is>
      </c>
      <c r="N1407" s="1" t="inlineStr">
        <is>
          <t>RTF</t>
        </is>
      </c>
      <c r="O1407" s="2" t="n"/>
      <c r="P1407" t="inlineStr">
        <is>
          <t>A100073</t>
        </is>
      </c>
      <c r="Q1407" s="56" t="n">
        <v>2360</v>
      </c>
      <c r="R1407" s="7" t="inlineStr">
        <is>
          <t>Priced</t>
        </is>
      </c>
      <c r="S1407" s="2" t="inlineStr">
        <is>
          <t>LT034</t>
        </is>
      </c>
      <c r="T1407" t="n">
        <v>126</v>
      </c>
    </row>
    <row r="1408">
      <c r="B1408">
        <f>IF(AND(H1408="C30",I1408="not Bronze, ASTM-B584, C93200",L1408="Coating_Standard"),"Y","N")</f>
        <v/>
      </c>
      <c r="C1408" t="inlineStr">
        <is>
          <t>Price_BOM_LFE_Case_1641</t>
        </is>
      </c>
      <c r="E1408" t="inlineStr">
        <is>
          <t>30957-4P-7.5HP-LFE</t>
        </is>
      </c>
      <c r="F1408" s="2" t="inlineStr">
        <is>
          <t>Ductile Iron, ASTM-A536-80</t>
        </is>
      </c>
      <c r="G1408" t="inlineStr">
        <is>
          <t>CaseMatl_Ductile_Iron_ASTM-A536-80</t>
        </is>
      </c>
      <c r="H1408" s="2" t="inlineStr">
        <is>
          <t>J</t>
        </is>
      </c>
      <c r="I1408" t="inlineStr">
        <is>
          <t>all</t>
        </is>
      </c>
      <c r="J1408" s="2" t="inlineStr">
        <is>
          <t>250# ANSI Flange</t>
        </is>
      </c>
      <c r="K1408" t="inlineStr">
        <is>
          <t>X3</t>
        </is>
      </c>
      <c r="L1408" s="2" t="inlineStr">
        <is>
          <t>Coating_Special</t>
        </is>
      </c>
      <c r="M1408" s="2" t="inlineStr">
        <is>
          <t>250psig</t>
        </is>
      </c>
      <c r="N1408" s="1" t="inlineStr">
        <is>
          <t>RTF</t>
        </is>
      </c>
      <c r="O1408" s="2" t="n"/>
      <c r="P1408" t="inlineStr">
        <is>
          <t>A100073</t>
        </is>
      </c>
      <c r="Q1408" s="56" t="n">
        <v>2360</v>
      </c>
      <c r="R1408" s="7" t="inlineStr">
        <is>
          <t>Priced</t>
        </is>
      </c>
      <c r="S1408" s="2" t="inlineStr">
        <is>
          <t>LT034</t>
        </is>
      </c>
      <c r="T1408" t="n">
        <v>126</v>
      </c>
    </row>
    <row r="1409">
      <c r="B1409">
        <f>IF(AND(H1409="C30",I1409="not Bronze, ASTM-B584, C93200",L1409="Coating_Standard"),"Y","N")</f>
        <v/>
      </c>
      <c r="C1409" t="inlineStr">
        <is>
          <t>Price_BOM_LFE_Case_1642</t>
        </is>
      </c>
      <c r="E1409" t="inlineStr">
        <is>
          <t>30957-4P-10HP-LFE</t>
        </is>
      </c>
      <c r="F1409" s="2" t="inlineStr">
        <is>
          <t>Ductile Iron, ASTM-A536-80</t>
        </is>
      </c>
      <c r="G1409" t="inlineStr">
        <is>
          <t>CaseMatl_Ductile_Iron_ASTM-A536-80</t>
        </is>
      </c>
      <c r="H1409" s="2" t="inlineStr">
        <is>
          <t>J</t>
        </is>
      </c>
      <c r="I1409" t="inlineStr">
        <is>
          <t>all</t>
        </is>
      </c>
      <c r="J1409" s="2" t="inlineStr">
        <is>
          <t>250# ANSI Flange</t>
        </is>
      </c>
      <c r="K1409" t="inlineStr">
        <is>
          <t>X3</t>
        </is>
      </c>
      <c r="L1409" s="2" t="inlineStr">
        <is>
          <t>Coating_Special</t>
        </is>
      </c>
      <c r="M1409" s="2" t="inlineStr">
        <is>
          <t>250psig</t>
        </is>
      </c>
      <c r="N1409" s="1" t="inlineStr">
        <is>
          <t>RTF</t>
        </is>
      </c>
      <c r="O1409" s="2" t="n"/>
      <c r="P1409" t="inlineStr">
        <is>
          <t>A100073</t>
        </is>
      </c>
      <c r="Q1409" s="56" t="n">
        <v>2360</v>
      </c>
      <c r="R1409" s="7" t="inlineStr">
        <is>
          <t>Priced</t>
        </is>
      </c>
      <c r="S1409" s="2" t="inlineStr">
        <is>
          <t>LT034</t>
        </is>
      </c>
      <c r="T1409" t="n">
        <v>126</v>
      </c>
    </row>
    <row r="1410">
      <c r="B1410">
        <f>IF(AND(H1410="C30",I1410="not Bronze, ASTM-B584, C93200",L1410="Coating_Standard"),"Y","N")</f>
        <v/>
      </c>
      <c r="C1410" t="inlineStr">
        <is>
          <t>Price_BOM_LFE_Case_1643</t>
        </is>
      </c>
      <c r="E1410" t="inlineStr">
        <is>
          <t>30957-4P-15HP-LFE</t>
        </is>
      </c>
      <c r="F1410" s="2" t="inlineStr">
        <is>
          <t>Ductile Iron, ASTM-A536-80</t>
        </is>
      </c>
      <c r="G1410" t="inlineStr">
        <is>
          <t>CaseMatl_Ductile_Iron_ASTM-A536-80</t>
        </is>
      </c>
      <c r="H1410" s="2" t="inlineStr">
        <is>
          <t>J</t>
        </is>
      </c>
      <c r="I1410" t="inlineStr">
        <is>
          <t>all</t>
        </is>
      </c>
      <c r="J1410" s="2" t="inlineStr">
        <is>
          <t>250# ANSI Flange</t>
        </is>
      </c>
      <c r="K1410" t="inlineStr">
        <is>
          <t>X3</t>
        </is>
      </c>
      <c r="L1410" s="2" t="inlineStr">
        <is>
          <t>Coating_Special</t>
        </is>
      </c>
      <c r="M1410" s="2" t="inlineStr">
        <is>
          <t>250psig</t>
        </is>
      </c>
      <c r="N1410" s="1" t="inlineStr">
        <is>
          <t>RTF</t>
        </is>
      </c>
      <c r="O1410" s="2" t="n"/>
      <c r="P1410" t="inlineStr">
        <is>
          <t>A100073</t>
        </is>
      </c>
      <c r="Q1410" s="56" t="n">
        <v>2360</v>
      </c>
      <c r="R1410" s="7" t="inlineStr">
        <is>
          <t>Priced</t>
        </is>
      </c>
      <c r="S1410" s="2" t="inlineStr">
        <is>
          <t>LT034</t>
        </is>
      </c>
      <c r="T1410" t="n">
        <v>126</v>
      </c>
    </row>
    <row r="1411">
      <c r="B1411">
        <f>IF(AND(H1411="C30",I1411="not Bronze, ASTM-B584, C93200",L1411="Coating_Standard"),"Y","N")</f>
        <v/>
      </c>
      <c r="C1411" t="inlineStr">
        <is>
          <t>Price_BOM_LFE_Case_1644</t>
        </is>
      </c>
      <c r="E1411" t="inlineStr">
        <is>
          <t>30121-4P-15HP-LFE</t>
        </is>
      </c>
      <c r="F1411" s="2" t="inlineStr">
        <is>
          <t>Ductile Iron, ASTM-A536-80</t>
        </is>
      </c>
      <c r="G1411" t="inlineStr">
        <is>
          <t>CaseMatl_Ductile_Iron_ASTM-A536-80</t>
        </is>
      </c>
      <c r="H1411" s="2" t="inlineStr">
        <is>
          <t>J</t>
        </is>
      </c>
      <c r="I1411" t="inlineStr">
        <is>
          <t>all</t>
        </is>
      </c>
      <c r="J1411" s="2" t="inlineStr">
        <is>
          <t>250# ANSI Flange</t>
        </is>
      </c>
      <c r="K1411" t="inlineStr">
        <is>
          <t>XA</t>
        </is>
      </c>
      <c r="L1411" s="2" t="inlineStr">
        <is>
          <t>Coating_Special</t>
        </is>
      </c>
      <c r="M1411" s="2" t="inlineStr">
        <is>
          <t>250psig</t>
        </is>
      </c>
      <c r="N1411" s="1" t="inlineStr">
        <is>
          <t>RTF</t>
        </is>
      </c>
      <c r="O1411" s="2" t="n"/>
      <c r="P1411" t="inlineStr">
        <is>
          <t>A100074</t>
        </is>
      </c>
      <c r="Q1411" s="56" t="n">
        <v>2510</v>
      </c>
      <c r="R1411" s="7" t="inlineStr">
        <is>
          <t>Priced</t>
        </is>
      </c>
      <c r="S1411" s="2" t="inlineStr">
        <is>
          <t>LT034</t>
        </is>
      </c>
      <c r="T1411" t="n">
        <v>126</v>
      </c>
    </row>
    <row r="1412">
      <c r="B1412">
        <f>IF(AND(H1412="C30",I1412="not Bronze, ASTM-B584, C93200",L1412="Coating_Standard"),"Y","N")</f>
        <v/>
      </c>
      <c r="C1412" t="inlineStr">
        <is>
          <t>Price_BOM_LFE_Case_1645</t>
        </is>
      </c>
      <c r="E1412" t="inlineStr">
        <is>
          <t>30121-4P-20HP-LFE</t>
        </is>
      </c>
      <c r="F1412" s="2" t="inlineStr">
        <is>
          <t>Ductile Iron, ASTM-A536-80</t>
        </is>
      </c>
      <c r="G1412" t="inlineStr">
        <is>
          <t>CaseMatl_Ductile_Iron_ASTM-A536-80</t>
        </is>
      </c>
      <c r="H1412" s="2" t="inlineStr">
        <is>
          <t>J</t>
        </is>
      </c>
      <c r="I1412" t="inlineStr">
        <is>
          <t>all</t>
        </is>
      </c>
      <c r="J1412" s="2" t="inlineStr">
        <is>
          <t>250# ANSI Flange</t>
        </is>
      </c>
      <c r="K1412" t="inlineStr">
        <is>
          <t>XA</t>
        </is>
      </c>
      <c r="L1412" s="2" t="inlineStr">
        <is>
          <t>Coating_Special</t>
        </is>
      </c>
      <c r="M1412" s="2" t="inlineStr">
        <is>
          <t>250psig</t>
        </is>
      </c>
      <c r="N1412" s="1" t="inlineStr">
        <is>
          <t>RTF</t>
        </is>
      </c>
      <c r="O1412" s="2" t="n"/>
      <c r="P1412" t="inlineStr">
        <is>
          <t>A100074</t>
        </is>
      </c>
      <c r="Q1412" s="56" t="n">
        <v>2510</v>
      </c>
      <c r="R1412" s="7" t="inlineStr">
        <is>
          <t>Priced</t>
        </is>
      </c>
      <c r="S1412" s="2" t="inlineStr">
        <is>
          <t>LT034</t>
        </is>
      </c>
      <c r="T1412" t="n">
        <v>126</v>
      </c>
    </row>
    <row r="1413">
      <c r="B1413">
        <f>IF(AND(H1413="C30",I1413="not Bronze, ASTM-B584, C93200",L1413="Coating_Standard"),"Y","N")</f>
        <v/>
      </c>
      <c r="C1413" t="inlineStr">
        <is>
          <t>Price_BOM_LFE_Case_1646</t>
        </is>
      </c>
      <c r="E1413" t="inlineStr">
        <is>
          <t>30121-4P-25HP-LFE</t>
        </is>
      </c>
      <c r="F1413" s="2" t="inlineStr">
        <is>
          <t>Ductile Iron, ASTM-A536-80</t>
        </is>
      </c>
      <c r="G1413" t="inlineStr">
        <is>
          <t>CaseMatl_Ductile_Iron_ASTM-A536-80</t>
        </is>
      </c>
      <c r="H1413" s="2" t="inlineStr">
        <is>
          <t>J</t>
        </is>
      </c>
      <c r="I1413" t="inlineStr">
        <is>
          <t>all</t>
        </is>
      </c>
      <c r="J1413" s="2" t="inlineStr">
        <is>
          <t>250# ANSI Flange</t>
        </is>
      </c>
      <c r="K1413" t="inlineStr">
        <is>
          <t>XA</t>
        </is>
      </c>
      <c r="L1413" s="2" t="inlineStr">
        <is>
          <t>Coating_Special</t>
        </is>
      </c>
      <c r="M1413" s="2" t="inlineStr">
        <is>
          <t>250psig</t>
        </is>
      </c>
      <c r="N1413" s="1" t="inlineStr">
        <is>
          <t>RTF</t>
        </is>
      </c>
      <c r="O1413" s="2" t="n"/>
      <c r="P1413" t="inlineStr">
        <is>
          <t>A100074</t>
        </is>
      </c>
      <c r="Q1413" s="56" t="n">
        <v>2510</v>
      </c>
      <c r="R1413" s="7" t="inlineStr">
        <is>
          <t>Priced</t>
        </is>
      </c>
      <c r="S1413" s="2" t="inlineStr">
        <is>
          <t>LT034</t>
        </is>
      </c>
      <c r="T1413" t="n">
        <v>126</v>
      </c>
    </row>
    <row r="1414">
      <c r="B1414">
        <f>IF(AND(H1414="C30",I1414="not Bronze, ASTM-B584, C93200",L1414="Coating_Standard"),"Y","N")</f>
        <v/>
      </c>
      <c r="C1414" t="inlineStr">
        <is>
          <t>Price_BOM_LFE_Case_1647</t>
        </is>
      </c>
      <c r="E1414" t="inlineStr">
        <is>
          <t>30127-4P-15HP-LFE</t>
        </is>
      </c>
      <c r="F1414" s="2" t="inlineStr">
        <is>
          <t>Ductile Iron, ASTM-A536-80</t>
        </is>
      </c>
      <c r="G1414" t="inlineStr">
        <is>
          <t>CaseMatl_Ductile_Iron_ASTM-A536-80</t>
        </is>
      </c>
      <c r="H1414" s="2" t="inlineStr">
        <is>
          <t>J</t>
        </is>
      </c>
      <c r="I1414" t="inlineStr">
        <is>
          <t>all</t>
        </is>
      </c>
      <c r="J1414" s="2" t="inlineStr">
        <is>
          <t>250# ANSI Flange</t>
        </is>
      </c>
      <c r="K1414" t="inlineStr">
        <is>
          <t>XA</t>
        </is>
      </c>
      <c r="L1414" s="2" t="inlineStr">
        <is>
          <t>Coating_Special</t>
        </is>
      </c>
      <c r="M1414" s="2" t="inlineStr">
        <is>
          <t>250psig</t>
        </is>
      </c>
      <c r="N1414" s="1" t="inlineStr">
        <is>
          <t>RTF</t>
        </is>
      </c>
      <c r="O1414" s="2" t="n"/>
      <c r="P1414" t="inlineStr">
        <is>
          <t>A100074</t>
        </is>
      </c>
      <c r="Q1414" s="56" t="n">
        <v>2510</v>
      </c>
      <c r="R1414" s="7" t="inlineStr">
        <is>
          <t>Priced</t>
        </is>
      </c>
      <c r="S1414" s="2" t="inlineStr">
        <is>
          <t>LT034</t>
        </is>
      </c>
      <c r="T1414" t="n">
        <v>126</v>
      </c>
    </row>
    <row r="1415">
      <c r="B1415">
        <f>IF(AND(H1415="C30",I1415="not Bronze, ASTM-B584, C93200",L1415="Coating_Standard"),"Y","N")</f>
        <v/>
      </c>
      <c r="C1415" t="inlineStr">
        <is>
          <t>Price_BOM_LFE_Case_1648</t>
        </is>
      </c>
      <c r="E1415" t="inlineStr">
        <is>
          <t>30127-4P-20HP-LFE</t>
        </is>
      </c>
      <c r="F1415" s="2" t="inlineStr">
        <is>
          <t>Ductile Iron, ASTM-A536-80</t>
        </is>
      </c>
      <c r="G1415" t="inlineStr">
        <is>
          <t>CaseMatl_Ductile_Iron_ASTM-A536-80</t>
        </is>
      </c>
      <c r="H1415" s="2" t="inlineStr">
        <is>
          <t>J</t>
        </is>
      </c>
      <c r="I1415" t="inlineStr">
        <is>
          <t>all</t>
        </is>
      </c>
      <c r="J1415" s="2" t="inlineStr">
        <is>
          <t>250# ANSI Flange</t>
        </is>
      </c>
      <c r="K1415" t="inlineStr">
        <is>
          <t>XA</t>
        </is>
      </c>
      <c r="L1415" s="2" t="inlineStr">
        <is>
          <t>Coating_Special</t>
        </is>
      </c>
      <c r="M1415" s="2" t="inlineStr">
        <is>
          <t>250psig</t>
        </is>
      </c>
      <c r="N1415" s="1" t="inlineStr">
        <is>
          <t>RTF</t>
        </is>
      </c>
      <c r="O1415" s="2" t="n"/>
      <c r="P1415" t="inlineStr">
        <is>
          <t>A100074</t>
        </is>
      </c>
      <c r="Q1415" s="56" t="n">
        <v>2510</v>
      </c>
      <c r="R1415" s="7" t="inlineStr">
        <is>
          <t>Priced</t>
        </is>
      </c>
      <c r="S1415" s="2" t="inlineStr">
        <is>
          <t>LT034</t>
        </is>
      </c>
      <c r="T1415" t="n">
        <v>126</v>
      </c>
    </row>
    <row r="1416">
      <c r="B1416">
        <f>IF(AND(H1416="C30",I1416="not Bronze, ASTM-B584, C93200",L1416="Coating_Standard"),"Y","N")</f>
        <v/>
      </c>
      <c r="C1416" t="inlineStr">
        <is>
          <t>Price_BOM_LFE_Case_1649</t>
        </is>
      </c>
      <c r="E1416" t="inlineStr">
        <is>
          <t>30127-4P-25HP-LFE</t>
        </is>
      </c>
      <c r="F1416" s="2" t="inlineStr">
        <is>
          <t>Ductile Iron, ASTM-A536-80</t>
        </is>
      </c>
      <c r="G1416" t="inlineStr">
        <is>
          <t>CaseMatl_Ductile_Iron_ASTM-A536-80</t>
        </is>
      </c>
      <c r="H1416" s="2" t="inlineStr">
        <is>
          <t>J</t>
        </is>
      </c>
      <c r="I1416" t="inlineStr">
        <is>
          <t>all</t>
        </is>
      </c>
      <c r="J1416" s="2" t="inlineStr">
        <is>
          <t>250# ANSI Flange</t>
        </is>
      </c>
      <c r="K1416" t="inlineStr">
        <is>
          <t>XA</t>
        </is>
      </c>
      <c r="L1416" s="2" t="inlineStr">
        <is>
          <t>Coating_Special</t>
        </is>
      </c>
      <c r="M1416" s="2" t="inlineStr">
        <is>
          <t>250psig</t>
        </is>
      </c>
      <c r="N1416" s="1" t="inlineStr">
        <is>
          <t>RTF</t>
        </is>
      </c>
      <c r="O1416" s="2" t="n"/>
      <c r="P1416" t="inlineStr">
        <is>
          <t>A100074</t>
        </is>
      </c>
      <c r="Q1416" s="56" t="n">
        <v>2510</v>
      </c>
      <c r="R1416" s="7" t="inlineStr">
        <is>
          <t>Priced</t>
        </is>
      </c>
      <c r="S1416" s="2" t="inlineStr">
        <is>
          <t>LT034</t>
        </is>
      </c>
      <c r="T1416" t="n">
        <v>126</v>
      </c>
    </row>
    <row r="1417">
      <c r="B1417">
        <f>IF(AND(H1417="C30",I1417="not Bronze, ASTM-B584, C93200",L1417="Coating_Standard"),"Y","N")</f>
        <v/>
      </c>
      <c r="C1417" t="inlineStr">
        <is>
          <t>Price_BOM_LFE_Case_1650</t>
        </is>
      </c>
      <c r="E1417" t="inlineStr">
        <is>
          <t>40707-4P-3HP-LFE</t>
        </is>
      </c>
      <c r="F1417" s="2" t="inlineStr">
        <is>
          <t>Ductile Iron, ASTM-A536-80</t>
        </is>
      </c>
      <c r="G1417" t="inlineStr">
        <is>
          <t>CaseMatl_Ductile_Iron_ASTM-A536-80</t>
        </is>
      </c>
      <c r="H1417" s="2" t="inlineStr">
        <is>
          <t>J</t>
        </is>
      </c>
      <c r="I1417" t="inlineStr">
        <is>
          <t>all</t>
        </is>
      </c>
      <c r="J1417" s="2" t="inlineStr">
        <is>
          <t>250# ANSI Flange</t>
        </is>
      </c>
      <c r="K1417" s="2" t="inlineStr">
        <is>
          <t>X3</t>
        </is>
      </c>
      <c r="L1417" s="2" t="inlineStr">
        <is>
          <t>Coating_Special</t>
        </is>
      </c>
      <c r="M1417" s="2" t="inlineStr">
        <is>
          <t>250psig</t>
        </is>
      </c>
      <c r="N1417" s="1" t="inlineStr">
        <is>
          <t>RTF</t>
        </is>
      </c>
      <c r="O1417" s="2" t="n"/>
      <c r="P1417" t="inlineStr">
        <is>
          <t>A100076</t>
        </is>
      </c>
      <c r="Q1417" s="56" t="n">
        <v>2350</v>
      </c>
      <c r="R1417" s="7" t="inlineStr">
        <is>
          <t>Priced</t>
        </is>
      </c>
      <c r="S1417" s="2" t="inlineStr">
        <is>
          <t>LT034</t>
        </is>
      </c>
      <c r="T1417" t="n">
        <v>126</v>
      </c>
    </row>
    <row r="1418">
      <c r="B1418">
        <f>IF(AND(H1418="C30",I1418="not Bronze, ASTM-B584, C93200",L1418="Coating_Standard"),"Y","N")</f>
        <v/>
      </c>
      <c r="C1418" t="inlineStr">
        <is>
          <t>Price_BOM_LFE_Case_1651</t>
        </is>
      </c>
      <c r="E1418" t="inlineStr">
        <is>
          <t>40707-4P-5HP-LFE</t>
        </is>
      </c>
      <c r="F1418" s="2" t="inlineStr">
        <is>
          <t>Ductile Iron, ASTM-A536-80</t>
        </is>
      </c>
      <c r="G1418" t="inlineStr">
        <is>
          <t>CaseMatl_Ductile_Iron_ASTM-A536-80</t>
        </is>
      </c>
      <c r="H1418" s="2" t="inlineStr">
        <is>
          <t>J</t>
        </is>
      </c>
      <c r="I1418" t="inlineStr">
        <is>
          <t>all</t>
        </is>
      </c>
      <c r="J1418" s="2" t="inlineStr">
        <is>
          <t>250# ANSI Flange</t>
        </is>
      </c>
      <c r="K1418" s="2" t="inlineStr">
        <is>
          <t>X3</t>
        </is>
      </c>
      <c r="L1418" s="2" t="inlineStr">
        <is>
          <t>Coating_Special</t>
        </is>
      </c>
      <c r="M1418" s="2" t="inlineStr">
        <is>
          <t>250psig</t>
        </is>
      </c>
      <c r="N1418" s="1" t="inlineStr">
        <is>
          <t>RTF</t>
        </is>
      </c>
      <c r="O1418" s="2" t="n"/>
      <c r="P1418" t="inlineStr">
        <is>
          <t>A100076</t>
        </is>
      </c>
      <c r="Q1418" s="56" t="n">
        <v>2350</v>
      </c>
      <c r="R1418" s="7" t="inlineStr">
        <is>
          <t>Priced</t>
        </is>
      </c>
      <c r="S1418" s="2" t="inlineStr">
        <is>
          <t>LT034</t>
        </is>
      </c>
      <c r="T1418" t="n">
        <v>126</v>
      </c>
    </row>
    <row r="1419">
      <c r="B1419">
        <f>IF(AND(H1419="C30",I1419="not Bronze, ASTM-B584, C93200",L1419="Coating_Standard"),"Y","N")</f>
        <v/>
      </c>
      <c r="C1419" t="inlineStr">
        <is>
          <t>Price_BOM_LFE_Case_1652</t>
        </is>
      </c>
      <c r="E1419" t="inlineStr">
        <is>
          <t>40707-4P-7.5HP-LFE</t>
        </is>
      </c>
      <c r="F1419" s="2" t="inlineStr">
        <is>
          <t>Ductile Iron, ASTM-A536-80</t>
        </is>
      </c>
      <c r="G1419" t="inlineStr">
        <is>
          <t>CaseMatl_Ductile_Iron_ASTM-A536-80</t>
        </is>
      </c>
      <c r="H1419" s="2" t="inlineStr">
        <is>
          <t>J</t>
        </is>
      </c>
      <c r="I1419" t="inlineStr">
        <is>
          <t>all</t>
        </is>
      </c>
      <c r="J1419" s="2" t="inlineStr">
        <is>
          <t>250# ANSI Flange</t>
        </is>
      </c>
      <c r="K1419" s="2" t="inlineStr">
        <is>
          <t>X3</t>
        </is>
      </c>
      <c r="L1419" s="2" t="inlineStr">
        <is>
          <t>Coating_Special</t>
        </is>
      </c>
      <c r="M1419" s="2" t="inlineStr">
        <is>
          <t>250psig</t>
        </is>
      </c>
      <c r="N1419" s="1" t="inlineStr">
        <is>
          <t>RTF</t>
        </is>
      </c>
      <c r="O1419" s="2" t="n"/>
      <c r="P1419" t="inlineStr">
        <is>
          <t>A100076</t>
        </is>
      </c>
      <c r="Q1419" s="56" t="n">
        <v>2350</v>
      </c>
      <c r="R1419" s="7" t="inlineStr">
        <is>
          <t>Priced</t>
        </is>
      </c>
      <c r="S1419" s="2" t="inlineStr">
        <is>
          <t>LT034</t>
        </is>
      </c>
      <c r="T1419" t="n">
        <v>126</v>
      </c>
    </row>
    <row r="1420">
      <c r="B1420">
        <f>IF(AND(H1420="C30",I1420="not Bronze, ASTM-B584, C93200",L1420="Coating_Standard"),"Y","N")</f>
        <v/>
      </c>
      <c r="C1420" t="inlineStr">
        <is>
          <t>Price_BOM_LFE_Case_1653</t>
        </is>
      </c>
      <c r="E1420" t="inlineStr">
        <is>
          <t>40957-4P-10HP-LFE</t>
        </is>
      </c>
      <c r="F1420" s="2" t="inlineStr">
        <is>
          <t>Ductile Iron, ASTM-A536-80</t>
        </is>
      </c>
      <c r="G1420" t="inlineStr">
        <is>
          <t>CaseMatl_Ductile_Iron_ASTM-A536-80</t>
        </is>
      </c>
      <c r="H1420" s="2" t="inlineStr">
        <is>
          <t>J</t>
        </is>
      </c>
      <c r="I1420" t="inlineStr">
        <is>
          <t>all</t>
        </is>
      </c>
      <c r="J1420" s="2" t="inlineStr">
        <is>
          <t>250# ANSI Flange</t>
        </is>
      </c>
      <c r="K1420" t="inlineStr">
        <is>
          <t>X3</t>
        </is>
      </c>
      <c r="L1420" s="2" t="inlineStr">
        <is>
          <t>Coating_Special</t>
        </is>
      </c>
      <c r="M1420" s="2" t="inlineStr">
        <is>
          <t>250psig</t>
        </is>
      </c>
      <c r="N1420" s="1" t="inlineStr">
        <is>
          <t>RTF</t>
        </is>
      </c>
      <c r="O1420" s="2" t="n"/>
      <c r="P1420" t="inlineStr">
        <is>
          <t>A100077</t>
        </is>
      </c>
      <c r="Q1420" s="56" t="n">
        <v>3140</v>
      </c>
      <c r="R1420" s="7" t="inlineStr">
        <is>
          <t>Priced</t>
        </is>
      </c>
      <c r="S1420" s="2" t="inlineStr">
        <is>
          <t>LT034</t>
        </is>
      </c>
      <c r="T1420" t="n">
        <v>126</v>
      </c>
    </row>
    <row r="1421">
      <c r="B1421">
        <f>IF(AND(H1421="C30",I1421="not Bronze, ASTM-B584, C93200",L1421="Coating_Standard"),"Y","N")</f>
        <v/>
      </c>
      <c r="C1421" t="inlineStr">
        <is>
          <t>Price_BOM_LFE_Case_1654</t>
        </is>
      </c>
      <c r="E1421" t="inlineStr">
        <is>
          <t>40957-4P-15HP-LFE</t>
        </is>
      </c>
      <c r="F1421" s="2" t="inlineStr">
        <is>
          <t>Ductile Iron, ASTM-A536-80</t>
        </is>
      </c>
      <c r="G1421" t="inlineStr">
        <is>
          <t>CaseMatl_Ductile_Iron_ASTM-A536-80</t>
        </is>
      </c>
      <c r="H1421" s="2" t="inlineStr">
        <is>
          <t>J</t>
        </is>
      </c>
      <c r="I1421" t="inlineStr">
        <is>
          <t>all</t>
        </is>
      </c>
      <c r="J1421" s="2" t="inlineStr">
        <is>
          <t>250# ANSI Flange</t>
        </is>
      </c>
      <c r="K1421" t="inlineStr">
        <is>
          <t>X3</t>
        </is>
      </c>
      <c r="L1421" s="2" t="inlineStr">
        <is>
          <t>Coating_Special</t>
        </is>
      </c>
      <c r="M1421" s="2" t="inlineStr">
        <is>
          <t>250psig</t>
        </is>
      </c>
      <c r="N1421" s="1" t="inlineStr">
        <is>
          <t>RTF</t>
        </is>
      </c>
      <c r="O1421" s="2" t="n"/>
      <c r="P1421" t="inlineStr">
        <is>
          <t>A100077</t>
        </is>
      </c>
      <c r="Q1421" s="56" t="n">
        <v>3140</v>
      </c>
      <c r="R1421" s="7" t="inlineStr">
        <is>
          <t>Priced</t>
        </is>
      </c>
      <c r="S1421" s="2" t="inlineStr">
        <is>
          <t>LT034</t>
        </is>
      </c>
      <c r="T1421" t="n">
        <v>126</v>
      </c>
    </row>
    <row r="1422">
      <c r="B1422">
        <f>IF(AND(H1422="C30",I1422="not Bronze, ASTM-B584, C93200",L1422="Coating_Standard"),"Y","N")</f>
        <v/>
      </c>
      <c r="C1422" t="inlineStr">
        <is>
          <t>Price_BOM_LFE_Case_1655</t>
        </is>
      </c>
      <c r="E1422" t="inlineStr">
        <is>
          <t>40957-4P-20HP-LFE</t>
        </is>
      </c>
      <c r="F1422" s="2" t="inlineStr">
        <is>
          <t>Ductile Iron, ASTM-A536-80</t>
        </is>
      </c>
      <c r="G1422" t="inlineStr">
        <is>
          <t>CaseMatl_Ductile_Iron_ASTM-A536-80</t>
        </is>
      </c>
      <c r="H1422" s="2" t="inlineStr">
        <is>
          <t>J</t>
        </is>
      </c>
      <c r="I1422" t="inlineStr">
        <is>
          <t>all</t>
        </is>
      </c>
      <c r="J1422" s="2" t="inlineStr">
        <is>
          <t>250# ANSI Flange</t>
        </is>
      </c>
      <c r="K1422" t="inlineStr">
        <is>
          <t>X4</t>
        </is>
      </c>
      <c r="L1422" s="2" t="inlineStr">
        <is>
          <t>Coating_Special</t>
        </is>
      </c>
      <c r="M1422" s="2" t="inlineStr">
        <is>
          <t>250psig</t>
        </is>
      </c>
      <c r="N1422" s="1" t="inlineStr">
        <is>
          <t>RTF</t>
        </is>
      </c>
      <c r="O1422" s="2" t="n"/>
      <c r="P1422" t="inlineStr">
        <is>
          <t>A100077</t>
        </is>
      </c>
      <c r="Q1422" s="56" t="n">
        <v>3140</v>
      </c>
      <c r="R1422" s="7" t="inlineStr">
        <is>
          <t>Priced</t>
        </is>
      </c>
      <c r="S1422" s="2" t="inlineStr">
        <is>
          <t>LT034</t>
        </is>
      </c>
      <c r="T1422" t="n">
        <v>126</v>
      </c>
    </row>
    <row r="1423">
      <c r="B1423">
        <f>IF(AND(H1423="C30",I1423="not Bronze, ASTM-B584, C93200",L1423="Coating_Standard"),"Y","N")</f>
        <v/>
      </c>
      <c r="C1423" t="inlineStr">
        <is>
          <t>Price_BOM_LFE_Case_1656</t>
        </is>
      </c>
      <c r="E1423" t="inlineStr">
        <is>
          <t>40129-4P-15HP-LFE</t>
        </is>
      </c>
      <c r="F1423" s="2" t="inlineStr">
        <is>
          <t>Ductile Iron, ASTM-A536-80</t>
        </is>
      </c>
      <c r="G1423" t="inlineStr">
        <is>
          <t>CaseMatl_Ductile_Iron_ASTM-A536-80</t>
        </is>
      </c>
      <c r="H1423" s="2" t="inlineStr">
        <is>
          <t>J</t>
        </is>
      </c>
      <c r="I1423" t="inlineStr">
        <is>
          <t>all</t>
        </is>
      </c>
      <c r="J1423" s="2" t="inlineStr">
        <is>
          <t>250# ANSI Flange</t>
        </is>
      </c>
      <c r="K1423" t="inlineStr">
        <is>
          <t>XA</t>
        </is>
      </c>
      <c r="L1423" s="2" t="inlineStr">
        <is>
          <t>Coating_Special</t>
        </is>
      </c>
      <c r="M1423" s="2" t="inlineStr">
        <is>
          <t>250psig</t>
        </is>
      </c>
      <c r="N1423" s="1" t="inlineStr">
        <is>
          <t>RTF</t>
        </is>
      </c>
      <c r="O1423" s="2" t="n"/>
      <c r="P1423" t="inlineStr">
        <is>
          <t>A100078</t>
        </is>
      </c>
      <c r="Q1423" s="56" t="n">
        <v>3200</v>
      </c>
      <c r="R1423" s="7" t="inlineStr">
        <is>
          <t>Priced</t>
        </is>
      </c>
      <c r="S1423" s="2" t="inlineStr">
        <is>
          <t>LT034</t>
        </is>
      </c>
      <c r="T1423" t="n">
        <v>126</v>
      </c>
    </row>
    <row r="1424">
      <c r="B1424">
        <f>IF(AND(H1424="C30",I1424="not Bronze, ASTM-B584, C93200",L1424="Coating_Standard"),"Y","N")</f>
        <v/>
      </c>
      <c r="C1424" t="inlineStr">
        <is>
          <t>Price_BOM_LFE_Case_1657</t>
        </is>
      </c>
      <c r="E1424" t="inlineStr">
        <is>
          <t>40129-4P-20HP-LFE</t>
        </is>
      </c>
      <c r="F1424" s="2" t="inlineStr">
        <is>
          <t>Ductile Iron, ASTM-A536-80</t>
        </is>
      </c>
      <c r="G1424" t="inlineStr">
        <is>
          <t>CaseMatl_Ductile_Iron_ASTM-A536-80</t>
        </is>
      </c>
      <c r="H1424" s="2" t="inlineStr">
        <is>
          <t>J</t>
        </is>
      </c>
      <c r="I1424" t="inlineStr">
        <is>
          <t>all</t>
        </is>
      </c>
      <c r="J1424" s="2" t="inlineStr">
        <is>
          <t>250# ANSI Flange</t>
        </is>
      </c>
      <c r="K1424" t="inlineStr">
        <is>
          <t>XA</t>
        </is>
      </c>
      <c r="L1424" s="2" t="inlineStr">
        <is>
          <t>Coating_Special</t>
        </is>
      </c>
      <c r="M1424" s="2" t="inlineStr">
        <is>
          <t>250psig</t>
        </is>
      </c>
      <c r="N1424" s="1" t="inlineStr">
        <is>
          <t>RTF</t>
        </is>
      </c>
      <c r="O1424" s="2" t="n"/>
      <c r="P1424" t="inlineStr">
        <is>
          <t>A100078</t>
        </is>
      </c>
      <c r="Q1424" s="56" t="n">
        <v>3200</v>
      </c>
      <c r="R1424" s="7" t="inlineStr">
        <is>
          <t>Priced</t>
        </is>
      </c>
      <c r="S1424" s="2" t="inlineStr">
        <is>
          <t>LT034</t>
        </is>
      </c>
      <c r="T1424" t="n">
        <v>126</v>
      </c>
    </row>
    <row r="1425">
      <c r="B1425">
        <f>IF(AND(H1425="C30",I1425="not Bronze, ASTM-B584, C93200",L1425="Coating_Standard"),"Y","N")</f>
        <v/>
      </c>
      <c r="C1425" t="inlineStr">
        <is>
          <t>Price_BOM_LFE_Case_1658</t>
        </is>
      </c>
      <c r="E1425" t="inlineStr">
        <is>
          <t>40129-4P-25HP-LFE</t>
        </is>
      </c>
      <c r="F1425" s="2" t="inlineStr">
        <is>
          <t>Ductile Iron, ASTM-A536-80</t>
        </is>
      </c>
      <c r="G1425" t="inlineStr">
        <is>
          <t>CaseMatl_Ductile_Iron_ASTM-A536-80</t>
        </is>
      </c>
      <c r="H1425" s="2" t="inlineStr">
        <is>
          <t>J</t>
        </is>
      </c>
      <c r="I1425" t="inlineStr">
        <is>
          <t>all</t>
        </is>
      </c>
      <c r="J1425" s="2" t="inlineStr">
        <is>
          <t>250# ANSI Flange</t>
        </is>
      </c>
      <c r="K1425" t="inlineStr">
        <is>
          <t>XA</t>
        </is>
      </c>
      <c r="L1425" s="2" t="inlineStr">
        <is>
          <t>Coating_Special</t>
        </is>
      </c>
      <c r="M1425" s="2" t="inlineStr">
        <is>
          <t>250psig</t>
        </is>
      </c>
      <c r="N1425" s="1" t="inlineStr">
        <is>
          <t>RTF</t>
        </is>
      </c>
      <c r="O1425" s="2" t="n"/>
      <c r="P1425" t="inlineStr">
        <is>
          <t>A100078</t>
        </is>
      </c>
      <c r="Q1425" s="56" t="n">
        <v>3200</v>
      </c>
      <c r="R1425" s="7" t="inlineStr">
        <is>
          <t>Priced</t>
        </is>
      </c>
      <c r="S1425" s="2" t="inlineStr">
        <is>
          <t>LT034</t>
        </is>
      </c>
      <c r="T1425" t="n">
        <v>126</v>
      </c>
    </row>
    <row r="1426">
      <c r="B1426">
        <f>IF(AND(H1426="C30",I1426="not Bronze, ASTM-B584, C93200",L1426="Coating_Standard"),"Y","N")</f>
        <v/>
      </c>
      <c r="C1426" t="inlineStr">
        <is>
          <t>Price_BOM_LFE_Case_1659</t>
        </is>
      </c>
      <c r="E1426" t="inlineStr">
        <is>
          <t>4012A-4P-15HP-LFE</t>
        </is>
      </c>
      <c r="F1426" s="2" t="inlineStr">
        <is>
          <t>Ductile Iron, ASTM-A536-80</t>
        </is>
      </c>
      <c r="G1426" t="inlineStr">
        <is>
          <t>CaseMatl_Ductile_Iron_ASTM-A536-80</t>
        </is>
      </c>
      <c r="H1426" s="2" t="inlineStr">
        <is>
          <t>J</t>
        </is>
      </c>
      <c r="I1426" t="inlineStr">
        <is>
          <t>all</t>
        </is>
      </c>
      <c r="J1426" s="2" t="inlineStr">
        <is>
          <t>250# ANSI Flange</t>
        </is>
      </c>
      <c r="K1426" t="inlineStr">
        <is>
          <t>XA</t>
        </is>
      </c>
      <c r="L1426" s="2" t="inlineStr">
        <is>
          <t>Coating_Special</t>
        </is>
      </c>
      <c r="M1426" s="2" t="inlineStr">
        <is>
          <t>250psig</t>
        </is>
      </c>
      <c r="N1426" s="1" t="inlineStr">
        <is>
          <t>RTF</t>
        </is>
      </c>
      <c r="O1426" s="2" t="n"/>
      <c r="P1426" t="inlineStr">
        <is>
          <t>A100078</t>
        </is>
      </c>
      <c r="Q1426" s="56" t="n">
        <v>3200</v>
      </c>
      <c r="R1426" s="7" t="inlineStr">
        <is>
          <t>Priced</t>
        </is>
      </c>
      <c r="S1426" s="2" t="inlineStr">
        <is>
          <t>LT034</t>
        </is>
      </c>
      <c r="T1426" t="n">
        <v>126</v>
      </c>
    </row>
    <row r="1427">
      <c r="B1427">
        <f>IF(AND(H1427="C30",I1427="not Bronze, ASTM-B584, C93200",L1427="Coating_Standard"),"Y","N")</f>
        <v/>
      </c>
      <c r="C1427" t="inlineStr">
        <is>
          <t>Price_BOM_LFE_Case_1660</t>
        </is>
      </c>
      <c r="E1427" t="inlineStr">
        <is>
          <t>4012A-4P-20HP-LFE</t>
        </is>
      </c>
      <c r="F1427" s="2" t="inlineStr">
        <is>
          <t>Ductile Iron, ASTM-A536-80</t>
        </is>
      </c>
      <c r="G1427" t="inlineStr">
        <is>
          <t>CaseMatl_Ductile_Iron_ASTM-A536-80</t>
        </is>
      </c>
      <c r="H1427" s="2" t="inlineStr">
        <is>
          <t>J</t>
        </is>
      </c>
      <c r="I1427" t="inlineStr">
        <is>
          <t>all</t>
        </is>
      </c>
      <c r="J1427" s="2" t="inlineStr">
        <is>
          <t>250# ANSI Flange</t>
        </is>
      </c>
      <c r="K1427" t="inlineStr">
        <is>
          <t>XA</t>
        </is>
      </c>
      <c r="L1427" s="2" t="inlineStr">
        <is>
          <t>Coating_Special</t>
        </is>
      </c>
      <c r="M1427" s="2" t="inlineStr">
        <is>
          <t>250psig</t>
        </is>
      </c>
      <c r="N1427" s="1" t="inlineStr">
        <is>
          <t>RTF</t>
        </is>
      </c>
      <c r="O1427" s="2" t="n"/>
      <c r="P1427" t="inlineStr">
        <is>
          <t>A100078</t>
        </is>
      </c>
      <c r="Q1427" s="56" t="n">
        <v>3200</v>
      </c>
      <c r="R1427" s="7" t="inlineStr">
        <is>
          <t>Priced</t>
        </is>
      </c>
      <c r="S1427" s="2" t="inlineStr">
        <is>
          <t>LT034</t>
        </is>
      </c>
      <c r="T1427" t="n">
        <v>126</v>
      </c>
    </row>
    <row r="1428">
      <c r="B1428">
        <f>IF(AND(H1428="C30",I1428="not Bronze, ASTM-B584, C93200",L1428="Coating_Standard"),"Y","N")</f>
        <v/>
      </c>
      <c r="C1428" t="inlineStr">
        <is>
          <t>Price_BOM_LFE_Case_1661</t>
        </is>
      </c>
      <c r="E1428" t="inlineStr">
        <is>
          <t>4012A-4P-25HP-LFE</t>
        </is>
      </c>
      <c r="F1428" s="2" t="inlineStr">
        <is>
          <t>Ductile Iron, ASTM-A536-80</t>
        </is>
      </c>
      <c r="G1428" t="inlineStr">
        <is>
          <t>CaseMatl_Ductile_Iron_ASTM-A536-80</t>
        </is>
      </c>
      <c r="H1428" s="2" t="inlineStr">
        <is>
          <t>J</t>
        </is>
      </c>
      <c r="I1428" t="inlineStr">
        <is>
          <t>all</t>
        </is>
      </c>
      <c r="J1428" s="2" t="inlineStr">
        <is>
          <t>250# ANSI Flange</t>
        </is>
      </c>
      <c r="K1428" t="inlineStr">
        <is>
          <t>XA</t>
        </is>
      </c>
      <c r="L1428" s="2" t="inlineStr">
        <is>
          <t>Coating_Special</t>
        </is>
      </c>
      <c r="M1428" s="2" t="inlineStr">
        <is>
          <t>250psig</t>
        </is>
      </c>
      <c r="N1428" s="1" t="inlineStr">
        <is>
          <t>RTF</t>
        </is>
      </c>
      <c r="O1428" s="2" t="n"/>
      <c r="P1428" t="inlineStr">
        <is>
          <t>A100078</t>
        </is>
      </c>
      <c r="Q1428" s="56" t="n">
        <v>3200</v>
      </c>
      <c r="R1428" s="7" t="inlineStr">
        <is>
          <t>Priced</t>
        </is>
      </c>
      <c r="S1428" s="2" t="inlineStr">
        <is>
          <t>LT034</t>
        </is>
      </c>
      <c r="T1428" t="n">
        <v>126</v>
      </c>
    </row>
    <row r="1429">
      <c r="B1429">
        <f>IF(AND(H1429="C30",I1429="not Bronze, ASTM-B584, C93200",L1429="Coating_Standard"),"Y","N")</f>
        <v/>
      </c>
      <c r="C1429" t="inlineStr">
        <is>
          <t>Price_BOM_LFE_Case_1662</t>
        </is>
      </c>
      <c r="E1429" t="inlineStr">
        <is>
          <t>50957-4P-15HP-LFE</t>
        </is>
      </c>
      <c r="F1429" s="2" t="inlineStr">
        <is>
          <t>Ductile Iron, ASTM-A536-80</t>
        </is>
      </c>
      <c r="G1429" t="inlineStr">
        <is>
          <t>CaseMatl_Ductile_Iron_ASTM-A536-80</t>
        </is>
      </c>
      <c r="H1429" s="2" t="inlineStr">
        <is>
          <t>J</t>
        </is>
      </c>
      <c r="I1429" t="inlineStr">
        <is>
          <t>all</t>
        </is>
      </c>
      <c r="J1429" s="2" t="inlineStr">
        <is>
          <t>250# ANSI Flange</t>
        </is>
      </c>
      <c r="K1429" t="inlineStr">
        <is>
          <t>X4</t>
        </is>
      </c>
      <c r="L1429" s="2" t="inlineStr">
        <is>
          <t>Coating_Special</t>
        </is>
      </c>
      <c r="M1429" s="2" t="inlineStr">
        <is>
          <t>250psig</t>
        </is>
      </c>
      <c r="N1429" s="1" t="inlineStr">
        <is>
          <t>RTF</t>
        </is>
      </c>
      <c r="O1429" s="2" t="n"/>
      <c r="P1429" t="inlineStr">
        <is>
          <t>A100080</t>
        </is>
      </c>
      <c r="Q1429" s="56" t="n">
        <v>2970</v>
      </c>
      <c r="R1429" s="7" t="inlineStr">
        <is>
          <t>Priced</t>
        </is>
      </c>
      <c r="S1429" s="2" t="inlineStr">
        <is>
          <t>LT034</t>
        </is>
      </c>
      <c r="T1429" t="n">
        <v>126</v>
      </c>
    </row>
    <row r="1430">
      <c r="B1430">
        <f>IF(AND(H1430="C30",I1430="not Bronze, ASTM-B584, C93200",L1430="Coating_Standard"),"Y","N")</f>
        <v/>
      </c>
      <c r="C1430" t="inlineStr">
        <is>
          <t>Price_BOM_LFE_Case_1663</t>
        </is>
      </c>
      <c r="E1430" t="inlineStr">
        <is>
          <t>50957-4P-20HP-LFE</t>
        </is>
      </c>
      <c r="F1430" s="2" t="inlineStr">
        <is>
          <t>Ductile Iron, ASTM-A536-80</t>
        </is>
      </c>
      <c r="G1430" t="inlineStr">
        <is>
          <t>CaseMatl_Ductile_Iron_ASTM-A536-80</t>
        </is>
      </c>
      <c r="H1430" s="2" t="inlineStr">
        <is>
          <t>J</t>
        </is>
      </c>
      <c r="I1430" t="inlineStr">
        <is>
          <t>all</t>
        </is>
      </c>
      <c r="J1430" s="2" t="inlineStr">
        <is>
          <t>250# ANSI Flange</t>
        </is>
      </c>
      <c r="K1430" t="inlineStr">
        <is>
          <t>X4</t>
        </is>
      </c>
      <c r="L1430" s="2" t="inlineStr">
        <is>
          <t>Coating_Special</t>
        </is>
      </c>
      <c r="M1430" s="2" t="inlineStr">
        <is>
          <t>250psig</t>
        </is>
      </c>
      <c r="N1430" s="1" t="inlineStr">
        <is>
          <t>RTF</t>
        </is>
      </c>
      <c r="O1430" s="2" t="n"/>
      <c r="P1430" t="inlineStr">
        <is>
          <t>A100080</t>
        </is>
      </c>
      <c r="Q1430" s="56" t="n">
        <v>2970</v>
      </c>
      <c r="R1430" s="7" t="inlineStr">
        <is>
          <t>Priced</t>
        </is>
      </c>
      <c r="S1430" s="2" t="inlineStr">
        <is>
          <t>LT034</t>
        </is>
      </c>
      <c r="T1430" t="n">
        <v>126</v>
      </c>
    </row>
    <row r="1431">
      <c r="B1431">
        <f>IF(AND(H1431="C30",I1431="not Bronze, ASTM-B584, C93200",L1431="Coating_Standard"),"Y","N")</f>
        <v/>
      </c>
      <c r="C1431" t="inlineStr">
        <is>
          <t>Price_BOM_LFE_Case_1664</t>
        </is>
      </c>
      <c r="E1431" t="inlineStr">
        <is>
          <t>50957-4P-25HP-LFE</t>
        </is>
      </c>
      <c r="F1431" s="2" t="inlineStr">
        <is>
          <t>Ductile Iron, ASTM-A536-80</t>
        </is>
      </c>
      <c r="G1431" t="inlineStr">
        <is>
          <t>CaseMatl_Ductile_Iron_ASTM-A536-80</t>
        </is>
      </c>
      <c r="H1431" s="2" t="inlineStr">
        <is>
          <t>J</t>
        </is>
      </c>
      <c r="I1431" t="inlineStr">
        <is>
          <t>all</t>
        </is>
      </c>
      <c r="J1431" s="2" t="inlineStr">
        <is>
          <t>250# ANSI Flange</t>
        </is>
      </c>
      <c r="K1431" t="inlineStr">
        <is>
          <t>X4</t>
        </is>
      </c>
      <c r="L1431" s="2" t="inlineStr">
        <is>
          <t>Coating_Special</t>
        </is>
      </c>
      <c r="M1431" s="2" t="inlineStr">
        <is>
          <t>250psig</t>
        </is>
      </c>
      <c r="N1431" s="1" t="inlineStr">
        <is>
          <t>RTF</t>
        </is>
      </c>
      <c r="O1431" s="2" t="n"/>
      <c r="P1431" t="inlineStr">
        <is>
          <t>A100080</t>
        </is>
      </c>
      <c r="Q1431" s="56" t="n">
        <v>2970</v>
      </c>
      <c r="R1431" s="7" t="inlineStr">
        <is>
          <t>Priced</t>
        </is>
      </c>
      <c r="S1431" s="2" t="inlineStr">
        <is>
          <t>LT034</t>
        </is>
      </c>
      <c r="T1431" t="n">
        <v>126</v>
      </c>
    </row>
    <row r="1432">
      <c r="B1432">
        <f>IF(AND(H1432="C30",I1432="not Bronze, ASTM-B584, C93200",L1432="Coating_Standard"),"Y","N")</f>
        <v/>
      </c>
      <c r="C1432" t="inlineStr">
        <is>
          <t>Price_BOM_LFE_Case_1665</t>
        </is>
      </c>
      <c r="E1432" t="inlineStr">
        <is>
          <t>50123-4P-25HP-LFE</t>
        </is>
      </c>
      <c r="F1432" s="2" t="inlineStr">
        <is>
          <t>Ductile Iron, ASTM-A536-80</t>
        </is>
      </c>
      <c r="G1432" t="inlineStr">
        <is>
          <t>CaseMatl_Ductile_Iron_ASTM-A536-80</t>
        </is>
      </c>
      <c r="H1432" s="2" t="inlineStr">
        <is>
          <t>J</t>
        </is>
      </c>
      <c r="I1432" t="inlineStr">
        <is>
          <t>all</t>
        </is>
      </c>
      <c r="J1432" s="2" t="inlineStr">
        <is>
          <t>250# ANSI Flange</t>
        </is>
      </c>
      <c r="K1432" t="inlineStr">
        <is>
          <t>XA</t>
        </is>
      </c>
      <c r="L1432" s="2" t="inlineStr">
        <is>
          <t>Coating_Special</t>
        </is>
      </c>
      <c r="M1432" s="2" t="inlineStr">
        <is>
          <t>250psig</t>
        </is>
      </c>
      <c r="N1432" s="1" t="inlineStr">
        <is>
          <t>RTF</t>
        </is>
      </c>
      <c r="O1432" s="2" t="n"/>
      <c r="P1432" t="inlineStr">
        <is>
          <t>A100081</t>
        </is>
      </c>
      <c r="Q1432" s="56" t="n">
        <v>3900</v>
      </c>
      <c r="R1432" s="7" t="inlineStr">
        <is>
          <t>Priced</t>
        </is>
      </c>
      <c r="S1432" s="2" t="inlineStr">
        <is>
          <t>LT034</t>
        </is>
      </c>
      <c r="T1432" t="n">
        <v>126</v>
      </c>
    </row>
    <row r="1433">
      <c r="B1433">
        <f>IF(AND(H1433="C30",I1433="not Bronze, ASTM-B584, C93200",L1433="Coating_Standard"),"Y","N")</f>
        <v/>
      </c>
      <c r="C1433" t="inlineStr">
        <is>
          <t>Price_BOM_LFE_Case_1666</t>
        </is>
      </c>
      <c r="E1433" t="inlineStr">
        <is>
          <t>60951-4P-20HP-LFE</t>
        </is>
      </c>
      <c r="F1433" s="2" t="inlineStr">
        <is>
          <t>Ductile Iron, ASTM-A536-80</t>
        </is>
      </c>
      <c r="G1433" t="inlineStr">
        <is>
          <t>CaseMatl_Ductile_Iron_ASTM-A536-80</t>
        </is>
      </c>
      <c r="H1433" s="2" t="inlineStr">
        <is>
          <t>J</t>
        </is>
      </c>
      <c r="I1433" t="inlineStr">
        <is>
          <t>all</t>
        </is>
      </c>
      <c r="J1433" s="2" t="inlineStr">
        <is>
          <t>250# ANSI Flange</t>
        </is>
      </c>
      <c r="K1433" t="inlineStr">
        <is>
          <t>XA</t>
        </is>
      </c>
      <c r="L1433" s="2" t="inlineStr">
        <is>
          <t>Coating_Special</t>
        </is>
      </c>
      <c r="M1433" s="2" t="inlineStr">
        <is>
          <t>250psig</t>
        </is>
      </c>
      <c r="N1433" s="1" t="inlineStr">
        <is>
          <t>RTF</t>
        </is>
      </c>
      <c r="O1433" s="2" t="n"/>
      <c r="P1433" t="inlineStr">
        <is>
          <t>A100083</t>
        </is>
      </c>
      <c r="Q1433" s="56" t="n">
        <v>4350</v>
      </c>
      <c r="R1433" s="7" t="inlineStr">
        <is>
          <t>Priced</t>
        </is>
      </c>
      <c r="S1433" s="2" t="inlineStr">
        <is>
          <t>LT034</t>
        </is>
      </c>
      <c r="T1433" t="n">
        <v>126</v>
      </c>
    </row>
    <row r="1434">
      <c r="B1434">
        <f>IF(AND(H1434="C30",I1434="not Bronze, ASTM-B584, C93200",L1434="Coating_Standard"),"Y","N")</f>
        <v/>
      </c>
      <c r="C1434" t="inlineStr">
        <is>
          <t>Price_BOM_LFE_Case_1667</t>
        </is>
      </c>
      <c r="E1434" t="inlineStr">
        <is>
          <t>60951-4P-25HP-LFE</t>
        </is>
      </c>
      <c r="F1434" s="2" t="inlineStr">
        <is>
          <t>Ductile Iron, ASTM-A536-80</t>
        </is>
      </c>
      <c r="G1434" t="inlineStr">
        <is>
          <t>CaseMatl_Ductile_Iron_ASTM-A536-80</t>
        </is>
      </c>
      <c r="H1434" s="2" t="inlineStr">
        <is>
          <t>J</t>
        </is>
      </c>
      <c r="I1434" t="inlineStr">
        <is>
          <t>all</t>
        </is>
      </c>
      <c r="J1434" s="2" t="inlineStr">
        <is>
          <t>250# ANSI Flange</t>
        </is>
      </c>
      <c r="K1434" t="inlineStr">
        <is>
          <t>XA</t>
        </is>
      </c>
      <c r="L1434" s="2" t="inlineStr">
        <is>
          <t>Coating_Special</t>
        </is>
      </c>
      <c r="M1434" s="2" t="inlineStr">
        <is>
          <t>250psig</t>
        </is>
      </c>
      <c r="N1434" s="1" t="inlineStr">
        <is>
          <t>RTF</t>
        </is>
      </c>
      <c r="O1434" s="2" t="n"/>
      <c r="P1434" t="inlineStr">
        <is>
          <t>A100083</t>
        </is>
      </c>
      <c r="Q1434" s="56" t="n">
        <v>4350</v>
      </c>
      <c r="R1434" s="7" t="inlineStr">
        <is>
          <t>Priced</t>
        </is>
      </c>
      <c r="S1434" s="2" t="inlineStr">
        <is>
          <t>LT034</t>
        </is>
      </c>
      <c r="T1434" t="n">
        <v>126</v>
      </c>
    </row>
    <row r="1435">
      <c r="A1435" s="24" t="inlineStr">
        <is>
          <t>[END]</t>
        </is>
      </c>
      <c r="P1435" s="7" t="n"/>
    </row>
  </sheetData>
  <autoFilter ref="B6:T1435"/>
  <dataValidations count="5">
    <dataValidation sqref="M4 G4 T4 O4 Q4:R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 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245"/>
  <sheetViews>
    <sheetView zoomScaleNormal="108" workbookViewId="0">
      <pane xSplit="1" ySplit="6" topLeftCell="B7" activePane="bottomRight" state="frozen"/>
      <selection pane="bottomRight" activeCell="B7" sqref="B7"/>
      <selection pane="bottomLeft" activeCell="A7" sqref="A7"/>
      <selection pane="topRight" activeCell="B1" sqref="B1"/>
    </sheetView>
  </sheetViews>
  <sheetFormatPr baseColWidth="8" defaultRowHeight="12.75" outlineLevelRow="1"/>
  <cols>
    <col width="18.5703125" bestFit="1" customWidth="1" style="23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4" t="inlineStr">
        <is>
          <t>OptionID</t>
        </is>
      </c>
      <c r="H6" s="4" t="inlineStr">
        <is>
          <t>Material</t>
        </is>
      </c>
      <c r="I6" s="4" t="inlineStr">
        <is>
          <t>PACOMatlCode</t>
        </is>
      </c>
      <c r="J6" s="4" t="inlineStr">
        <is>
          <t>Impeller Cap Screw and Washer</t>
        </is>
      </c>
      <c r="K6" s="4" t="inlineStr">
        <is>
          <t>Impeller Key</t>
        </is>
      </c>
      <c r="L6" s="4" t="inlineStr">
        <is>
          <t>Coating</t>
        </is>
      </c>
      <c r="M6" s="4" t="inlineStr">
        <is>
          <t>BOM</t>
        </is>
      </c>
      <c r="N6" s="9" t="inlineStr">
        <is>
          <t>Description</t>
        </is>
      </c>
      <c r="O6" s="4" t="inlineStr">
        <is>
          <t>Price ID</t>
        </is>
      </c>
      <c r="P6" s="119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9" t="inlineStr">
        <is>
          <t>Days</t>
        </is>
      </c>
    </row>
    <row r="7">
      <c r="A7" s="24" t="inlineStr">
        <is>
          <t>[START]</t>
        </is>
      </c>
      <c r="B7">
        <f>IF(H7="Silicon Bronze, ASTM-B584, C87600", IF(L7="Coating_Standard", "Y", "N"), "N")</f>
        <v/>
      </c>
      <c r="C7" t="inlineStr">
        <is>
          <t>Price_BOM_LFE_Imp_0104</t>
        </is>
      </c>
      <c r="D7">
        <f>IF(B7="Y", C7, "")</f>
        <v/>
      </c>
      <c r="E7" s="2" t="inlineStr">
        <is>
          <t>10707-2P-3HP-LFE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n">
        <v>98876012</v>
      </c>
      <c r="N7" s="7" t="n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</row>
    <row r="8">
      <c r="B8">
        <f>IF(H8="Silicon Bronze, ASTM-B584, C87600", IF(L8="Coating_Standard", "Y", "N"), "N")</f>
        <v/>
      </c>
      <c r="C8" t="inlineStr">
        <is>
          <t>Price_BOM_LFE_Imp_0105</t>
        </is>
      </c>
      <c r="D8">
        <f>IF(B8="Y", C8, "")</f>
        <v/>
      </c>
      <c r="E8" s="2" t="inlineStr">
        <is>
          <t>10707-2P-5HP-LFE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Coating_Standard</t>
        </is>
      </c>
      <c r="M8" s="99" t="n">
        <v>98876012</v>
      </c>
      <c r="N8" s="7" t="n"/>
      <c r="O8" t="inlineStr">
        <is>
          <t>A101684</t>
        </is>
      </c>
      <c r="P8" t="n">
        <v>0</v>
      </c>
      <c r="Q8" t="inlineStr">
        <is>
          <t>Display Blank</t>
        </is>
      </c>
      <c r="R8" t="inlineStr">
        <is>
          <t>LT027</t>
        </is>
      </c>
      <c r="S8" s="7" t="n">
        <v>126</v>
      </c>
    </row>
    <row r="9">
      <c r="B9">
        <f>IF(H9="Silicon Bronze, ASTM-B584, C87600", IF(L9="Coating_Standard", "Y", "N"), "N")</f>
        <v/>
      </c>
      <c r="C9" t="inlineStr">
        <is>
          <t>Price_BOM_LFE_Imp_0106</t>
        </is>
      </c>
      <c r="D9">
        <f>IF(B9="Y", C9, "")</f>
        <v/>
      </c>
      <c r="E9" s="2" t="inlineStr">
        <is>
          <t>10707-2P-7.5HP-LFE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Coating_Standard</t>
        </is>
      </c>
      <c r="M9" s="99" t="n">
        <v>98876012</v>
      </c>
      <c r="N9" s="7" t="n"/>
      <c r="O9" t="inlineStr">
        <is>
          <t>A101684</t>
        </is>
      </c>
      <c r="P9" t="n">
        <v>0</v>
      </c>
      <c r="Q9" t="inlineStr">
        <is>
          <t>Display Blank</t>
        </is>
      </c>
      <c r="R9" t="inlineStr">
        <is>
          <t>LT027</t>
        </is>
      </c>
      <c r="S9" s="7" t="n">
        <v>126</v>
      </c>
    </row>
    <row r="10">
      <c r="B10">
        <f>IF(H10="Silicon Bronze, ASTM-B584, C87600", IF(L10="Coating_Standard", "Y", "N"), "N")</f>
        <v/>
      </c>
      <c r="C10" t="inlineStr">
        <is>
          <t>Price_BOM_LFE_Imp_0107</t>
        </is>
      </c>
      <c r="D10">
        <f>IF(B10="Y", C10, "")</f>
        <v/>
      </c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Coating_Standard</t>
        </is>
      </c>
      <c r="M10" s="99" t="n">
        <v>98876012</v>
      </c>
      <c r="N10" s="7" t="n"/>
      <c r="O10" t="inlineStr">
        <is>
          <t>A101684</t>
        </is>
      </c>
      <c r="P10" t="n">
        <v>0</v>
      </c>
      <c r="Q10" t="inlineStr">
        <is>
          <t>Display Blank</t>
        </is>
      </c>
      <c r="R10" t="inlineStr">
        <is>
          <t>LT027</t>
        </is>
      </c>
      <c r="S10" s="7" t="n">
        <v>126</v>
      </c>
    </row>
    <row r="11">
      <c r="B11">
        <f>IF(H11="Silicon Bronze, ASTM-B584, C87600", IF(L11="Coating_Standard", "Y", "N"), "N")</f>
        <v/>
      </c>
      <c r="C11" t="inlineStr">
        <is>
          <t>Price_BOM_LFE_Imp_0108</t>
        </is>
      </c>
      <c r="D11">
        <f>IF(B11="Y", C11, "")</f>
        <v/>
      </c>
      <c r="E11" s="2" t="inlineStr">
        <is>
          <t>10707-2P-15HP-LFE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Coating_Standard</t>
        </is>
      </c>
      <c r="M11" s="99" t="n">
        <v>98876012</v>
      </c>
      <c r="N11" s="7" t="n"/>
      <c r="O11" t="inlineStr">
        <is>
          <t>A101684</t>
        </is>
      </c>
      <c r="P11" t="n">
        <v>0</v>
      </c>
      <c r="Q11" t="inlineStr">
        <is>
          <t>Display Blank</t>
        </is>
      </c>
      <c r="R11" t="inlineStr">
        <is>
          <t>LT027</t>
        </is>
      </c>
      <c r="S11" s="7" t="n">
        <v>126</v>
      </c>
    </row>
    <row r="12">
      <c r="B12">
        <f>IF(H12="Silicon Bronze, ASTM-B584, C87600", IF(L12="Coating_Standard", "Y", "N"), "N")</f>
        <v/>
      </c>
      <c r="C12" t="inlineStr">
        <is>
          <t>Price_BOM_LFE_Imp_0109</t>
        </is>
      </c>
      <c r="D12">
        <f>IF(B12="Y", C12, "")</f>
        <v/>
      </c>
      <c r="E12" s="2" t="inlineStr">
        <is>
          <t>12709-2P-5HP-LFE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Coating_Standard</t>
        </is>
      </c>
      <c r="M12" s="99" t="n">
        <v>98876015</v>
      </c>
      <c r="O12" t="inlineStr">
        <is>
          <t>A101704</t>
        </is>
      </c>
      <c r="P12" t="n">
        <v>0</v>
      </c>
      <c r="Q12" t="inlineStr">
        <is>
          <t>Display Blank</t>
        </is>
      </c>
      <c r="R12" t="inlineStr">
        <is>
          <t>LT027</t>
        </is>
      </c>
    </row>
    <row r="13">
      <c r="B13">
        <f>IF(H13="Silicon Bronze, ASTM-B584, C87600", IF(L13="Coating_Standard", "Y", "N"), "N")</f>
        <v/>
      </c>
      <c r="C13" t="inlineStr">
        <is>
          <t>Price_BOM_LFE_Imp_0110</t>
        </is>
      </c>
      <c r="D13">
        <f>IF(B13="Y", C13, "")</f>
        <v/>
      </c>
      <c r="E13" s="2" t="inlineStr">
        <is>
          <t>12709-2P-7.5HP-LFE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n">
        <v>98876015</v>
      </c>
      <c r="O13" t="inlineStr">
        <is>
          <t>A101704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</row>
    <row r="14">
      <c r="B14">
        <f>IF(H14="Silicon Bronze, ASTM-B584, C87600", IF(L14="Coating_Standard", "Y", "N"), "N")</f>
        <v/>
      </c>
      <c r="C14" t="inlineStr">
        <is>
          <t>Price_BOM_LFE_Imp_0111</t>
        </is>
      </c>
      <c r="D14">
        <f>IF(B14="Y", C14, "")</f>
        <v/>
      </c>
      <c r="E14" s="2" t="inlineStr">
        <is>
          <t>12709-2P-10HP-LFE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Coating_Standard</t>
        </is>
      </c>
      <c r="M14" s="99" t="n">
        <v>98876015</v>
      </c>
      <c r="O14" t="inlineStr">
        <is>
          <t>A101704</t>
        </is>
      </c>
      <c r="P14" t="n">
        <v>0</v>
      </c>
      <c r="Q14" t="inlineStr">
        <is>
          <t>Display Blank</t>
        </is>
      </c>
      <c r="R14" t="inlineStr">
        <is>
          <t>LT027</t>
        </is>
      </c>
    </row>
    <row r="15">
      <c r="B15">
        <f>IF(H15="Silicon Bronze, ASTM-B584, C87600", IF(L15="Coating_Standard", "Y", "N"), "N")</f>
        <v/>
      </c>
      <c r="C15" t="inlineStr">
        <is>
          <t>Price_BOM_LFE_Imp_0112</t>
        </is>
      </c>
      <c r="D15">
        <f>IF(B15="Y", C15, "")</f>
        <v/>
      </c>
      <c r="E15" s="2" t="inlineStr">
        <is>
          <t>12709-2P-15HP-LFE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Coating_Standard</t>
        </is>
      </c>
      <c r="M15" s="99" t="n">
        <v>98876015</v>
      </c>
      <c r="O15" t="inlineStr">
        <is>
          <t>A101704</t>
        </is>
      </c>
      <c r="P15" t="n">
        <v>0</v>
      </c>
      <c r="Q15" t="inlineStr">
        <is>
          <t>Display Blank</t>
        </is>
      </c>
      <c r="R15" t="inlineStr">
        <is>
          <t>LT027</t>
        </is>
      </c>
    </row>
    <row r="16">
      <c r="B16">
        <f>IF(H16="Silicon Bronze, ASTM-B584, C87600", IF(L16="Coating_Standard", "Y", "N"), "N")</f>
        <v/>
      </c>
      <c r="C16" t="inlineStr">
        <is>
          <t>Price_BOM_LFE_Imp_0113</t>
        </is>
      </c>
      <c r="D16">
        <f>IF(B16="Y", C16, "")</f>
        <v/>
      </c>
      <c r="E16" s="2" t="inlineStr">
        <is>
          <t>15705-2P-5HP-LFE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Coating_Standard</t>
        </is>
      </c>
      <c r="M16" s="99" t="n">
        <v>98876020</v>
      </c>
      <c r="N16" s="7" t="n"/>
      <c r="O16" s="7" t="inlineStr">
        <is>
          <t>A101715</t>
        </is>
      </c>
      <c r="P16" t="n">
        <v>0</v>
      </c>
      <c r="Q16" t="inlineStr">
        <is>
          <t>Display Blank</t>
        </is>
      </c>
      <c r="R16" t="inlineStr">
        <is>
          <t>LT027</t>
        </is>
      </c>
      <c r="S16" s="7" t="n">
        <v>0</v>
      </c>
    </row>
    <row r="17">
      <c r="B17">
        <f>IF(H17="Silicon Bronze, ASTM-B584, C87600", IF(L17="Coating_Standard", "Y", "N"), "N")</f>
        <v/>
      </c>
      <c r="C17" t="inlineStr">
        <is>
          <t>Price_BOM_LFE_Imp_0114</t>
        </is>
      </c>
      <c r="D17">
        <f>IF(B17="Y", C17, "")</f>
        <v/>
      </c>
      <c r="E17" s="2" t="inlineStr">
        <is>
          <t>15705-2P-7.5HP-LFE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Coating_Standard</t>
        </is>
      </c>
      <c r="M17" s="99" t="n">
        <v>98876020</v>
      </c>
      <c r="N17" s="7" t="n"/>
      <c r="O17" s="7" t="inlineStr">
        <is>
          <t>A101715</t>
        </is>
      </c>
      <c r="P17" t="n">
        <v>0</v>
      </c>
      <c r="Q17" t="inlineStr">
        <is>
          <t>Display Blank</t>
        </is>
      </c>
      <c r="R17" t="inlineStr">
        <is>
          <t>LT027</t>
        </is>
      </c>
      <c r="S17" s="7" t="n">
        <v>0</v>
      </c>
    </row>
    <row r="18">
      <c r="B18">
        <f>IF(H18="Silicon Bronze, ASTM-B584, C87600", IF(L18="Coating_Standard", "Y", "N"), "N")</f>
        <v/>
      </c>
      <c r="C18" t="inlineStr">
        <is>
          <t>Price_BOM_LFE_Imp_0115</t>
        </is>
      </c>
      <c r="D18">
        <f>IF(B18="Y", C18, "")</f>
        <v/>
      </c>
      <c r="E18" s="2" t="inlineStr">
        <is>
          <t>15705-2P-10HP-LFE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Coating_Standard</t>
        </is>
      </c>
      <c r="M18" s="99" t="n">
        <v>98876020</v>
      </c>
      <c r="N18" s="7" t="n"/>
      <c r="O18" s="7" t="inlineStr">
        <is>
          <t>A101715</t>
        </is>
      </c>
      <c r="P18" t="n">
        <v>0</v>
      </c>
      <c r="Q18" t="inlineStr">
        <is>
          <t>Display Blank</t>
        </is>
      </c>
      <c r="R18" t="inlineStr">
        <is>
          <t>LT027</t>
        </is>
      </c>
      <c r="S18" s="7" t="n">
        <v>0</v>
      </c>
    </row>
    <row r="19">
      <c r="B19">
        <f>IF(H19="Silicon Bronze, ASTM-B584, C87600", IF(L19="Coating_Standard", "Y", "N"), "N")</f>
        <v/>
      </c>
      <c r="C19" t="inlineStr">
        <is>
          <t>Price_BOM_LFE_Imp_0116</t>
        </is>
      </c>
      <c r="D19">
        <f>IF(B19="Y", C19, "")</f>
        <v/>
      </c>
      <c r="E19" s="2" t="inlineStr">
        <is>
          <t>15705-2P-15HP-LFE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n">
        <v>98876020</v>
      </c>
      <c r="N19" s="7" t="n"/>
      <c r="O19" s="7" t="inlineStr">
        <is>
          <t>A101715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0</v>
      </c>
    </row>
    <row r="20">
      <c r="B20">
        <f>IF(H20="Silicon Bronze, ASTM-B584, C87600", IF(L20="Coating_Standard", "Y", "N"), "N")</f>
        <v/>
      </c>
      <c r="C20" t="inlineStr">
        <is>
          <t>Price_BOM_LFE_Imp_0117</t>
        </is>
      </c>
      <c r="D20">
        <f>IF(B20="Y", C20, "")</f>
        <v/>
      </c>
      <c r="E20" s="2" t="inlineStr">
        <is>
          <t>15705-2P-20HP-LFE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Coating_Standard</t>
        </is>
      </c>
      <c r="M20" s="99" t="n">
        <v>98876020</v>
      </c>
      <c r="N20" s="7" t="n"/>
      <c r="O20" s="7" t="inlineStr">
        <is>
          <t>A101715</t>
        </is>
      </c>
      <c r="P20" t="n">
        <v>0</v>
      </c>
      <c r="Q20" t="inlineStr">
        <is>
          <t>Display Blank</t>
        </is>
      </c>
      <c r="R20" t="inlineStr">
        <is>
          <t>LT027</t>
        </is>
      </c>
      <c r="S20" s="7" t="n">
        <v>0</v>
      </c>
    </row>
    <row r="21">
      <c r="B21">
        <f>IF(H21="Silicon Bronze, ASTM-B584, C87600", IF(L21="Coating_Standard", "Y", "N"), "N")</f>
        <v/>
      </c>
      <c r="C21" t="inlineStr">
        <is>
          <t>Price_BOM_LFE_Imp_0118</t>
        </is>
      </c>
      <c r="D21">
        <f>IF(B21="Y", C21, "")</f>
        <v/>
      </c>
      <c r="E21" s="2" t="inlineStr">
        <is>
          <t>15951-2P-10HP-LFE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Coating_Standard</t>
        </is>
      </c>
      <c r="M21" s="99" t="n">
        <v>98876022</v>
      </c>
      <c r="N21" s="7" t="n"/>
      <c r="O21" s="7" t="inlineStr">
        <is>
          <t>A101722</t>
        </is>
      </c>
      <c r="P21" t="n">
        <v>0</v>
      </c>
      <c r="Q21" t="inlineStr">
        <is>
          <t>Display Blank</t>
        </is>
      </c>
      <c r="R21" t="inlineStr">
        <is>
          <t>LT027</t>
        </is>
      </c>
      <c r="S21" t="n">
        <v>0</v>
      </c>
    </row>
    <row r="22">
      <c r="B22">
        <f>IF(H22="Silicon Bronze, ASTM-B584, C87600", IF(L22="Coating_Standard", "Y", "N"), "N")</f>
        <v/>
      </c>
      <c r="C22" t="inlineStr">
        <is>
          <t>Price_BOM_LFE_Imp_0119</t>
        </is>
      </c>
      <c r="D22">
        <f>IF(B22="Y", C22, "")</f>
        <v/>
      </c>
      <c r="E22" s="2" t="inlineStr">
        <is>
          <t>15951-2P-15HP-LFE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Coating_Standard</t>
        </is>
      </c>
      <c r="M22" s="99" t="n">
        <v>98876022</v>
      </c>
      <c r="N22" s="7" t="n"/>
      <c r="O22" s="7" t="inlineStr">
        <is>
          <t>A101722</t>
        </is>
      </c>
      <c r="P22" t="n">
        <v>0</v>
      </c>
      <c r="Q22" t="inlineStr">
        <is>
          <t>Display Blank</t>
        </is>
      </c>
      <c r="R22" t="inlineStr">
        <is>
          <t>LT027</t>
        </is>
      </c>
      <c r="S22" t="n">
        <v>0</v>
      </c>
    </row>
    <row r="23">
      <c r="B23">
        <f>IF(H23="Silicon Bronze, ASTM-B584, C87600", IF(L23="Coating_Standard", "Y", "N"), "N")</f>
        <v/>
      </c>
      <c r="C23" t="inlineStr">
        <is>
          <t>Price_BOM_LFE_Imp_0120</t>
        </is>
      </c>
      <c r="D23">
        <f>IF(B23="Y", C23, "")</f>
        <v/>
      </c>
      <c r="E23" s="2" t="inlineStr">
        <is>
          <t>15951-2P-20HP-LFE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Coating_Standard</t>
        </is>
      </c>
      <c r="M23" s="99" t="n">
        <v>98876022</v>
      </c>
      <c r="N23" s="7" t="n"/>
      <c r="O23" s="7" t="inlineStr">
        <is>
          <t>A101722</t>
        </is>
      </c>
      <c r="P23" t="n">
        <v>0</v>
      </c>
      <c r="Q23" t="inlineStr">
        <is>
          <t>Display Blank</t>
        </is>
      </c>
      <c r="R23" t="inlineStr">
        <is>
          <t>LT027</t>
        </is>
      </c>
      <c r="S23" t="n">
        <v>0</v>
      </c>
    </row>
    <row r="24">
      <c r="B24">
        <f>IF(H24="Silicon Bronze, ASTM-B584, C87600", IF(L24="Coating_Standard", "Y", "N"), "N")</f>
        <v/>
      </c>
      <c r="C24" t="inlineStr">
        <is>
          <t>Price_BOM_LFE_Imp_0121</t>
        </is>
      </c>
      <c r="D24">
        <f>IF(B24="Y", C24, "")</f>
        <v/>
      </c>
      <c r="E24" s="2" t="inlineStr">
        <is>
          <t>15951-2P-25HP-LFE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Coating_Standard</t>
        </is>
      </c>
      <c r="M24" s="99" t="n">
        <v>98876022</v>
      </c>
      <c r="N24" s="7" t="n"/>
      <c r="O24" s="7" t="inlineStr">
        <is>
          <t>A101722</t>
        </is>
      </c>
      <c r="P24" t="n">
        <v>0</v>
      </c>
      <c r="Q24" t="inlineStr">
        <is>
          <t>Display Blank</t>
        </is>
      </c>
      <c r="R24" t="inlineStr">
        <is>
          <t>LT027</t>
        </is>
      </c>
      <c r="S24" t="n">
        <v>0</v>
      </c>
    </row>
    <row r="25">
      <c r="B25">
        <f>IF(H25="Silicon Bronze, ASTM-B584, C87600", IF(L25="Coating_Standard", "Y", "N"), "N")</f>
        <v/>
      </c>
      <c r="C25" t="inlineStr">
        <is>
          <t>Price_BOM_LFE_Imp_0122</t>
        </is>
      </c>
      <c r="D25">
        <f>IF(B25="Y", C25, "")</f>
        <v/>
      </c>
      <c r="E25" s="69" t="inlineStr">
        <is>
          <t>15951-4P-3HP-LFE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n">
        <v>98876022</v>
      </c>
      <c r="N25" s="7" t="n"/>
      <c r="O25" s="7" t="inlineStr">
        <is>
          <t>A101722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0</v>
      </c>
    </row>
    <row r="26">
      <c r="B26">
        <f>IF(H26="Silicon Bronze, ASTM-B584, C87600", IF(L26="Coating_Standard", "Y", "N"), "N")</f>
        <v/>
      </c>
      <c r="C26" t="inlineStr">
        <is>
          <t>Price_BOM_LFE_Imp_0123</t>
        </is>
      </c>
      <c r="D26">
        <f>IF(B26="Y", C26, "")</f>
        <v/>
      </c>
      <c r="E26" s="2" t="inlineStr">
        <is>
          <t>15955-2P-15HP-LFE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Coating_Standard</t>
        </is>
      </c>
      <c r="M26" s="99" t="n">
        <v>98876025</v>
      </c>
      <c r="N26" s="7" t="n"/>
      <c r="O26" s="7" t="inlineStr">
        <is>
          <t>A101734</t>
        </is>
      </c>
      <c r="P26" t="n">
        <v>0</v>
      </c>
      <c r="Q26" t="inlineStr">
        <is>
          <t>Display Blank</t>
        </is>
      </c>
      <c r="R26" t="inlineStr">
        <is>
          <t>LT027</t>
        </is>
      </c>
      <c r="S26" t="n">
        <v>0</v>
      </c>
    </row>
    <row r="27">
      <c r="B27">
        <f>IF(H27="Silicon Bronze, ASTM-B584, C87600", IF(L27="Coating_Standard", "Y", "N"), "N")</f>
        <v/>
      </c>
      <c r="C27" t="inlineStr">
        <is>
          <t>Price_BOM_LFE_Imp_0124</t>
        </is>
      </c>
      <c r="D27">
        <f>IF(B27="Y", C27, "")</f>
        <v/>
      </c>
      <c r="E27" s="2" t="inlineStr">
        <is>
          <t>15955-2P-20HP-LFE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Coating_Standard</t>
        </is>
      </c>
      <c r="M27" s="99" t="n">
        <v>98876025</v>
      </c>
      <c r="N27" s="7" t="n"/>
      <c r="O27" s="7" t="inlineStr">
        <is>
          <t>A101734</t>
        </is>
      </c>
      <c r="P27" t="n">
        <v>0</v>
      </c>
      <c r="Q27" t="inlineStr">
        <is>
          <t>Display Blank</t>
        </is>
      </c>
      <c r="R27" t="inlineStr">
        <is>
          <t>LT027</t>
        </is>
      </c>
      <c r="S27" t="n">
        <v>0</v>
      </c>
    </row>
    <row r="28">
      <c r="B28">
        <f>IF(H28="Silicon Bronze, ASTM-B584, C87600", IF(L28="Coating_Standard", "Y", "N"), "N")</f>
        <v/>
      </c>
      <c r="C28" t="inlineStr">
        <is>
          <t>Price_BOM_LFE_Imp_0125</t>
        </is>
      </c>
      <c r="D28">
        <f>IF(B28="Y", C28, "")</f>
        <v/>
      </c>
      <c r="E28" s="2" t="inlineStr">
        <is>
          <t>15955-2P-25HP-LFE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Coating_Standard</t>
        </is>
      </c>
      <c r="M28" s="99" t="n">
        <v>98876025</v>
      </c>
      <c r="N28" s="7" t="n"/>
      <c r="O28" s="7" t="inlineStr">
        <is>
          <t>A101734</t>
        </is>
      </c>
      <c r="P28" t="n">
        <v>0</v>
      </c>
      <c r="Q28" t="inlineStr">
        <is>
          <t>Display Blank</t>
        </is>
      </c>
      <c r="R28" t="inlineStr">
        <is>
          <t>LT027</t>
        </is>
      </c>
      <c r="S28" t="n">
        <v>0</v>
      </c>
    </row>
    <row r="29">
      <c r="B29">
        <f>IF(H29="Silicon Bronze, ASTM-B584, C87600", IF(L29="Coating_Standard", "Y", "N"), "N")</f>
        <v/>
      </c>
      <c r="C29" t="inlineStr">
        <is>
          <t>Price_BOM_LFE_Imp_0126</t>
        </is>
      </c>
      <c r="D29">
        <f>IF(B29="Y", C29, "")</f>
        <v/>
      </c>
      <c r="E29" s="69" t="inlineStr">
        <is>
          <t>15955-4P-3HP-LFE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Coating_Standard</t>
        </is>
      </c>
      <c r="M29" s="99" t="n">
        <v>98876025</v>
      </c>
      <c r="N29" s="7" t="n"/>
      <c r="O29" s="7" t="inlineStr">
        <is>
          <t>A101734</t>
        </is>
      </c>
      <c r="P29" t="n">
        <v>0</v>
      </c>
      <c r="Q29" t="inlineStr">
        <is>
          <t>Display Blank</t>
        </is>
      </c>
      <c r="R29" t="inlineStr">
        <is>
          <t>LT027</t>
        </is>
      </c>
      <c r="S29" t="n">
        <v>0</v>
      </c>
    </row>
    <row r="30">
      <c r="B30">
        <f>IF(H30="Silicon Bronze, ASTM-B584, C87600", IF(L30="Coating_Standard", "Y", "N"), "N")</f>
        <v/>
      </c>
      <c r="C30" t="inlineStr">
        <is>
          <t>Price_BOM_LFE_Imp_0127</t>
        </is>
      </c>
      <c r="D30">
        <f>IF(B30="Y", C30, "")</f>
        <v/>
      </c>
      <c r="E30" s="69" t="inlineStr">
        <is>
          <t>15955-4P-5HP-LFE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Coating_Standard</t>
        </is>
      </c>
      <c r="M30" s="99" t="n">
        <v>98876025</v>
      </c>
      <c r="N30" s="7" t="n"/>
      <c r="O30" s="7" t="inlineStr">
        <is>
          <t>A101734</t>
        </is>
      </c>
      <c r="P30" t="n">
        <v>0</v>
      </c>
      <c r="Q30" t="inlineStr">
        <is>
          <t>Display Blank</t>
        </is>
      </c>
      <c r="R30" t="inlineStr">
        <is>
          <t>LT027</t>
        </is>
      </c>
      <c r="S30" t="n">
        <v>0</v>
      </c>
    </row>
    <row r="31">
      <c r="B31">
        <f>IF(H31="Silicon Bronze, ASTM-B584, C87600", IF(L31="Coating_Standard", "Y", "N"), "N")</f>
        <v/>
      </c>
      <c r="C31" t="inlineStr">
        <is>
          <t>Price_BOM_LFE_Imp_0128</t>
        </is>
      </c>
      <c r="D31">
        <f>IF(B31="Y", C31, "")</f>
        <v/>
      </c>
      <c r="E31" s="2" t="inlineStr">
        <is>
          <t>15955-2P-30HP-LFE</t>
        </is>
      </c>
      <c r="F31" t="inlineStr">
        <is>
          <t>X4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n">
        <v>98876026</v>
      </c>
      <c r="N31" s="7" t="n"/>
      <c r="O31" t="inlineStr">
        <is>
          <t>A101740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0</v>
      </c>
    </row>
    <row r="32">
      <c r="B32">
        <f>IF(H32="Silicon Bronze, ASTM-B584, C87600", IF(L32="Coating_Standard", "Y", "N"), "N")</f>
        <v/>
      </c>
      <c r="C32" t="inlineStr">
        <is>
          <t>Price_BOM_LFE_Imp_0129</t>
        </is>
      </c>
      <c r="D32">
        <f>IF(B32="Y", C32, "")</f>
        <v/>
      </c>
      <c r="E32" s="2" t="inlineStr">
        <is>
          <t>15959-2P-20HP-LFE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Coating_Standard</t>
        </is>
      </c>
      <c r="M32" s="99" t="n">
        <v>98876028</v>
      </c>
      <c r="N32" s="7" t="n"/>
      <c r="O32" t="inlineStr">
        <is>
          <t>A101746</t>
        </is>
      </c>
      <c r="P32" t="n">
        <v>0</v>
      </c>
      <c r="Q32" t="inlineStr">
        <is>
          <t>Display Blank</t>
        </is>
      </c>
      <c r="R32" t="inlineStr">
        <is>
          <t>LT027</t>
        </is>
      </c>
      <c r="S32" t="n">
        <v>0</v>
      </c>
    </row>
    <row r="33">
      <c r="B33">
        <f>IF(H33="Silicon Bronze, ASTM-B584, C87600", IF(L33="Coating_Standard", "Y", "N"), "N")</f>
        <v/>
      </c>
      <c r="C33" t="inlineStr">
        <is>
          <t>Price_BOM_LFE_Imp_0130</t>
        </is>
      </c>
      <c r="D33">
        <f>IF(B33="Y", C33, "")</f>
        <v/>
      </c>
      <c r="E33" s="2" t="inlineStr">
        <is>
          <t>15959-2P-25HP-LFE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Coating_Standard</t>
        </is>
      </c>
      <c r="M33" s="99" t="n">
        <v>98876028</v>
      </c>
      <c r="N33" s="7" t="n"/>
      <c r="O33" t="inlineStr">
        <is>
          <t>A101746</t>
        </is>
      </c>
      <c r="P33" t="n">
        <v>0</v>
      </c>
      <c r="Q33" t="inlineStr">
        <is>
          <t>Display Blank</t>
        </is>
      </c>
      <c r="R33" t="inlineStr">
        <is>
          <t>LT027</t>
        </is>
      </c>
      <c r="S33" t="n">
        <v>0</v>
      </c>
    </row>
    <row r="34">
      <c r="B34">
        <f>IF(H34="Silicon Bronze, ASTM-B584, C87600", IF(L34="Coating_Standard", "Y", "N"), "N")</f>
        <v/>
      </c>
      <c r="C34" t="inlineStr">
        <is>
          <t>Price_BOM_LFE_Imp_0131</t>
        </is>
      </c>
      <c r="D34">
        <f>IF(B34="Y", C34, "")</f>
        <v/>
      </c>
      <c r="E34" s="69" t="inlineStr">
        <is>
          <t>15959-4P-3HP-LFE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Coating_Standard</t>
        </is>
      </c>
      <c r="M34" s="99" t="n">
        <v>98876028</v>
      </c>
      <c r="N34" s="7" t="n"/>
      <c r="O34" t="inlineStr">
        <is>
          <t>A101746</t>
        </is>
      </c>
      <c r="P34" t="n">
        <v>0</v>
      </c>
      <c r="Q34" t="inlineStr">
        <is>
          <t>Display Blank</t>
        </is>
      </c>
      <c r="R34" t="inlineStr">
        <is>
          <t>LT027</t>
        </is>
      </c>
      <c r="S34" t="n">
        <v>0</v>
      </c>
    </row>
    <row r="35">
      <c r="B35">
        <f>IF(H35="Silicon Bronze, ASTM-B584, C87600", IF(L35="Coating_Standard", "Y", "N"), "N")</f>
        <v/>
      </c>
      <c r="C35" t="inlineStr">
        <is>
          <t>Price_BOM_LFE_Imp_0132</t>
        </is>
      </c>
      <c r="D35">
        <f>IF(B35="Y", C35, "")</f>
        <v/>
      </c>
      <c r="E35" s="69" t="inlineStr">
        <is>
          <t>15959-4P-5HP-LFE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Coating_Standard</t>
        </is>
      </c>
      <c r="M35" s="99" t="n">
        <v>98876028</v>
      </c>
      <c r="N35" s="7" t="n"/>
      <c r="O35" t="inlineStr">
        <is>
          <t>A101746</t>
        </is>
      </c>
      <c r="P35" t="n">
        <v>0</v>
      </c>
      <c r="Q35" t="inlineStr">
        <is>
          <t>Display Blank</t>
        </is>
      </c>
      <c r="R35" t="inlineStr">
        <is>
          <t>LT027</t>
        </is>
      </c>
      <c r="S35" t="n">
        <v>0</v>
      </c>
    </row>
    <row r="36">
      <c r="B36">
        <f>IF(H36="Silicon Bronze, ASTM-B584, C87600", IF(L36="Coating_Standard", "Y", "N"), "N")</f>
        <v/>
      </c>
      <c r="C36" t="inlineStr">
        <is>
          <t>Price_BOM_LFE_Imp_0133</t>
        </is>
      </c>
      <c r="D36">
        <f>IF(B36="Y", C36, "")</f>
        <v/>
      </c>
      <c r="E36" s="69" t="inlineStr">
        <is>
          <t>15959-4P-7.5HP-LFE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Coating_Standard</t>
        </is>
      </c>
      <c r="M36" s="99" t="n">
        <v>98876028</v>
      </c>
      <c r="N36" s="7" t="n"/>
      <c r="O36" t="inlineStr">
        <is>
          <t>A101746</t>
        </is>
      </c>
      <c r="P36" t="n">
        <v>0</v>
      </c>
      <c r="Q36" t="inlineStr">
        <is>
          <t>Display Blank</t>
        </is>
      </c>
      <c r="R36" t="inlineStr">
        <is>
          <t>LT027</t>
        </is>
      </c>
      <c r="S36" t="n">
        <v>0</v>
      </c>
    </row>
    <row r="37">
      <c r="B37">
        <f>IF(H37="Silicon Bronze, ASTM-B584, C87600", IF(L37="Coating_Standard", "Y", "N"), "N")</f>
        <v/>
      </c>
      <c r="C37" t="inlineStr">
        <is>
          <t>Price_BOM_LFE_Imp_0134</t>
        </is>
      </c>
      <c r="D37">
        <f>IF(B37="Y", C37, "")</f>
        <v/>
      </c>
      <c r="E37" s="2" t="inlineStr">
        <is>
          <t>15959-2P-30HP-LFE</t>
        </is>
      </c>
      <c r="F37" t="inlineStr">
        <is>
          <t>X4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n">
        <v>98876061</v>
      </c>
      <c r="N37" s="7" t="n"/>
      <c r="O37" t="inlineStr">
        <is>
          <t>A101752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n">
        <v>0</v>
      </c>
    </row>
    <row r="38">
      <c r="B38">
        <f>IF(H38="Silicon Bronze, ASTM-B584, C87600", IF(L38="Coating_Standard", "Y", "N"), "N")</f>
        <v/>
      </c>
      <c r="C38" t="inlineStr">
        <is>
          <t>Price_BOM_LFE_Imp_0135</t>
        </is>
      </c>
      <c r="D38">
        <f>IF(B38="Y", C38, "")</f>
        <v/>
      </c>
      <c r="E38" s="2" t="inlineStr">
        <is>
          <t>20709-2P-7.5HP-LFE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Coating_Standard</t>
        </is>
      </c>
      <c r="M38" s="99" t="n">
        <v>98876064</v>
      </c>
      <c r="N38" s="7" t="n"/>
      <c r="O38" s="7" t="inlineStr">
        <is>
          <t>A101764</t>
        </is>
      </c>
      <c r="P38" t="n">
        <v>0</v>
      </c>
      <c r="Q38" t="inlineStr">
        <is>
          <t>Display Blank</t>
        </is>
      </c>
      <c r="R38" t="inlineStr">
        <is>
          <t>LT027</t>
        </is>
      </c>
      <c r="S38" t="n">
        <v>0</v>
      </c>
    </row>
    <row r="39">
      <c r="B39">
        <f>IF(H39="Silicon Bronze, ASTM-B584, C87600", IF(L39="Coating_Standard", "Y", "N"), "N")</f>
        <v/>
      </c>
      <c r="C39" t="inlineStr">
        <is>
          <t>Price_BOM_LFE_Imp_0136</t>
        </is>
      </c>
      <c r="D39">
        <f>IF(B39="Y", C39, "")</f>
        <v/>
      </c>
      <c r="E39" s="2" t="inlineStr">
        <is>
          <t>20709-2P-10HP-LFE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Coating_Standard</t>
        </is>
      </c>
      <c r="M39" s="99" t="n">
        <v>98876064</v>
      </c>
      <c r="N39" s="7" t="n"/>
      <c r="O39" s="7" t="inlineStr">
        <is>
          <t>A101764</t>
        </is>
      </c>
      <c r="P39" t="n">
        <v>0</v>
      </c>
      <c r="Q39" t="inlineStr">
        <is>
          <t>Display Blank</t>
        </is>
      </c>
      <c r="R39" t="inlineStr">
        <is>
          <t>LT027</t>
        </is>
      </c>
      <c r="S39" t="n">
        <v>0</v>
      </c>
    </row>
    <row r="40">
      <c r="B40">
        <f>IF(H40="Silicon Bronze, ASTM-B584, C87600", IF(L40="Coating_Standard", "Y", "N"), "N")</f>
        <v/>
      </c>
      <c r="C40" t="inlineStr">
        <is>
          <t>Price_BOM_LFE_Imp_0137</t>
        </is>
      </c>
      <c r="D40">
        <f>IF(B40="Y", C40, "")</f>
        <v/>
      </c>
      <c r="E40" s="2" t="inlineStr">
        <is>
          <t>20709-2P-15HP-LFE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Coating_Standard</t>
        </is>
      </c>
      <c r="M40" s="99" t="n">
        <v>98876064</v>
      </c>
      <c r="N40" s="7" t="n"/>
      <c r="O40" s="7" t="inlineStr">
        <is>
          <t>A101764</t>
        </is>
      </c>
      <c r="P40" t="n">
        <v>0</v>
      </c>
      <c r="Q40" t="inlineStr">
        <is>
          <t>Display Blank</t>
        </is>
      </c>
      <c r="R40" t="inlineStr">
        <is>
          <t>LT027</t>
        </is>
      </c>
      <c r="S40" t="n">
        <v>0</v>
      </c>
    </row>
    <row r="41">
      <c r="B41">
        <f>IF(H41="Silicon Bronze, ASTM-B584, C87600", IF(L41="Coating_Standard", "Y", "N"), "N")</f>
        <v/>
      </c>
      <c r="C41" t="inlineStr">
        <is>
          <t>Price_BOM_LFE_Imp_0138</t>
        </is>
      </c>
      <c r="D41">
        <f>IF(B41="Y", C41, "")</f>
        <v/>
      </c>
      <c r="E41" s="2" t="inlineStr">
        <is>
          <t>20709-2P-20HP-LFE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Coating_Standard</t>
        </is>
      </c>
      <c r="M41" s="99" t="n">
        <v>98876064</v>
      </c>
      <c r="N41" s="7" t="n"/>
      <c r="O41" s="7" t="inlineStr">
        <is>
          <t>A101764</t>
        </is>
      </c>
      <c r="P41" t="n">
        <v>0</v>
      </c>
      <c r="Q41" t="inlineStr">
        <is>
          <t>Display Blank</t>
        </is>
      </c>
      <c r="R41" t="inlineStr">
        <is>
          <t>LT027</t>
        </is>
      </c>
      <c r="S41" t="n">
        <v>0</v>
      </c>
    </row>
    <row r="42">
      <c r="B42">
        <f>IF(H42="Silicon Bronze, ASTM-B584, C87600", IF(L42="Coating_Standard", "Y", "N"), "N")</f>
        <v/>
      </c>
      <c r="C42" t="inlineStr">
        <is>
          <t>Price_BOM_LFE_Imp_0139</t>
        </is>
      </c>
      <c r="D42">
        <f>IF(B42="Y", C42, "")</f>
        <v/>
      </c>
      <c r="E42" s="2" t="inlineStr">
        <is>
          <t>20709-2P-25HP-LFE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Coating_Standard</t>
        </is>
      </c>
      <c r="M42" s="99" t="n">
        <v>98876064</v>
      </c>
      <c r="N42" s="7" t="n"/>
      <c r="O42" s="7" t="inlineStr">
        <is>
          <t>A101764</t>
        </is>
      </c>
      <c r="P42" t="n">
        <v>0</v>
      </c>
      <c r="Q42" t="inlineStr">
        <is>
          <t>Display Blank</t>
        </is>
      </c>
      <c r="R42" t="inlineStr">
        <is>
          <t>LT027</t>
        </is>
      </c>
      <c r="S42" t="n">
        <v>0</v>
      </c>
    </row>
    <row r="43">
      <c r="B43">
        <f>IF(H43="Silicon Bronze, ASTM-B584, C87600", IF(L43="Coating_Standard", "Y", "N"), "N")</f>
        <v/>
      </c>
      <c r="C43" t="inlineStr">
        <is>
          <t>Price_BOM_LFE_Imp_0140</t>
        </is>
      </c>
      <c r="D43">
        <f>IF(B43="Y", C43, "")</f>
        <v/>
      </c>
      <c r="E43" s="69" t="inlineStr">
        <is>
          <t>20709-4P-3HP-LFE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n">
        <v>98876064</v>
      </c>
      <c r="N43" s="7" t="n"/>
      <c r="O43" s="7" t="inlineStr">
        <is>
          <t>A101764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n">
        <v>0</v>
      </c>
    </row>
    <row r="44">
      <c r="B44">
        <f>IF(H44="Silicon Bronze, ASTM-B584, C87600", IF(L44="Coating_Standard", "Y", "N"), "N")</f>
        <v/>
      </c>
      <c r="C44" t="inlineStr">
        <is>
          <t>Price_BOM_LFE_Imp_0141</t>
        </is>
      </c>
      <c r="D44">
        <f>IF(B44="Y", C44, "")</f>
        <v/>
      </c>
      <c r="E44" s="2" t="inlineStr">
        <is>
          <t>20953-2P-20HP-LFE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Coating_Standard</t>
        </is>
      </c>
      <c r="M44" s="99" t="n">
        <v>98876067</v>
      </c>
      <c r="N44" s="7" t="n"/>
      <c r="O44" s="7" t="inlineStr">
        <is>
          <t>A101777</t>
        </is>
      </c>
      <c r="P44" t="n">
        <v>0</v>
      </c>
      <c r="Q44" t="inlineStr">
        <is>
          <t>Display Blank</t>
        </is>
      </c>
      <c r="R44" t="inlineStr">
        <is>
          <t>LT027</t>
        </is>
      </c>
      <c r="S44" t="n">
        <v>0</v>
      </c>
    </row>
    <row r="45">
      <c r="B45">
        <f>IF(H45="Silicon Bronze, ASTM-B584, C87600", IF(L45="Coating_Standard", "Y", "N"), "N")</f>
        <v/>
      </c>
      <c r="C45" t="inlineStr">
        <is>
          <t>Price_BOM_LFE_Imp_0142</t>
        </is>
      </c>
      <c r="D45">
        <f>IF(B45="Y", C45, "")</f>
        <v/>
      </c>
      <c r="E45" s="2" t="inlineStr">
        <is>
          <t>20953-2P-25HP-LFE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Coating_Standard</t>
        </is>
      </c>
      <c r="M45" s="99" t="n">
        <v>98876067</v>
      </c>
      <c r="N45" s="7" t="n"/>
      <c r="O45" s="7" t="inlineStr">
        <is>
          <t>A101777</t>
        </is>
      </c>
      <c r="P45" t="n">
        <v>0</v>
      </c>
      <c r="Q45" t="inlineStr">
        <is>
          <t>Display Blank</t>
        </is>
      </c>
      <c r="R45" t="inlineStr">
        <is>
          <t>LT027</t>
        </is>
      </c>
      <c r="S45" t="n">
        <v>0</v>
      </c>
    </row>
    <row r="46">
      <c r="B46">
        <f>IF(H46="Silicon Bronze, ASTM-B584, C87600", IF(L46="Coating_Standard", "Y", "N"), "N")</f>
        <v/>
      </c>
      <c r="C46" t="inlineStr">
        <is>
          <t>Price_BOM_LFE_Imp_0143</t>
        </is>
      </c>
      <c r="D46">
        <f>IF(B46="Y", C46, "")</f>
        <v/>
      </c>
      <c r="E46" s="69" t="inlineStr">
        <is>
          <t>20953-4P-3HP-LFE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Coating_Standard</t>
        </is>
      </c>
      <c r="M46" s="99" t="n">
        <v>98876067</v>
      </c>
      <c r="N46" s="7" t="n"/>
      <c r="O46" s="7" t="inlineStr">
        <is>
          <t>A101777</t>
        </is>
      </c>
      <c r="P46" t="n">
        <v>0</v>
      </c>
      <c r="Q46" t="inlineStr">
        <is>
          <t>Display Blank</t>
        </is>
      </c>
      <c r="R46" t="inlineStr">
        <is>
          <t>LT027</t>
        </is>
      </c>
      <c r="S46" t="n">
        <v>0</v>
      </c>
    </row>
    <row r="47">
      <c r="B47">
        <f>IF(H47="Silicon Bronze, ASTM-B584, C87600", IF(L47="Coating_Standard", "Y", "N"), "N")</f>
        <v/>
      </c>
      <c r="C47" t="inlineStr">
        <is>
          <t>Price_BOM_LFE_Imp_0144</t>
        </is>
      </c>
      <c r="D47">
        <f>IF(B47="Y", C47, "")</f>
        <v/>
      </c>
      <c r="E47" s="69" t="inlineStr">
        <is>
          <t>20953-4P-5HP-LFE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Coating_Standard</t>
        </is>
      </c>
      <c r="M47" s="99" t="n">
        <v>98876067</v>
      </c>
      <c r="N47" s="7" t="n"/>
      <c r="O47" s="7" t="inlineStr">
        <is>
          <t>A101777</t>
        </is>
      </c>
      <c r="P47" t="n">
        <v>0</v>
      </c>
      <c r="Q47" t="inlineStr">
        <is>
          <t>Display Blank</t>
        </is>
      </c>
      <c r="R47" t="inlineStr">
        <is>
          <t>LT027</t>
        </is>
      </c>
      <c r="S47" t="n">
        <v>0</v>
      </c>
    </row>
    <row r="48">
      <c r="B48">
        <f>IF(H48="Silicon Bronze, ASTM-B584, C87600", IF(L48="Coating_Standard", "Y", "N"), "N")</f>
        <v/>
      </c>
      <c r="C48" t="inlineStr">
        <is>
          <t>Price_BOM_LFE_Imp_0145</t>
        </is>
      </c>
      <c r="D48">
        <f>IF(B48="Y", C48, "")</f>
        <v/>
      </c>
      <c r="E48" s="69" t="inlineStr">
        <is>
          <t>20953-4P-7.5HP-LFE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Coating_Standard</t>
        </is>
      </c>
      <c r="M48" s="99" t="n">
        <v>98876067</v>
      </c>
      <c r="N48" s="7" t="n"/>
      <c r="O48" s="7" t="inlineStr">
        <is>
          <t>A101777</t>
        </is>
      </c>
      <c r="P48" t="n">
        <v>0</v>
      </c>
      <c r="Q48" t="inlineStr">
        <is>
          <t>Display Blank</t>
        </is>
      </c>
      <c r="R48" t="inlineStr">
        <is>
          <t>LT027</t>
        </is>
      </c>
      <c r="S48" t="n">
        <v>0</v>
      </c>
    </row>
    <row r="49">
      <c r="B49">
        <f>IF(H49="Silicon Bronze, ASTM-B584, C87600", IF(L49="Coating_Standard", "Y", "N"), "N")</f>
        <v/>
      </c>
      <c r="C49" t="inlineStr">
        <is>
          <t>Price_BOM_LFE_Imp_0146</t>
        </is>
      </c>
      <c r="D49">
        <f>IF(B49="Y", C49, "")</f>
        <v/>
      </c>
      <c r="E49" s="2" t="inlineStr">
        <is>
          <t>20953-2P-30HP-LFE</t>
        </is>
      </c>
      <c r="F49" t="inlineStr">
        <is>
          <t>X4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n">
        <v>98876069</v>
      </c>
      <c r="N49" s="7" t="n"/>
      <c r="O49" s="7" t="inlineStr">
        <is>
          <t>A101784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n">
        <v>0</v>
      </c>
    </row>
    <row r="50">
      <c r="B50">
        <f>IF(H50="Silicon Bronze, ASTM-B584, C87600", IF(L50="Coating_Standard", "Y", "N"), "N")</f>
        <v/>
      </c>
      <c r="C50" t="inlineStr">
        <is>
          <t>Price_BOM_LFE_Imp_0147</t>
        </is>
      </c>
      <c r="D50">
        <f>IF(B50="Y", C50, "")</f>
        <v/>
      </c>
      <c r="E50" s="69" t="inlineStr">
        <is>
          <t>20121-4P-7.5HP-LFE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Coating_Standard</t>
        </is>
      </c>
      <c r="M50" s="99" t="n">
        <v>98876071</v>
      </c>
      <c r="N50" s="7" t="n"/>
      <c r="O50" s="7" t="inlineStr">
        <is>
          <t>A102359</t>
        </is>
      </c>
      <c r="P50" t="n">
        <v>0</v>
      </c>
      <c r="Q50" t="inlineStr">
        <is>
          <t>Display Blank</t>
        </is>
      </c>
      <c r="R50" t="inlineStr">
        <is>
          <t>LT027</t>
        </is>
      </c>
      <c r="S50" t="n">
        <v>0</v>
      </c>
    </row>
    <row r="51">
      <c r="B51">
        <f>IF(H51="Silicon Bronze, ASTM-B584, C87600", IF(L51="Coating_Standard", "Y", "N"), "N")</f>
        <v/>
      </c>
      <c r="C51" t="inlineStr">
        <is>
          <t>Price_BOM_LFE_Imp_0148</t>
        </is>
      </c>
      <c r="D51">
        <f>IF(B51="Y", C51, "")</f>
        <v/>
      </c>
      <c r="E51" s="69" t="inlineStr">
        <is>
          <t>20121-4P-10HP-LFE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Coating_Standard</t>
        </is>
      </c>
      <c r="M51" s="99" t="n">
        <v>98876071</v>
      </c>
      <c r="N51" s="7" t="n"/>
      <c r="O51" s="7" t="inlineStr">
        <is>
          <t>A102359</t>
        </is>
      </c>
      <c r="P51" t="n">
        <v>0</v>
      </c>
      <c r="Q51" t="inlineStr">
        <is>
          <t>Display Blank</t>
        </is>
      </c>
      <c r="R51" t="inlineStr">
        <is>
          <t>LT027</t>
        </is>
      </c>
      <c r="S51" t="n">
        <v>0</v>
      </c>
    </row>
    <row r="52">
      <c r="B52">
        <f>IF(H52="Silicon Bronze, ASTM-B584, C87600", IF(L52="Coating_Standard", "Y", "N"), "N")</f>
        <v/>
      </c>
      <c r="C52" t="inlineStr">
        <is>
          <t>Price_BOM_LFE_Imp_0149</t>
        </is>
      </c>
      <c r="D52">
        <f>IF(B52="Y", C52, "")</f>
        <v/>
      </c>
      <c r="E52" s="69" t="inlineStr">
        <is>
          <t>20121-4P-15HP-LFE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Coating_Standard</t>
        </is>
      </c>
      <c r="M52" s="99" t="n">
        <v>98876071</v>
      </c>
      <c r="N52" s="7" t="n"/>
      <c r="O52" s="7" t="inlineStr">
        <is>
          <t>A102359</t>
        </is>
      </c>
      <c r="P52" t="n">
        <v>0</v>
      </c>
      <c r="Q52" t="inlineStr">
        <is>
          <t>Display Blank</t>
        </is>
      </c>
      <c r="R52" t="inlineStr">
        <is>
          <t>LT027</t>
        </is>
      </c>
      <c r="S52" t="n">
        <v>0</v>
      </c>
    </row>
    <row r="53">
      <c r="B53">
        <f>IF(H53="Silicon Bronze, ASTM-B584, C87600", IF(L53="Coating_Standard", "Y", "N"), "N")</f>
        <v/>
      </c>
      <c r="C53" t="inlineStr">
        <is>
          <t>Price_BOM_LFE_Imp_0150</t>
        </is>
      </c>
      <c r="D53">
        <f>IF(B53="Y", C53, "")</f>
        <v/>
      </c>
      <c r="E53" s="2" t="inlineStr">
        <is>
          <t>25707-2P-7.5HP-LFE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Coating_Standard</t>
        </is>
      </c>
      <c r="M53" s="99" t="n">
        <v>98876136</v>
      </c>
      <c r="N53" s="7" t="n"/>
      <c r="O53" s="7" t="inlineStr">
        <is>
          <t>A101805</t>
        </is>
      </c>
      <c r="P53" t="n">
        <v>0</v>
      </c>
      <c r="Q53" t="inlineStr">
        <is>
          <t>Display Blank</t>
        </is>
      </c>
      <c r="R53" t="inlineStr">
        <is>
          <t>LT027</t>
        </is>
      </c>
      <c r="S53" t="n">
        <v>0</v>
      </c>
    </row>
    <row r="54">
      <c r="B54">
        <f>IF(H54="Silicon Bronze, ASTM-B584, C87600", IF(L54="Coating_Standard", "Y", "N"), "N")</f>
        <v/>
      </c>
      <c r="C54" t="inlineStr">
        <is>
          <t>Price_BOM_LFE_Imp_0151</t>
        </is>
      </c>
      <c r="D54">
        <f>IF(B54="Y", C54, "")</f>
        <v/>
      </c>
      <c r="E54" s="2" t="inlineStr">
        <is>
          <t>25707-2P-10HP-LFE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Coating_Standard</t>
        </is>
      </c>
      <c r="M54" s="99" t="n">
        <v>98876136</v>
      </c>
      <c r="N54" s="7" t="n"/>
      <c r="O54" s="7" t="inlineStr">
        <is>
          <t>A101805</t>
        </is>
      </c>
      <c r="P54" t="n">
        <v>0</v>
      </c>
      <c r="Q54" t="inlineStr">
        <is>
          <t>Display Blank</t>
        </is>
      </c>
      <c r="R54" t="inlineStr">
        <is>
          <t>LT027</t>
        </is>
      </c>
      <c r="S54" t="n">
        <v>0</v>
      </c>
    </row>
    <row r="55">
      <c r="B55">
        <f>IF(H55="Silicon Bronze, ASTM-B584, C87600", IF(L55="Coating_Standard", "Y", "N"), "N")</f>
        <v/>
      </c>
      <c r="C55" t="inlineStr">
        <is>
          <t>Price_BOM_LFE_Imp_0152</t>
        </is>
      </c>
      <c r="D55">
        <f>IF(B55="Y", C55, "")</f>
        <v/>
      </c>
      <c r="E55" s="2" t="inlineStr">
        <is>
          <t>25707-2P-15HP-LFE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n">
        <v>98876136</v>
      </c>
      <c r="N55" s="7" t="n"/>
      <c r="O55" s="7" t="inlineStr">
        <is>
          <t>A101805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n">
        <v>0</v>
      </c>
    </row>
    <row r="56">
      <c r="B56">
        <f>IF(H56="Silicon Bronze, ASTM-B584, C87600", IF(L56="Coating_Standard", "Y", "N"), "N")</f>
        <v/>
      </c>
      <c r="C56" t="inlineStr">
        <is>
          <t>Price_BOM_LFE_Imp_0153</t>
        </is>
      </c>
      <c r="D56">
        <f>IF(B56="Y", C56, "")</f>
        <v/>
      </c>
      <c r="E56" s="2" t="inlineStr">
        <is>
          <t>25707-2P-20HP-LFE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Coating_Standard</t>
        </is>
      </c>
      <c r="M56" s="99" t="n">
        <v>98876136</v>
      </c>
      <c r="N56" s="7" t="n"/>
      <c r="O56" s="7" t="inlineStr">
        <is>
          <t>A101805</t>
        </is>
      </c>
      <c r="P56" t="n">
        <v>0</v>
      </c>
      <c r="Q56" t="inlineStr">
        <is>
          <t>Display Blank</t>
        </is>
      </c>
      <c r="R56" t="inlineStr">
        <is>
          <t>LT027</t>
        </is>
      </c>
      <c r="S56" t="n">
        <v>0</v>
      </c>
    </row>
    <row r="57">
      <c r="B57">
        <f>IF(H57="Silicon Bronze, ASTM-B584, C87600", IF(L57="Coating_Standard", "Y", "N"), "N")</f>
        <v/>
      </c>
      <c r="C57" t="inlineStr">
        <is>
          <t>Price_BOM_LFE_Imp_0154</t>
        </is>
      </c>
      <c r="D57">
        <f>IF(B57="Y", C57, "")</f>
        <v/>
      </c>
      <c r="E57" s="2" t="inlineStr">
        <is>
          <t>25707-2P-25HP-LFE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Coating_Standard</t>
        </is>
      </c>
      <c r="M57" s="99" t="n">
        <v>98876136</v>
      </c>
      <c r="N57" s="7" t="n"/>
      <c r="O57" s="7" t="inlineStr">
        <is>
          <t>A101805</t>
        </is>
      </c>
      <c r="P57" t="n">
        <v>0</v>
      </c>
      <c r="Q57" t="inlineStr">
        <is>
          <t>Display Blank</t>
        </is>
      </c>
      <c r="R57" t="inlineStr">
        <is>
          <t>LT027</t>
        </is>
      </c>
      <c r="S57" t="n">
        <v>0</v>
      </c>
    </row>
    <row r="58">
      <c r="B58">
        <f>IF(H58="Silicon Bronze, ASTM-B584, C87600", IF(L58="Coating_Standard", "Y", "N"), "N")</f>
        <v/>
      </c>
      <c r="C58" t="inlineStr">
        <is>
          <t>Price_BOM_LFE_Imp_0155</t>
        </is>
      </c>
      <c r="D58">
        <f>IF(B58="Y", C58, "")</f>
        <v/>
      </c>
      <c r="E58" s="69" t="inlineStr">
        <is>
          <t>25707-4P-3HP-LFE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Coating_Standard</t>
        </is>
      </c>
      <c r="M58" s="99" t="n">
        <v>98876136</v>
      </c>
      <c r="N58" s="7" t="n"/>
      <c r="O58" s="7" t="inlineStr">
        <is>
          <t>A101805</t>
        </is>
      </c>
      <c r="P58" t="n">
        <v>0</v>
      </c>
      <c r="Q58" t="inlineStr">
        <is>
          <t>Display Blank</t>
        </is>
      </c>
      <c r="R58" t="inlineStr">
        <is>
          <t>LT027</t>
        </is>
      </c>
      <c r="S58" t="n">
        <v>0</v>
      </c>
    </row>
    <row r="59">
      <c r="B59">
        <f>IF(H59="Silicon Bronze, ASTM-B584, C87600", IF(L59="Coating_Standard", "Y", "N"), "N")</f>
        <v/>
      </c>
      <c r="C59" t="inlineStr">
        <is>
          <t>Price_BOM_LFE_Imp_0156</t>
        </is>
      </c>
      <c r="D59">
        <f>IF(B59="Y", C59, "")</f>
        <v/>
      </c>
      <c r="E59" s="69" t="inlineStr">
        <is>
          <t>25707-4P-5HP-LFE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Coating_Standard</t>
        </is>
      </c>
      <c r="M59" s="99" t="n">
        <v>98876136</v>
      </c>
      <c r="N59" s="7" t="n"/>
      <c r="O59" s="7" t="inlineStr">
        <is>
          <t>A101805</t>
        </is>
      </c>
      <c r="P59" t="n">
        <v>0</v>
      </c>
      <c r="Q59" t="inlineStr">
        <is>
          <t>Display Blank</t>
        </is>
      </c>
      <c r="R59" t="inlineStr">
        <is>
          <t>LT027</t>
        </is>
      </c>
      <c r="S59" t="n">
        <v>0</v>
      </c>
    </row>
    <row r="60">
      <c r="B60">
        <f>IF(H60="Silicon Bronze, ASTM-B584, C87600", IF(L60="Coating_Standard", "Y", "N"), "N")</f>
        <v/>
      </c>
      <c r="C60" t="inlineStr">
        <is>
          <t>Price_BOM_LFE_Imp_0157</t>
        </is>
      </c>
      <c r="D60">
        <f>IF(B60="Y", C60, "")</f>
        <v/>
      </c>
      <c r="E60" s="2" t="inlineStr">
        <is>
          <t>25707-2P-30HP-LFE</t>
        </is>
      </c>
      <c r="F60" t="inlineStr">
        <is>
          <t>X4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Coating_Standard</t>
        </is>
      </c>
      <c r="M60" s="99" t="n">
        <v>98876137</v>
      </c>
      <c r="N60" s="7" t="n"/>
      <c r="O60" s="7" t="inlineStr">
        <is>
          <t>A101812</t>
        </is>
      </c>
      <c r="P60" t="n">
        <v>0</v>
      </c>
      <c r="Q60" t="inlineStr">
        <is>
          <t>Display Blank</t>
        </is>
      </c>
      <c r="R60" t="inlineStr">
        <is>
          <t>LT027</t>
        </is>
      </c>
      <c r="S60" t="n">
        <v>0</v>
      </c>
    </row>
    <row r="61">
      <c r="B61">
        <f>IF(H61="Silicon Bronze, ASTM-B584, C87600", IF(L61="Coating_Standard", "Y", "N"), "N")</f>
        <v/>
      </c>
      <c r="C61" t="inlineStr">
        <is>
          <t>Price_BOM_LFE_Imp_0158</t>
        </is>
      </c>
      <c r="D61">
        <f>IF(B61="Y", C61, "")</f>
        <v/>
      </c>
      <c r="E61" s="2" t="inlineStr">
        <is>
          <t>25957-2P-25HP-LFE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n">
        <v>98876138</v>
      </c>
      <c r="N61" s="7" t="n"/>
      <c r="O61" s="7" t="inlineStr">
        <is>
          <t>A101819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</row>
    <row r="62">
      <c r="B62">
        <f>IF(H62="Silicon Bronze, ASTM-B584, C87600", IF(L62="Coating_Standard", "Y", "N"), "N")</f>
        <v/>
      </c>
      <c r="C62" t="inlineStr">
        <is>
          <t>Price_BOM_LFE_Imp_0159</t>
        </is>
      </c>
      <c r="D62">
        <f>IF(B62="Y", C62, "")</f>
        <v/>
      </c>
      <c r="E62" s="69" t="inlineStr">
        <is>
          <t>25957-4P-3HP-LFE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Coating_Standard</t>
        </is>
      </c>
      <c r="M62" s="99" t="n">
        <v>98876138</v>
      </c>
      <c r="N62" s="7" t="n"/>
      <c r="O62" s="7" t="inlineStr">
        <is>
          <t>A101819</t>
        </is>
      </c>
      <c r="P62" t="n">
        <v>0</v>
      </c>
      <c r="Q62" t="inlineStr">
        <is>
          <t>Display Blank</t>
        </is>
      </c>
      <c r="R62" t="inlineStr">
        <is>
          <t>LT027</t>
        </is>
      </c>
      <c r="S62" t="n">
        <v>0</v>
      </c>
    </row>
    <row r="63">
      <c r="B63">
        <f>IF(H63="Silicon Bronze, ASTM-B584, C87600", IF(L63="Coating_Standard", "Y", "N"), "N")</f>
        <v/>
      </c>
      <c r="C63" t="inlineStr">
        <is>
          <t>Price_BOM_LFE_Imp_0160</t>
        </is>
      </c>
      <c r="D63">
        <f>IF(B63="Y", C63, "")</f>
        <v/>
      </c>
      <c r="E63" s="69" t="inlineStr">
        <is>
          <t>25957-4P-5HP-LFE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Coating_Standard</t>
        </is>
      </c>
      <c r="M63" s="99" t="n">
        <v>98876138</v>
      </c>
      <c r="N63" s="7" t="n"/>
      <c r="O63" s="7" t="inlineStr">
        <is>
          <t>A101819</t>
        </is>
      </c>
      <c r="P63" t="n">
        <v>0</v>
      </c>
      <c r="Q63" t="inlineStr">
        <is>
          <t>Display Blank</t>
        </is>
      </c>
      <c r="R63" t="inlineStr">
        <is>
          <t>LT027</t>
        </is>
      </c>
      <c r="S63" t="n">
        <v>0</v>
      </c>
    </row>
    <row r="64">
      <c r="B64">
        <f>IF(H64="Silicon Bronze, ASTM-B584, C87600", IF(L64="Coating_Standard", "Y", "N"), "N")</f>
        <v/>
      </c>
      <c r="C64" t="inlineStr">
        <is>
          <t>Price_BOM_LFE_Imp_0161</t>
        </is>
      </c>
      <c r="D64">
        <f>IF(B64="Y", C64, "")</f>
        <v/>
      </c>
      <c r="E64" s="69" t="inlineStr">
        <is>
          <t>25957-4P-7.5HP-LFE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Coating_Standard</t>
        </is>
      </c>
      <c r="M64" s="99" t="n">
        <v>98876138</v>
      </c>
      <c r="N64" s="7" t="n"/>
      <c r="O64" s="7" t="inlineStr">
        <is>
          <t>A101819</t>
        </is>
      </c>
      <c r="P64" t="n">
        <v>0</v>
      </c>
      <c r="Q64" t="inlineStr">
        <is>
          <t>Display Blank</t>
        </is>
      </c>
      <c r="R64" t="inlineStr">
        <is>
          <t>LT027</t>
        </is>
      </c>
      <c r="S64" t="n">
        <v>0</v>
      </c>
    </row>
    <row r="65">
      <c r="B65">
        <f>IF(H65="Silicon Bronze, ASTM-B584, C87600", IF(L65="Coating_Standard", "Y", "N"), "N")</f>
        <v/>
      </c>
      <c r="C65" t="inlineStr">
        <is>
          <t>Price_BOM_LFE_Imp_0162</t>
        </is>
      </c>
      <c r="D65">
        <f>IF(B65="Y", C65, "")</f>
        <v/>
      </c>
      <c r="E65" s="69" t="inlineStr">
        <is>
          <t>25957-4P-10HP-LFE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Coating_Standard</t>
        </is>
      </c>
      <c r="M65" s="99" t="n">
        <v>98876138</v>
      </c>
      <c r="N65" s="7" t="n"/>
      <c r="O65" s="7" t="inlineStr">
        <is>
          <t>A101819</t>
        </is>
      </c>
      <c r="P65" t="n">
        <v>0</v>
      </c>
      <c r="Q65" t="inlineStr">
        <is>
          <t>Display Blank</t>
        </is>
      </c>
      <c r="R65" t="inlineStr">
        <is>
          <t>LT027</t>
        </is>
      </c>
      <c r="S65" t="n">
        <v>0</v>
      </c>
    </row>
    <row r="66">
      <c r="B66">
        <f>IF(H66="Silicon Bronze, ASTM-B584, C87600", IF(L66="Coating_Standard", "Y", "N"), "N")</f>
        <v/>
      </c>
      <c r="C66" t="inlineStr">
        <is>
          <t>Price_BOM_LFE_Imp_0163</t>
        </is>
      </c>
      <c r="D66">
        <f>IF(B66="Y", C66, "")</f>
        <v/>
      </c>
      <c r="E66" s="2" t="inlineStr">
        <is>
          <t>25957-2P-30HP-LFE</t>
        </is>
      </c>
      <c r="F66" t="inlineStr">
        <is>
          <t>X4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Coating_Standard</t>
        </is>
      </c>
      <c r="M66" s="99" t="n">
        <v>98876139</v>
      </c>
      <c r="N66" s="7" t="n"/>
      <c r="O66" s="7" t="inlineStr">
        <is>
          <t>A101826</t>
        </is>
      </c>
      <c r="P66" t="n">
        <v>0</v>
      </c>
      <c r="Q66" t="inlineStr">
        <is>
          <t>Display Blank</t>
        </is>
      </c>
      <c r="R66" t="inlineStr">
        <is>
          <t>LT027</t>
        </is>
      </c>
      <c r="S66" t="n">
        <v>0</v>
      </c>
    </row>
    <row r="67">
      <c r="B67">
        <f>IF(H67="Silicon Bronze, ASTM-B584, C87600", IF(L67="Coating_Standard", "Y", "N"), "N")</f>
        <v/>
      </c>
      <c r="C67" t="inlineStr">
        <is>
          <t>Price_BOM_LFE_Imp_0164</t>
        </is>
      </c>
      <c r="D67">
        <f>IF(B67="Y", C67, "")</f>
        <v/>
      </c>
      <c r="E67" s="69" t="inlineStr">
        <is>
          <t>25123-4P-7.5HP-LFE</t>
        </is>
      </c>
      <c r="F67" t="inlineStr">
        <is>
          <t>X3</t>
        </is>
      </c>
      <c r="G67" s="2" t="inlineStr">
        <is>
          <t>ImpMatl_SS_AISI-304</t>
        </is>
      </c>
      <c r="H67" s="7" t="inlineStr">
        <is>
          <t>Stainless Steel, AISI-304</t>
        </is>
      </c>
      <c r="I67" s="7" t="inlineStr">
        <is>
          <t>H304</t>
        </is>
      </c>
      <c r="J67" s="7" t="inlineStr">
        <is>
          <t>Stainless Steel, AISI-303</t>
        </is>
      </c>
      <c r="K67" s="7" t="inlineStr">
        <is>
          <t>Stainless Steel, AISI 316</t>
        </is>
      </c>
      <c r="L67" s="7" t="inlineStr">
        <is>
          <t>Coating_Standard</t>
        </is>
      </c>
      <c r="M67" s="99" t="n">
        <v>98876151</v>
      </c>
      <c r="N67" s="7" t="n"/>
      <c r="O67" s="7" t="inlineStr">
        <is>
          <t>A101833</t>
        </is>
      </c>
      <c r="P67" t="n">
        <v>0</v>
      </c>
      <c r="Q67" t="inlineStr">
        <is>
          <t>Display Blank</t>
        </is>
      </c>
      <c r="R67" t="inlineStr">
        <is>
          <t>LT027</t>
        </is>
      </c>
      <c r="S67" s="7" t="n">
        <v>126</v>
      </c>
    </row>
    <row r="68">
      <c r="B68">
        <f>IF(H68="Silicon Bronze, ASTM-B584, C87600", IF(L68="Coating_Standard", "Y", "N"), "N")</f>
        <v/>
      </c>
      <c r="C68" t="inlineStr">
        <is>
          <t>Price_BOM_LFE_Imp_0165</t>
        </is>
      </c>
      <c r="D68">
        <f>IF(B68="Y", C68, "")</f>
        <v/>
      </c>
      <c r="E68" s="69" t="inlineStr">
        <is>
          <t>25123-4P-7.5HP-LFE</t>
        </is>
      </c>
      <c r="F68" t="inlineStr">
        <is>
          <t>X3</t>
        </is>
      </c>
      <c r="G68" s="2" t="inlineStr">
        <is>
          <t>ImpMatl_SS_AISI-304</t>
        </is>
      </c>
      <c r="H68" s="7" t="inlineStr">
        <is>
          <t>Stainless Steel, AISI-304</t>
        </is>
      </c>
      <c r="I68" s="7" t="inlineStr">
        <is>
          <t>H304</t>
        </is>
      </c>
      <c r="J68" s="7" t="inlineStr">
        <is>
          <t>Stainless Steel, AISI-303</t>
        </is>
      </c>
      <c r="K68" s="7" t="inlineStr">
        <is>
          <t>Stainless Steel, AISI 316</t>
        </is>
      </c>
      <c r="L68" s="7" t="inlineStr">
        <is>
          <t>Coating_Standard</t>
        </is>
      </c>
      <c r="M68" s="99" t="n">
        <v>98876151</v>
      </c>
      <c r="N68" s="7" t="n"/>
      <c r="O68" s="7" t="inlineStr">
        <is>
          <t>A101833</t>
        </is>
      </c>
      <c r="P68" t="n">
        <v>0</v>
      </c>
      <c r="Q68" t="inlineStr">
        <is>
          <t>Display Blank</t>
        </is>
      </c>
      <c r="R68" t="inlineStr">
        <is>
          <t>LT027</t>
        </is>
      </c>
      <c r="S68" s="7" t="n">
        <v>126</v>
      </c>
    </row>
    <row r="69">
      <c r="B69">
        <f>IF(H69="Silicon Bronze, ASTM-B584, C87600", IF(L69="Coating_Standard", "Y", "N"), "N")</f>
        <v/>
      </c>
      <c r="C69" t="inlineStr">
        <is>
          <t>Price_BOM_LFE_Imp_0166</t>
        </is>
      </c>
      <c r="D69">
        <f>IF(B69="Y", C69, "")</f>
        <v/>
      </c>
      <c r="E69" s="69" t="inlineStr">
        <is>
          <t>25123-4P-10HP-LFE</t>
        </is>
      </c>
      <c r="F69" t="inlineStr">
        <is>
          <t>X3</t>
        </is>
      </c>
      <c r="G69" s="2" t="inlineStr">
        <is>
          <t>ImpMatl_SS_AISI-304</t>
        </is>
      </c>
      <c r="H69" s="7" t="inlineStr">
        <is>
          <t>Stainless Steel, AISI-304</t>
        </is>
      </c>
      <c r="I69" s="7" t="inlineStr">
        <is>
          <t>H304</t>
        </is>
      </c>
      <c r="J69" s="7" t="inlineStr">
        <is>
          <t>Stainless Steel, AISI-303</t>
        </is>
      </c>
      <c r="K69" s="7" t="inlineStr">
        <is>
          <t>Stainless Steel, AISI 316</t>
        </is>
      </c>
      <c r="L69" s="7" t="inlineStr">
        <is>
          <t>Coating_Standard</t>
        </is>
      </c>
      <c r="M69" s="99" t="n">
        <v>98876151</v>
      </c>
      <c r="N69" s="7" t="n"/>
      <c r="O69" s="7" t="inlineStr">
        <is>
          <t>A101833</t>
        </is>
      </c>
      <c r="P69" t="n">
        <v>0</v>
      </c>
      <c r="Q69" t="inlineStr">
        <is>
          <t>Display Blank</t>
        </is>
      </c>
      <c r="R69" t="inlineStr">
        <is>
          <t>LT027</t>
        </is>
      </c>
      <c r="S69" s="7" t="n">
        <v>126</v>
      </c>
    </row>
    <row r="70">
      <c r="B70">
        <f>IF(H70="Silicon Bronze, ASTM-B584, C87600", IF(L70="Coating_Standard", "Y", "N"), "N")</f>
        <v/>
      </c>
      <c r="C70" t="inlineStr">
        <is>
          <t>Price_BOM_LFE_Imp_0167</t>
        </is>
      </c>
      <c r="D70">
        <f>IF(B70="Y", C70, "")</f>
        <v/>
      </c>
      <c r="E70" s="69" t="inlineStr">
        <is>
          <t>25123-4P-15HP-LFE</t>
        </is>
      </c>
      <c r="F70" t="inlineStr">
        <is>
          <t>X3</t>
        </is>
      </c>
      <c r="G70" s="2" t="inlineStr">
        <is>
          <t>ImpMatl_SS_AISI-304</t>
        </is>
      </c>
      <c r="H70" s="7" t="inlineStr">
        <is>
          <t>Stainless Steel, AISI-304</t>
        </is>
      </c>
      <c r="I70" s="7" t="inlineStr">
        <is>
          <t>H304</t>
        </is>
      </c>
      <c r="J70" s="7" t="inlineStr">
        <is>
          <t>Stainless Steel, AISI-303</t>
        </is>
      </c>
      <c r="K70" s="7" t="inlineStr">
        <is>
          <t>Stainless Steel, AISI 316</t>
        </is>
      </c>
      <c r="L70" s="7" t="inlineStr">
        <is>
          <t>Coating_Standard</t>
        </is>
      </c>
      <c r="M70" s="99" t="n">
        <v>98876151</v>
      </c>
      <c r="N70" s="7" t="n"/>
      <c r="O70" s="7" t="inlineStr">
        <is>
          <t>A101833</t>
        </is>
      </c>
      <c r="P70" t="n">
        <v>0</v>
      </c>
      <c r="Q70" t="inlineStr">
        <is>
          <t>Display Blank</t>
        </is>
      </c>
      <c r="R70" t="inlineStr">
        <is>
          <t>LT027</t>
        </is>
      </c>
      <c r="S70" s="7" t="n">
        <v>126</v>
      </c>
    </row>
    <row r="71">
      <c r="B71">
        <f>IF(H71="Silicon Bronze, ASTM-B584, C87600", IF(L71="Coating_Standard", "Y", "N"), "N")</f>
        <v/>
      </c>
      <c r="C71" t="inlineStr">
        <is>
          <t>Price_BOM_LFE_Imp_0168</t>
        </is>
      </c>
      <c r="D71">
        <f>IF(B71="Y", C71, "")</f>
        <v/>
      </c>
      <c r="E71" s="69" t="inlineStr">
        <is>
          <t>25123-4P-20HP-LFE</t>
        </is>
      </c>
      <c r="F71" t="inlineStr">
        <is>
          <t>XA</t>
        </is>
      </c>
      <c r="G71" s="2" t="inlineStr">
        <is>
          <t>ImpMatl_SS_AISI-304</t>
        </is>
      </c>
      <c r="H71" s="7" t="inlineStr">
        <is>
          <t>Stainless Steel, AISI-304</t>
        </is>
      </c>
      <c r="I71" s="7" t="inlineStr">
        <is>
          <t>H304</t>
        </is>
      </c>
      <c r="J71" s="7" t="inlineStr">
        <is>
          <t>Stainless Steel, AISI-303</t>
        </is>
      </c>
      <c r="K71" s="7" t="inlineStr">
        <is>
          <t>Stainless Steel, AISI 316</t>
        </is>
      </c>
      <c r="L71" s="7" t="inlineStr">
        <is>
          <t>Coating_Standard</t>
        </is>
      </c>
      <c r="M71" s="99" t="n">
        <v>98876140</v>
      </c>
      <c r="N71" s="7" t="n"/>
      <c r="O71" s="7" t="inlineStr">
        <is>
          <t>A101840</t>
        </is>
      </c>
      <c r="P71" t="n">
        <v>0</v>
      </c>
      <c r="Q71" t="inlineStr">
        <is>
          <t>Display Blank</t>
        </is>
      </c>
      <c r="R71" t="inlineStr">
        <is>
          <t>LT027</t>
        </is>
      </c>
      <c r="S71" t="n">
        <v>0</v>
      </c>
    </row>
    <row r="72">
      <c r="B72">
        <f>IF(H72="Silicon Bronze, ASTM-B584, C87600", IF(L72="Coating_Standard", "Y", "N"), "N")</f>
        <v/>
      </c>
      <c r="C72" t="inlineStr">
        <is>
          <t>Price_BOM_LFE_Imp_0169</t>
        </is>
      </c>
      <c r="D72">
        <f>IF(B72="Y", C72, "")</f>
        <v/>
      </c>
      <c r="E72" s="2" t="inlineStr">
        <is>
          <t>30707-2P-10HP-LFE</t>
        </is>
      </c>
      <c r="F72" t="inlineStr">
        <is>
          <t>X3</t>
        </is>
      </c>
      <c r="G72" s="2" t="inlineStr">
        <is>
          <t>ImpMatl_SS_AISI-304</t>
        </is>
      </c>
      <c r="H72" s="7" t="inlineStr">
        <is>
          <t>Stainless Steel, AISI-304</t>
        </is>
      </c>
      <c r="I72" s="7" t="inlineStr">
        <is>
          <t>H304</t>
        </is>
      </c>
      <c r="J72" s="7" t="inlineStr">
        <is>
          <t>Stainless Steel, AISI-303</t>
        </is>
      </c>
      <c r="K72" s="7" t="inlineStr">
        <is>
          <t>Stainless Steel, AISI 316</t>
        </is>
      </c>
      <c r="L72" s="7" t="inlineStr">
        <is>
          <t>Coating_Standard</t>
        </is>
      </c>
      <c r="M72" s="61" t="n">
        <v>98876152</v>
      </c>
      <c r="N72" s="7" t="n"/>
      <c r="O72" s="7" t="inlineStr">
        <is>
          <t>A101854</t>
        </is>
      </c>
      <c r="P72" t="n">
        <v>0</v>
      </c>
      <c r="Q72" t="inlineStr">
        <is>
          <t>Display Blank</t>
        </is>
      </c>
      <c r="R72" t="inlineStr">
        <is>
          <t>LT027</t>
        </is>
      </c>
      <c r="S72" t="n">
        <v>0</v>
      </c>
    </row>
    <row r="73">
      <c r="B73">
        <f>IF(H73="Silicon Bronze, ASTM-B584, C87600", IF(L73="Coating_Standard", "Y", "N"), "N")</f>
        <v/>
      </c>
      <c r="C73" t="inlineStr">
        <is>
          <t>Price_BOM_LFE_Imp_0170</t>
        </is>
      </c>
      <c r="D73">
        <f>IF(B73="Y", C73, "")</f>
        <v/>
      </c>
      <c r="E73" s="2" t="inlineStr">
        <is>
          <t>30707-2P-15HP-LFE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n">
        <v>98876152</v>
      </c>
      <c r="N73" s="7" t="n"/>
      <c r="O73" s="7" t="inlineStr">
        <is>
          <t>A101854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</row>
    <row r="74">
      <c r="B74">
        <f>IF(H74="Silicon Bronze, ASTM-B584, C87600", IF(L74="Coating_Standard", "Y", "N"), "N")</f>
        <v/>
      </c>
      <c r="C74" t="inlineStr">
        <is>
          <t>Price_BOM_LFE_Imp_0171</t>
        </is>
      </c>
      <c r="D74">
        <f>IF(B74="Y", C74, "")</f>
        <v/>
      </c>
      <c r="E74" s="2" t="inlineStr">
        <is>
          <t>30707-2P-20HP-LFE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Coating_Standard</t>
        </is>
      </c>
      <c r="M74" s="61" t="n">
        <v>98876152</v>
      </c>
      <c r="N74" s="7" t="n"/>
      <c r="O74" s="7" t="inlineStr">
        <is>
          <t>A101854</t>
        </is>
      </c>
      <c r="P74" t="n">
        <v>0</v>
      </c>
      <c r="Q74" t="inlineStr">
        <is>
          <t>Display Blank</t>
        </is>
      </c>
      <c r="R74" t="inlineStr">
        <is>
          <t>LT027</t>
        </is>
      </c>
      <c r="S74" t="n">
        <v>0</v>
      </c>
    </row>
    <row r="75">
      <c r="B75">
        <f>IF(H75="Silicon Bronze, ASTM-B584, C87600", IF(L75="Coating_Standard", "Y", "N"), "N")</f>
        <v/>
      </c>
      <c r="C75" t="inlineStr">
        <is>
          <t>Price_BOM_LFE_Imp_0172</t>
        </is>
      </c>
      <c r="D75">
        <f>IF(B75="Y", C75, "")</f>
        <v/>
      </c>
      <c r="E75" s="2" t="inlineStr">
        <is>
          <t>30707-2P-25HP-LFE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Coating_Standard</t>
        </is>
      </c>
      <c r="M75" s="61" t="n">
        <v>98876152</v>
      </c>
      <c r="N75" s="7" t="n"/>
      <c r="O75" s="7" t="inlineStr">
        <is>
          <t>A101854</t>
        </is>
      </c>
      <c r="P75" t="n">
        <v>0</v>
      </c>
      <c r="Q75" t="inlineStr">
        <is>
          <t>Display Blank</t>
        </is>
      </c>
      <c r="R75" t="inlineStr">
        <is>
          <t>LT027</t>
        </is>
      </c>
      <c r="S75" t="n">
        <v>0</v>
      </c>
    </row>
    <row r="76">
      <c r="B76">
        <f>IF(H76="Silicon Bronze, ASTM-B584, C87600", IF(L76="Coating_Standard", "Y", "N"), "N")</f>
        <v/>
      </c>
      <c r="C76" t="inlineStr">
        <is>
          <t>Price_BOM_LFE_Imp_0173</t>
        </is>
      </c>
      <c r="D76">
        <f>IF(B76="Y", C76, "")</f>
        <v/>
      </c>
      <c r="E76" s="69" t="inlineStr">
        <is>
          <t>30707-4P-3HP-LFE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Coating_Standard</t>
        </is>
      </c>
      <c r="M76" s="61" t="n">
        <v>98876152</v>
      </c>
      <c r="N76" s="7" t="n"/>
      <c r="O76" s="7" t="inlineStr">
        <is>
          <t>A101854</t>
        </is>
      </c>
      <c r="P76" t="n">
        <v>0</v>
      </c>
      <c r="Q76" t="inlineStr">
        <is>
          <t>Display Blank</t>
        </is>
      </c>
      <c r="R76" t="inlineStr">
        <is>
          <t>LT027</t>
        </is>
      </c>
      <c r="S76" t="n">
        <v>0</v>
      </c>
    </row>
    <row r="77">
      <c r="B77">
        <f>IF(H77="Silicon Bronze, ASTM-B584, C87600", IF(L77="Coating_Standard", "Y", "N"), "N")</f>
        <v/>
      </c>
      <c r="C77" t="inlineStr">
        <is>
          <t>Price_BOM_LFE_Imp_0174</t>
        </is>
      </c>
      <c r="D77">
        <f>IF(B77="Y", C77, "")</f>
        <v/>
      </c>
      <c r="E77" s="69" t="inlineStr">
        <is>
          <t>30707-4P-5HP-LFE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Coating_Standard</t>
        </is>
      </c>
      <c r="M77" s="61" t="n">
        <v>98876152</v>
      </c>
      <c r="N77" s="7" t="n"/>
      <c r="O77" s="7" t="inlineStr">
        <is>
          <t>A101854</t>
        </is>
      </c>
      <c r="P77" t="n">
        <v>0</v>
      </c>
      <c r="Q77" t="inlineStr">
        <is>
          <t>Display Blank</t>
        </is>
      </c>
      <c r="R77" t="inlineStr">
        <is>
          <t>LT027</t>
        </is>
      </c>
      <c r="S77" t="n">
        <v>0</v>
      </c>
    </row>
    <row r="78">
      <c r="B78">
        <f>IF(H78="Silicon Bronze, ASTM-B584, C87600", IF(L78="Coating_Standard", "Y", "N"), "N")</f>
        <v/>
      </c>
      <c r="C78" t="inlineStr">
        <is>
          <t>Price_BOM_LFE_Imp_0175</t>
        </is>
      </c>
      <c r="D78">
        <f>IF(B78="Y", C78, "")</f>
        <v/>
      </c>
      <c r="E78" s="69" t="inlineStr">
        <is>
          <t>30707-4P-7.5HP-LFE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Coating_Standard</t>
        </is>
      </c>
      <c r="M78" s="61" t="n">
        <v>98876152</v>
      </c>
      <c r="N78" s="7" t="n"/>
      <c r="O78" s="7" t="inlineStr">
        <is>
          <t>A101854</t>
        </is>
      </c>
      <c r="P78" t="n">
        <v>0</v>
      </c>
      <c r="Q78" t="inlineStr">
        <is>
          <t>Display Blank</t>
        </is>
      </c>
      <c r="R78" t="inlineStr">
        <is>
          <t>LT027</t>
        </is>
      </c>
      <c r="S78" t="n">
        <v>0</v>
      </c>
    </row>
    <row r="79">
      <c r="B79">
        <f>IF(H79="Silicon Bronze, ASTM-B584, C87600", IF(L79="Coating_Standard", "Y", "N"), "N")</f>
        <v/>
      </c>
      <c r="C79" t="inlineStr">
        <is>
          <t>Price_BOM_LFE_Imp_0176</t>
        </is>
      </c>
      <c r="D79">
        <f>IF(B79="Y", C79, "")</f>
        <v/>
      </c>
      <c r="E79" s="2" t="inlineStr">
        <is>
          <t>30707-2P-30HP-LFE</t>
        </is>
      </c>
      <c r="F79" t="inlineStr">
        <is>
          <t>X4</t>
        </is>
      </c>
      <c r="G79" s="2" t="inlineStr">
        <is>
          <t>ImpMatl_SS_AISI-304</t>
        </is>
      </c>
      <c r="H79" s="7" t="inlineStr">
        <is>
          <t>Stainless Steel, AISI-304</t>
        </is>
      </c>
      <c r="I79" s="7" t="inlineStr">
        <is>
          <t>H304</t>
        </is>
      </c>
      <c r="J79" s="7" t="inlineStr">
        <is>
          <t>Stainless Steel, AISI-303</t>
        </is>
      </c>
      <c r="K79" s="7" t="inlineStr">
        <is>
          <t>Stainless Steel, AISI 316</t>
        </is>
      </c>
      <c r="L79" s="7" t="inlineStr">
        <is>
          <t>Coating_Standard</t>
        </is>
      </c>
      <c r="M79" s="99" t="n">
        <v>98876153</v>
      </c>
      <c r="N79" s="7" t="n"/>
      <c r="O79" s="7" t="inlineStr">
        <is>
          <t>A101861</t>
        </is>
      </c>
      <c r="P79" t="n">
        <v>0</v>
      </c>
      <c r="Q79" t="inlineStr">
        <is>
          <t>Display Blank</t>
        </is>
      </c>
      <c r="R79" t="inlineStr">
        <is>
          <t>LT027</t>
        </is>
      </c>
      <c r="S79" t="n">
        <v>0</v>
      </c>
    </row>
    <row r="80">
      <c r="B80">
        <f>IF(H80="Silicon Bronze, ASTM-B584, C87600", IF(L80="Coating_Standard", "Y", "N"), "N")</f>
        <v/>
      </c>
      <c r="C80" t="inlineStr">
        <is>
          <t>Price_BOM_LFE_Imp_0177</t>
        </is>
      </c>
      <c r="D80">
        <f>IF(B80="Y", C80, "")</f>
        <v/>
      </c>
      <c r="E80" s="69" t="inlineStr">
        <is>
          <t>30957-4P-5HP-LFE</t>
        </is>
      </c>
      <c r="F80" t="inlineStr">
        <is>
          <t>X3</t>
        </is>
      </c>
      <c r="G80" s="2" t="inlineStr">
        <is>
          <t>ImpMatl_SS_AISI-304</t>
        </is>
      </c>
      <c r="H80" s="7" t="inlineStr">
        <is>
          <t>Stainless Steel, AISI-304</t>
        </is>
      </c>
      <c r="I80" s="7" t="inlineStr">
        <is>
          <t>H304</t>
        </is>
      </c>
      <c r="J80" s="7" t="inlineStr">
        <is>
          <t>Stainless Steel, AISI-303</t>
        </is>
      </c>
      <c r="K80" s="7" t="inlineStr">
        <is>
          <t>Stainless Steel, AISI 316</t>
        </is>
      </c>
      <c r="L80" s="7" t="inlineStr">
        <is>
          <t>Coating_Standard</t>
        </is>
      </c>
      <c r="M80" s="61" t="n">
        <v>98876155</v>
      </c>
      <c r="N80" s="7" t="n"/>
      <c r="O80" s="7" t="inlineStr">
        <is>
          <t>A101868</t>
        </is>
      </c>
      <c r="P80" t="n">
        <v>0</v>
      </c>
      <c r="Q80" t="inlineStr">
        <is>
          <t>Display Blank</t>
        </is>
      </c>
      <c r="R80" t="inlineStr">
        <is>
          <t>LT027</t>
        </is>
      </c>
      <c r="S80" t="n">
        <v>0</v>
      </c>
    </row>
    <row r="81">
      <c r="B81">
        <f>IF(H81="Silicon Bronze, ASTM-B584, C87600", IF(L81="Coating_Standard", "Y", "N"), "N")</f>
        <v/>
      </c>
      <c r="C81" t="inlineStr">
        <is>
          <t>Price_BOM_LFE_Imp_0178</t>
        </is>
      </c>
      <c r="D81">
        <f>IF(B81="Y", C81, "")</f>
        <v/>
      </c>
      <c r="E81" s="69" t="inlineStr">
        <is>
          <t>30957-4P-7.5HP-LFE</t>
        </is>
      </c>
      <c r="F81" t="inlineStr">
        <is>
          <t>X3</t>
        </is>
      </c>
      <c r="G81" s="2" t="inlineStr">
        <is>
          <t>ImpMatl_SS_AISI-304</t>
        </is>
      </c>
      <c r="H81" s="7" t="inlineStr">
        <is>
          <t>Stainless Steel, AISI-304</t>
        </is>
      </c>
      <c r="I81" s="7" t="inlineStr">
        <is>
          <t>H304</t>
        </is>
      </c>
      <c r="J81" s="7" t="inlineStr">
        <is>
          <t>Stainless Steel, AISI-303</t>
        </is>
      </c>
      <c r="K81" s="7" t="inlineStr">
        <is>
          <t>Stainless Steel, AISI 316</t>
        </is>
      </c>
      <c r="L81" s="7" t="inlineStr">
        <is>
          <t>Coating_Standard</t>
        </is>
      </c>
      <c r="M81" s="61" t="n">
        <v>98876155</v>
      </c>
      <c r="N81" s="7" t="n"/>
      <c r="O81" s="7" t="inlineStr">
        <is>
          <t>A101868</t>
        </is>
      </c>
      <c r="P81" t="n">
        <v>0</v>
      </c>
      <c r="Q81" t="inlineStr">
        <is>
          <t>Display Blank</t>
        </is>
      </c>
      <c r="R81" t="inlineStr">
        <is>
          <t>LT027</t>
        </is>
      </c>
      <c r="S81" t="n">
        <v>0</v>
      </c>
    </row>
    <row r="82">
      <c r="B82">
        <f>IF(H82="Silicon Bronze, ASTM-B584, C87600", IF(L82="Coating_Standard", "Y", "N"), "N")</f>
        <v/>
      </c>
      <c r="C82" t="inlineStr">
        <is>
          <t>Price_BOM_LFE_Imp_0179</t>
        </is>
      </c>
      <c r="D82">
        <f>IF(B82="Y", C82, "")</f>
        <v/>
      </c>
      <c r="E82" s="69" t="inlineStr">
        <is>
          <t>30957-4P-10HP-LFE</t>
        </is>
      </c>
      <c r="F82" t="inlineStr">
        <is>
          <t>X3</t>
        </is>
      </c>
      <c r="G82" s="2" t="inlineStr">
        <is>
          <t>ImpMatl_SS_AISI-304</t>
        </is>
      </c>
      <c r="H82" s="7" t="inlineStr">
        <is>
          <t>Stainless Steel, AISI-304</t>
        </is>
      </c>
      <c r="I82" s="7" t="inlineStr">
        <is>
          <t>H304</t>
        </is>
      </c>
      <c r="J82" s="7" t="inlineStr">
        <is>
          <t>Stainless Steel, AISI-303</t>
        </is>
      </c>
      <c r="K82" s="7" t="inlineStr">
        <is>
          <t>Stainless Steel, AISI 316</t>
        </is>
      </c>
      <c r="L82" s="7" t="inlineStr">
        <is>
          <t>Coating_Standard</t>
        </is>
      </c>
      <c r="M82" s="61" t="n">
        <v>98876155</v>
      </c>
      <c r="N82" s="7" t="n"/>
      <c r="O82" s="7" t="inlineStr">
        <is>
          <t>A101868</t>
        </is>
      </c>
      <c r="P82" t="n">
        <v>0</v>
      </c>
      <c r="Q82" t="inlineStr">
        <is>
          <t>Display Blank</t>
        </is>
      </c>
      <c r="R82" t="inlineStr">
        <is>
          <t>LT027</t>
        </is>
      </c>
      <c r="S82" t="n">
        <v>0</v>
      </c>
    </row>
    <row r="83">
      <c r="B83">
        <f>IF(H83="Silicon Bronze, ASTM-B584, C87600", IF(L83="Coating_Standard", "Y", "N"), "N")</f>
        <v/>
      </c>
      <c r="C83" t="inlineStr">
        <is>
          <t>Price_BOM_LFE_Imp_0180</t>
        </is>
      </c>
      <c r="D83">
        <f>IF(B83="Y", C83, "")</f>
        <v/>
      </c>
      <c r="E83" s="69" t="inlineStr">
        <is>
          <t>30957-4P-15HP-LFE</t>
        </is>
      </c>
      <c r="F83" t="inlineStr">
        <is>
          <t>X3</t>
        </is>
      </c>
      <c r="G83" s="2" t="inlineStr">
        <is>
          <t>ImpMatl_SS_AISI-304</t>
        </is>
      </c>
      <c r="H83" s="7" t="inlineStr">
        <is>
          <t>Stainless Steel, AISI-304</t>
        </is>
      </c>
      <c r="I83" s="7" t="inlineStr">
        <is>
          <t>H304</t>
        </is>
      </c>
      <c r="J83" s="7" t="inlineStr">
        <is>
          <t>Stainless Steel, AISI-303</t>
        </is>
      </c>
      <c r="K83" s="7" t="inlineStr">
        <is>
          <t>Stainless Steel, AISI 316</t>
        </is>
      </c>
      <c r="L83" s="7" t="inlineStr">
        <is>
          <t>Coating_Standard</t>
        </is>
      </c>
      <c r="M83" s="61" t="n">
        <v>98876155</v>
      </c>
      <c r="N83" s="7" t="n"/>
      <c r="O83" s="7" t="inlineStr">
        <is>
          <t>A101868</t>
        </is>
      </c>
      <c r="P83" t="n">
        <v>0</v>
      </c>
      <c r="Q83" t="inlineStr">
        <is>
          <t>Display Blank</t>
        </is>
      </c>
      <c r="R83" t="inlineStr">
        <is>
          <t>LT027</t>
        </is>
      </c>
      <c r="S83" t="n">
        <v>0</v>
      </c>
    </row>
    <row r="84">
      <c r="B84">
        <f>IF(H84="Silicon Bronze, ASTM-B584, C87600", IF(L84="Coating_Standard", "Y", "N"), "N")</f>
        <v/>
      </c>
      <c r="C84" t="inlineStr">
        <is>
          <t>Price_BOM_LFE_Imp_0181</t>
        </is>
      </c>
      <c r="D84">
        <f>IF(B84="Y", C84, "")</f>
        <v/>
      </c>
      <c r="E84" s="69" t="inlineStr">
        <is>
          <t>30121-4P-15HP-LFE</t>
        </is>
      </c>
      <c r="F84" t="inlineStr">
        <is>
          <t>XA</t>
        </is>
      </c>
      <c r="G84" s="2" t="inlineStr">
        <is>
          <t>ImpMatl_SS_AISI-304</t>
        </is>
      </c>
      <c r="H84" s="7" t="inlineStr">
        <is>
          <t>Stainless Steel, AISI-304</t>
        </is>
      </c>
      <c r="I84" s="7" t="inlineStr">
        <is>
          <t>H304</t>
        </is>
      </c>
      <c r="J84" s="7" t="inlineStr">
        <is>
          <t>Stainless Steel, AISI-303</t>
        </is>
      </c>
      <c r="K84" s="7" t="inlineStr">
        <is>
          <t>Stainless Steel, AISI 316</t>
        </is>
      </c>
      <c r="L84" s="7" t="inlineStr">
        <is>
          <t>Coating_Standard</t>
        </is>
      </c>
      <c r="M84" s="99" t="n">
        <v>98876156</v>
      </c>
      <c r="N84" s="7" t="n"/>
      <c r="O84" s="7" t="inlineStr">
        <is>
          <t>A101882</t>
        </is>
      </c>
      <c r="P84" t="n">
        <v>0</v>
      </c>
      <c r="Q84" t="inlineStr">
        <is>
          <t>Display Blank</t>
        </is>
      </c>
      <c r="R84" t="inlineStr">
        <is>
          <t>LT027</t>
        </is>
      </c>
      <c r="S84" t="n">
        <v>0</v>
      </c>
    </row>
    <row r="85">
      <c r="B85">
        <f>IF(H85="Silicon Bronze, ASTM-B584, C87600", IF(L85="Coating_Standard", "Y", "N"), "N")</f>
        <v/>
      </c>
      <c r="C85" t="inlineStr">
        <is>
          <t>Price_BOM_LFE_Imp_0182</t>
        </is>
      </c>
      <c r="D85">
        <f>IF(B85="Y", C85, "")</f>
        <v/>
      </c>
      <c r="E85" s="69" t="inlineStr">
        <is>
          <t>30121-4P-20HP-LFE</t>
        </is>
      </c>
      <c r="F85" t="inlineStr">
        <is>
          <t>XA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n">
        <v>98876156</v>
      </c>
      <c r="N85" s="7" t="n"/>
      <c r="O85" s="7" t="inlineStr">
        <is>
          <t>A101882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</row>
    <row r="86">
      <c r="B86">
        <f>IF(H86="Silicon Bronze, ASTM-B584, C87600", IF(L86="Coating_Standard", "Y", "N"), "N")</f>
        <v/>
      </c>
      <c r="C86" t="inlineStr">
        <is>
          <t>Price_BOM_LFE_Imp_0183</t>
        </is>
      </c>
      <c r="D86">
        <f>IF(B86="Y", C86, "")</f>
        <v/>
      </c>
      <c r="E86" s="69" t="inlineStr">
        <is>
          <t>30121-4P-25HP-LFE</t>
        </is>
      </c>
      <c r="F86" t="inlineStr">
        <is>
          <t>XA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Coating_Standard</t>
        </is>
      </c>
      <c r="M86" s="99" t="n">
        <v>98876156</v>
      </c>
      <c r="N86" s="7" t="n"/>
      <c r="O86" s="7" t="inlineStr">
        <is>
          <t>A101882</t>
        </is>
      </c>
      <c r="P86" t="n">
        <v>0</v>
      </c>
      <c r="Q86" t="inlineStr">
        <is>
          <t>Display Blank</t>
        </is>
      </c>
      <c r="R86" t="inlineStr">
        <is>
          <t>LT027</t>
        </is>
      </c>
      <c r="S86" t="n">
        <v>0</v>
      </c>
    </row>
    <row r="87">
      <c r="B87">
        <f>IF(H87="Silicon Bronze, ASTM-B584, C87600", IF(L87="Coating_Standard", "Y", "N"), "N")</f>
        <v/>
      </c>
      <c r="C87" t="inlineStr">
        <is>
          <t>Price_BOM_LFE_Imp_0184</t>
        </is>
      </c>
      <c r="D87">
        <f>IF(B87="Y", C87, "")</f>
        <v/>
      </c>
      <c r="E87" s="69" t="inlineStr">
        <is>
          <t>30127-4P-15HP-LFE</t>
        </is>
      </c>
      <c r="F87" t="inlineStr">
        <is>
          <t>XA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Coating_Standard</t>
        </is>
      </c>
      <c r="M87" s="99" t="n">
        <v>98876157</v>
      </c>
      <c r="N87" s="7" t="n"/>
      <c r="O87" s="7" t="inlineStr">
        <is>
          <t>A101889</t>
        </is>
      </c>
      <c r="P87" t="n">
        <v>0</v>
      </c>
      <c r="Q87" t="inlineStr">
        <is>
          <t>Display Blank</t>
        </is>
      </c>
      <c r="R87" t="inlineStr">
        <is>
          <t>LT027</t>
        </is>
      </c>
      <c r="S87" t="n">
        <v>0</v>
      </c>
    </row>
    <row r="88">
      <c r="B88">
        <f>IF(H88="Silicon Bronze, ASTM-B584, C87600", IF(L88="Coating_Standard", "Y", "N"), "N")</f>
        <v/>
      </c>
      <c r="C88" t="inlineStr">
        <is>
          <t>Price_BOM_LFE_Imp_0185</t>
        </is>
      </c>
      <c r="D88">
        <f>IF(B88="Y", C88, "")</f>
        <v/>
      </c>
      <c r="E88" s="69" t="inlineStr">
        <is>
          <t>30127-4P-20HP-LFE</t>
        </is>
      </c>
      <c r="F88" t="inlineStr">
        <is>
          <t>XA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Coating_Standard</t>
        </is>
      </c>
      <c r="M88" s="99" t="n">
        <v>98876157</v>
      </c>
      <c r="N88" s="7" t="n"/>
      <c r="O88" s="7" t="inlineStr">
        <is>
          <t>A101889</t>
        </is>
      </c>
      <c r="P88" t="n">
        <v>0</v>
      </c>
      <c r="Q88" t="inlineStr">
        <is>
          <t>Display Blank</t>
        </is>
      </c>
      <c r="R88" t="inlineStr">
        <is>
          <t>LT027</t>
        </is>
      </c>
      <c r="S88" t="n">
        <v>0</v>
      </c>
    </row>
    <row r="89">
      <c r="B89">
        <f>IF(H89="Silicon Bronze, ASTM-B584, C87600", IF(L89="Coating_Standard", "Y", "N"), "N")</f>
        <v/>
      </c>
      <c r="C89" t="inlineStr">
        <is>
          <t>Price_BOM_LFE_Imp_0186</t>
        </is>
      </c>
      <c r="D89">
        <f>IF(B89="Y", C89, "")</f>
        <v/>
      </c>
      <c r="E89" s="69" t="inlineStr">
        <is>
          <t>30127-4P-25HP-LFE</t>
        </is>
      </c>
      <c r="F89" t="inlineStr">
        <is>
          <t>XA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Coating_Standard</t>
        </is>
      </c>
      <c r="M89" s="99" t="n">
        <v>98876157</v>
      </c>
      <c r="N89" s="7" t="n"/>
      <c r="O89" s="7" t="inlineStr">
        <is>
          <t>A101889</t>
        </is>
      </c>
      <c r="P89" t="n">
        <v>0</v>
      </c>
      <c r="Q89" t="inlineStr">
        <is>
          <t>Display Blank</t>
        </is>
      </c>
      <c r="R89" t="inlineStr">
        <is>
          <t>LT027</t>
        </is>
      </c>
      <c r="S89" t="n">
        <v>0</v>
      </c>
    </row>
    <row r="90">
      <c r="B90">
        <f>IF(H90="Silicon Bronze, ASTM-B584, C87600", IF(L90="Coating_Standard", "Y", "N"), "N")</f>
        <v/>
      </c>
      <c r="C90" t="inlineStr">
        <is>
          <t>Price_BOM_LFE_Imp_0187</t>
        </is>
      </c>
      <c r="D90">
        <f>IF(B90="Y", C90, "")</f>
        <v/>
      </c>
      <c r="E90" s="2" t="inlineStr">
        <is>
          <t>40707-2P-25HP-LFE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Coating_Standard</t>
        </is>
      </c>
      <c r="M90" s="99" t="n">
        <v>98876161</v>
      </c>
      <c r="N90" s="7" t="n"/>
      <c r="O90" s="7" t="inlineStr">
        <is>
          <t>A101903</t>
        </is>
      </c>
      <c r="P90" t="n">
        <v>0</v>
      </c>
      <c r="Q90" t="inlineStr">
        <is>
          <t>Display Blank</t>
        </is>
      </c>
      <c r="R90" t="inlineStr">
        <is>
          <t>LT027</t>
        </is>
      </c>
      <c r="S90" t="n">
        <v>0</v>
      </c>
    </row>
    <row r="91">
      <c r="B91">
        <f>IF(H91="Silicon Bronze, ASTM-B584, C87600", IF(L91="Coating_Standard", "Y", "N"), "N")</f>
        <v/>
      </c>
      <c r="C91" t="inlineStr">
        <is>
          <t>Price_BOM_LFE_Imp_0188</t>
        </is>
      </c>
      <c r="D91">
        <f>IF(B91="Y", C91, "")</f>
        <v/>
      </c>
      <c r="E91" s="69" t="inlineStr">
        <is>
          <t>40707-4P-3HP-LFE</t>
        </is>
      </c>
      <c r="F91" t="inlineStr">
        <is>
          <t>X3</t>
        </is>
      </c>
      <c r="G91" s="2" t="inlineStr">
        <is>
          <t>ImpMatl_SS_AISI-304</t>
        </is>
      </c>
      <c r="H91" s="7" t="inlineStr">
        <is>
          <t>Stainless Steel, AISI-304</t>
        </is>
      </c>
      <c r="I91" s="7" t="inlineStr">
        <is>
          <t>H304</t>
        </is>
      </c>
      <c r="J91" s="7" t="inlineStr">
        <is>
          <t>Stainless Steel, AISI-303</t>
        </is>
      </c>
      <c r="K91" s="7" t="inlineStr">
        <is>
          <t>Stainless Steel, AISI 316</t>
        </is>
      </c>
      <c r="L91" s="7" t="inlineStr">
        <is>
          <t>Coating_Standard</t>
        </is>
      </c>
      <c r="M91" s="99" t="n">
        <v>98876161</v>
      </c>
      <c r="N91" s="7" t="n"/>
      <c r="O91" s="7" t="inlineStr">
        <is>
          <t>A101903</t>
        </is>
      </c>
      <c r="P91" t="n">
        <v>0</v>
      </c>
      <c r="Q91" t="inlineStr">
        <is>
          <t>Display Blank</t>
        </is>
      </c>
      <c r="R91" t="inlineStr">
        <is>
          <t>LT027</t>
        </is>
      </c>
      <c r="S91" t="n">
        <v>0</v>
      </c>
    </row>
    <row r="92">
      <c r="B92">
        <f>IF(H92="Silicon Bronze, ASTM-B584, C87600", IF(L92="Coating_Standard", "Y", "N"), "N")</f>
        <v/>
      </c>
      <c r="C92" t="inlineStr">
        <is>
          <t>Price_BOM_LFE_Imp_0189</t>
        </is>
      </c>
      <c r="D92">
        <f>IF(B92="Y", C92, "")</f>
        <v/>
      </c>
      <c r="E92" s="69" t="inlineStr">
        <is>
          <t>40707-4P-5HP-LFE</t>
        </is>
      </c>
      <c r="F92" t="inlineStr">
        <is>
          <t>X3</t>
        </is>
      </c>
      <c r="G92" s="2" t="inlineStr">
        <is>
          <t>ImpMatl_SS_AISI-304</t>
        </is>
      </c>
      <c r="H92" s="7" t="inlineStr">
        <is>
          <t>Stainless Steel, AISI-304</t>
        </is>
      </c>
      <c r="I92" s="7" t="inlineStr">
        <is>
          <t>H304</t>
        </is>
      </c>
      <c r="J92" s="7" t="inlineStr">
        <is>
          <t>Stainless Steel, AISI-303</t>
        </is>
      </c>
      <c r="K92" s="7" t="inlineStr">
        <is>
          <t>Stainless Steel, AISI 316</t>
        </is>
      </c>
      <c r="L92" s="7" t="inlineStr">
        <is>
          <t>Coating_Standard</t>
        </is>
      </c>
      <c r="M92" s="99" t="n">
        <v>98876161</v>
      </c>
      <c r="N92" s="7" t="n"/>
      <c r="O92" s="7" t="inlineStr">
        <is>
          <t>A101903</t>
        </is>
      </c>
      <c r="P92" t="n">
        <v>0</v>
      </c>
      <c r="Q92" t="inlineStr">
        <is>
          <t>Display Blank</t>
        </is>
      </c>
      <c r="R92" t="inlineStr">
        <is>
          <t>LT027</t>
        </is>
      </c>
      <c r="S92" t="n">
        <v>0</v>
      </c>
    </row>
    <row r="93">
      <c r="B93">
        <f>IF(H93="Silicon Bronze, ASTM-B584, C87600", IF(L93="Coating_Standard", "Y", "N"), "N")</f>
        <v/>
      </c>
      <c r="C93" t="inlineStr">
        <is>
          <t>Price_BOM_LFE_Imp_0190</t>
        </is>
      </c>
      <c r="D93">
        <f>IF(B93="Y", C93, "")</f>
        <v/>
      </c>
      <c r="E93" s="69" t="inlineStr">
        <is>
          <t>40707-4P-7.5HP-LFE</t>
        </is>
      </c>
      <c r="F93" t="inlineStr">
        <is>
          <t>X3</t>
        </is>
      </c>
      <c r="G93" s="2" t="inlineStr">
        <is>
          <t>ImpMatl_SS_AISI-304</t>
        </is>
      </c>
      <c r="H93" s="7" t="inlineStr">
        <is>
          <t>Stainless Steel, AISI-304</t>
        </is>
      </c>
      <c r="I93" s="7" t="inlineStr">
        <is>
          <t>H304</t>
        </is>
      </c>
      <c r="J93" s="7" t="inlineStr">
        <is>
          <t>Stainless Steel, AISI-303</t>
        </is>
      </c>
      <c r="K93" s="7" t="inlineStr">
        <is>
          <t>Stainless Steel, AISI 316</t>
        </is>
      </c>
      <c r="L93" s="7" t="inlineStr">
        <is>
          <t>Coating_Standard</t>
        </is>
      </c>
      <c r="M93" s="99" t="n">
        <v>98876161</v>
      </c>
      <c r="N93" s="7" t="n"/>
      <c r="O93" s="7" t="inlineStr">
        <is>
          <t>A101903</t>
        </is>
      </c>
      <c r="P93" t="n">
        <v>0</v>
      </c>
      <c r="Q93" t="inlineStr">
        <is>
          <t>Display Blank</t>
        </is>
      </c>
      <c r="R93" t="inlineStr">
        <is>
          <t>LT027</t>
        </is>
      </c>
      <c r="S93" t="n">
        <v>0</v>
      </c>
    </row>
    <row r="94">
      <c r="B94">
        <f>IF(H94="Silicon Bronze, ASTM-B584, C87600", IF(L94="Coating_Standard", "Y", "N"), "N")</f>
        <v/>
      </c>
      <c r="C94" t="inlineStr">
        <is>
          <t>Price_BOM_LFE_Imp_0191</t>
        </is>
      </c>
      <c r="D94">
        <f>IF(B94="Y", C94, "")</f>
        <v/>
      </c>
      <c r="E94" s="2" t="inlineStr">
        <is>
          <t>40707-2P-30HP-LFE</t>
        </is>
      </c>
      <c r="F94" t="inlineStr">
        <is>
          <t>X4</t>
        </is>
      </c>
      <c r="G94" s="2" t="inlineStr">
        <is>
          <t>ImpMatl_SS_AISI-304</t>
        </is>
      </c>
      <c r="H94" s="7" t="inlineStr">
        <is>
          <t>Stainless Steel, AISI-304</t>
        </is>
      </c>
      <c r="I94" s="7" t="inlineStr">
        <is>
          <t>H304</t>
        </is>
      </c>
      <c r="J94" s="7" t="inlineStr">
        <is>
          <t>Stainless Steel, AISI-303</t>
        </is>
      </c>
      <c r="K94" s="7" t="inlineStr">
        <is>
          <t>Stainless Steel, AISI 316</t>
        </is>
      </c>
      <c r="L94" s="7" t="inlineStr">
        <is>
          <t>Coating_Standard</t>
        </is>
      </c>
      <c r="M94" s="99" t="n">
        <v>98876162</v>
      </c>
      <c r="N94" s="7" t="n"/>
      <c r="O94" s="7" t="inlineStr">
        <is>
          <t>A101910</t>
        </is>
      </c>
      <c r="P94" t="n">
        <v>0</v>
      </c>
      <c r="Q94" t="inlineStr">
        <is>
          <t>Display Blank</t>
        </is>
      </c>
      <c r="R94" t="inlineStr">
        <is>
          <t>LT027</t>
        </is>
      </c>
      <c r="S94" t="n">
        <v>0</v>
      </c>
    </row>
    <row r="95">
      <c r="B95">
        <f>IF(H95="Silicon Bronze, ASTM-B584, C87600", IF(L95="Coating_Standard", "Y", "N"), "N")</f>
        <v/>
      </c>
      <c r="C95" t="inlineStr">
        <is>
          <t>Price_BOM_LFE_Imp_0192</t>
        </is>
      </c>
      <c r="D95">
        <f>IF(B95="Y", C95, "")</f>
        <v/>
      </c>
      <c r="E95" s="69" t="inlineStr">
        <is>
          <t>40957-4P-10HP-LFE</t>
        </is>
      </c>
      <c r="F95" t="inlineStr">
        <is>
          <t>X3</t>
        </is>
      </c>
      <c r="G95" s="2" t="inlineStr">
        <is>
          <t>ImpMatl_SS_AISI-304</t>
        </is>
      </c>
      <c r="H95" s="7" t="inlineStr">
        <is>
          <t>Stainless Steel, AISI-304</t>
        </is>
      </c>
      <c r="I95" s="7" t="inlineStr">
        <is>
          <t>H304</t>
        </is>
      </c>
      <c r="J95" s="7" t="inlineStr">
        <is>
          <t>Stainless Steel, AISI-303</t>
        </is>
      </c>
      <c r="K95" s="7" t="inlineStr">
        <is>
          <t>Stainless Steel, AISI 316</t>
        </is>
      </c>
      <c r="L95" s="7" t="inlineStr">
        <is>
          <t>Coating_Standard</t>
        </is>
      </c>
      <c r="M95" s="99" t="n">
        <v>98876163</v>
      </c>
      <c r="N95" s="7" t="n"/>
      <c r="O95" s="7" t="inlineStr">
        <is>
          <t>A101917</t>
        </is>
      </c>
      <c r="P95" t="n">
        <v>0</v>
      </c>
      <c r="Q95" t="inlineStr">
        <is>
          <t>Display Blank</t>
        </is>
      </c>
      <c r="R95" t="inlineStr">
        <is>
          <t>LT027</t>
        </is>
      </c>
      <c r="S95" t="n">
        <v>0</v>
      </c>
    </row>
    <row r="96">
      <c r="B96">
        <f>IF(H96="Silicon Bronze, ASTM-B584, C87600", IF(L96="Coating_Standard", "Y", "N"), "N")</f>
        <v/>
      </c>
      <c r="C96" t="inlineStr">
        <is>
          <t>Price_BOM_LFE_Imp_0193</t>
        </is>
      </c>
      <c r="D96">
        <f>IF(B96="Y", C96, "")</f>
        <v/>
      </c>
      <c r="E96" s="69" t="inlineStr">
        <is>
          <t>40957-4P-15HP-LFE</t>
        </is>
      </c>
      <c r="F96" t="inlineStr">
        <is>
          <t>X3</t>
        </is>
      </c>
      <c r="G96" s="2" t="inlineStr">
        <is>
          <t>ImpMatl_SS_AISI-304</t>
        </is>
      </c>
      <c r="H96" s="7" t="inlineStr">
        <is>
          <t>Stainless Steel, AISI-304</t>
        </is>
      </c>
      <c r="I96" s="7" t="inlineStr">
        <is>
          <t>H304</t>
        </is>
      </c>
      <c r="J96" s="7" t="inlineStr">
        <is>
          <t>Stainless Steel, AISI-303</t>
        </is>
      </c>
      <c r="K96" s="7" t="inlineStr">
        <is>
          <t>Stainless Steel, AISI 316</t>
        </is>
      </c>
      <c r="L96" s="7" t="inlineStr">
        <is>
          <t>Coating_Standard</t>
        </is>
      </c>
      <c r="M96" s="99" t="n">
        <v>98876163</v>
      </c>
      <c r="N96" s="7" t="n"/>
      <c r="O96" s="7" t="inlineStr">
        <is>
          <t>A101917</t>
        </is>
      </c>
      <c r="P96" t="n">
        <v>0</v>
      </c>
      <c r="Q96" t="inlineStr">
        <is>
          <t>Display Blank</t>
        </is>
      </c>
      <c r="R96" t="inlineStr">
        <is>
          <t>LT027</t>
        </is>
      </c>
      <c r="S96" t="n">
        <v>0</v>
      </c>
    </row>
    <row r="97">
      <c r="B97">
        <f>IF(H97="Silicon Bronze, ASTM-B584, C87600", IF(L97="Coating_Standard", "Y", "N"), "N")</f>
        <v/>
      </c>
      <c r="C97" t="inlineStr">
        <is>
          <t>Price_BOM_LFE_Imp_0194</t>
        </is>
      </c>
      <c r="D97">
        <f>IF(B97="Y", C97, "")</f>
        <v/>
      </c>
      <c r="E97" s="69" t="inlineStr">
        <is>
          <t>40957-4P-20HP-LFE</t>
        </is>
      </c>
      <c r="F97" t="inlineStr">
        <is>
          <t>X4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n">
        <v>98876164</v>
      </c>
      <c r="N97" s="7" t="n"/>
      <c r="O97" s="7" t="inlineStr">
        <is>
          <t>A101924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</row>
    <row r="98">
      <c r="B98">
        <f>IF(H98="Silicon Bronze, ASTM-B584, C87600", IF(L98="Coating_Standard", "Y", "N"), "N")</f>
        <v/>
      </c>
      <c r="C98" t="inlineStr">
        <is>
          <t>Price_BOM_LFE_Imp_0195</t>
        </is>
      </c>
      <c r="D98">
        <f>IF(B98="Y", C98, "")</f>
        <v/>
      </c>
      <c r="E98" s="69" t="inlineStr">
        <is>
          <t>40129-4P-15HP-LFE</t>
        </is>
      </c>
      <c r="F98" t="inlineStr">
        <is>
          <t>XA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Coating_Standard</t>
        </is>
      </c>
      <c r="M98" s="99" t="n">
        <v>98876166</v>
      </c>
      <c r="N98" s="7" t="n"/>
      <c r="O98" s="7" t="inlineStr">
        <is>
          <t>A101938</t>
        </is>
      </c>
      <c r="P98" t="n">
        <v>0</v>
      </c>
      <c r="Q98" t="inlineStr">
        <is>
          <t>Display Blank</t>
        </is>
      </c>
      <c r="R98" t="inlineStr">
        <is>
          <t>LT027</t>
        </is>
      </c>
      <c r="S98" t="n">
        <v>0</v>
      </c>
    </row>
    <row r="99">
      <c r="B99">
        <f>IF(H99="Silicon Bronze, ASTM-B584, C87600", IF(L99="Coating_Standard", "Y", "N"), "N")</f>
        <v/>
      </c>
      <c r="C99" t="inlineStr">
        <is>
          <t>Price_BOM_LFE_Imp_0196</t>
        </is>
      </c>
      <c r="D99">
        <f>IF(B99="Y", C99, "")</f>
        <v/>
      </c>
      <c r="E99" s="69" t="inlineStr">
        <is>
          <t>40129-4P-20HP-LFE</t>
        </is>
      </c>
      <c r="F99" t="inlineStr">
        <is>
          <t>XA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Coating_Standard</t>
        </is>
      </c>
      <c r="M99" s="99" t="n">
        <v>98876166</v>
      </c>
      <c r="N99" s="7" t="n"/>
      <c r="O99" s="7" t="inlineStr">
        <is>
          <t>A101938</t>
        </is>
      </c>
      <c r="P99" t="n">
        <v>0</v>
      </c>
      <c r="Q99" t="inlineStr">
        <is>
          <t>Display Blank</t>
        </is>
      </c>
      <c r="R99" t="inlineStr">
        <is>
          <t>LT027</t>
        </is>
      </c>
      <c r="S99" t="n">
        <v>0</v>
      </c>
    </row>
    <row r="100">
      <c r="B100">
        <f>IF(H100="Silicon Bronze, ASTM-B584, C87600", IF(L100="Coating_Standard", "Y", "N"), "N")</f>
        <v/>
      </c>
      <c r="C100" t="inlineStr">
        <is>
          <t>Price_BOM_LFE_Imp_0197</t>
        </is>
      </c>
      <c r="D100">
        <f>IF(B100="Y", C100, "")</f>
        <v/>
      </c>
      <c r="E100" s="69" t="inlineStr">
        <is>
          <t>40129-4P-25HP-LFE</t>
        </is>
      </c>
      <c r="F100" t="inlineStr">
        <is>
          <t>XA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Coating_Standard</t>
        </is>
      </c>
      <c r="M100" s="99" t="n">
        <v>98876166</v>
      </c>
      <c r="N100" s="7" t="n"/>
      <c r="O100" s="7" t="inlineStr">
        <is>
          <t>A101938</t>
        </is>
      </c>
      <c r="P100" t="n">
        <v>0</v>
      </c>
      <c r="Q100" t="inlineStr">
        <is>
          <t>Display Blank</t>
        </is>
      </c>
      <c r="R100" t="inlineStr">
        <is>
          <t>LT027</t>
        </is>
      </c>
      <c r="S100" t="n">
        <v>0</v>
      </c>
    </row>
    <row r="101">
      <c r="B101">
        <f>IF(H101="Silicon Bronze, ASTM-B584, C87600", IF(L101="Coating_Standard", "Y", "N"), "N")</f>
        <v/>
      </c>
      <c r="C101" t="inlineStr">
        <is>
          <t>Price_BOM_LFE_Imp_0198</t>
        </is>
      </c>
      <c r="D101">
        <f>IF(B101="Y", C101, "")</f>
        <v/>
      </c>
      <c r="E101" s="69" t="inlineStr">
        <is>
          <t>4012A-4P-15HP-LFE</t>
        </is>
      </c>
      <c r="F101" t="inlineStr">
        <is>
          <t>XA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Coating_Standard</t>
        </is>
      </c>
      <c r="M101" s="99" t="n">
        <v>98876168</v>
      </c>
      <c r="N101" s="7" t="n"/>
      <c r="O101" s="7" t="inlineStr">
        <is>
          <t>A101945</t>
        </is>
      </c>
      <c r="P101" t="n">
        <v>0</v>
      </c>
      <c r="Q101" t="inlineStr">
        <is>
          <t>Display Blank</t>
        </is>
      </c>
      <c r="R101" t="inlineStr">
        <is>
          <t>LT027</t>
        </is>
      </c>
      <c r="S101" t="n">
        <v>0</v>
      </c>
    </row>
    <row r="102">
      <c r="B102">
        <f>IF(H102="Silicon Bronze, ASTM-B584, C87600", IF(L102="Coating_Standard", "Y", "N"), "N")</f>
        <v/>
      </c>
      <c r="C102" t="inlineStr">
        <is>
          <t>Price_BOM_LFE_Imp_0199</t>
        </is>
      </c>
      <c r="D102">
        <f>IF(B102="Y", C102, "")</f>
        <v/>
      </c>
      <c r="E102" s="69" t="inlineStr">
        <is>
          <t>4012A-4P-20HP-LFE</t>
        </is>
      </c>
      <c r="F102" t="inlineStr">
        <is>
          <t>XA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Coating_Standard</t>
        </is>
      </c>
      <c r="M102" s="99" t="n">
        <v>98876168</v>
      </c>
      <c r="N102" s="7" t="n"/>
      <c r="O102" s="7" t="inlineStr">
        <is>
          <t>A101945</t>
        </is>
      </c>
      <c r="P102" t="n">
        <v>0</v>
      </c>
      <c r="Q102" t="inlineStr">
        <is>
          <t>Display Blank</t>
        </is>
      </c>
      <c r="R102" t="inlineStr">
        <is>
          <t>LT027</t>
        </is>
      </c>
      <c r="S102" t="n">
        <v>0</v>
      </c>
    </row>
    <row r="103">
      <c r="B103">
        <f>IF(H103="Silicon Bronze, ASTM-B584, C87600", IF(L103="Coating_Standard", "Y", "N"), "N")</f>
        <v/>
      </c>
      <c r="C103" t="inlineStr">
        <is>
          <t>Price_BOM_LFE_Imp_0200</t>
        </is>
      </c>
      <c r="D103">
        <f>IF(B103="Y", C103, "")</f>
        <v/>
      </c>
      <c r="E103" s="69" t="inlineStr">
        <is>
          <t>4012A-4P-25HP-LFE</t>
        </is>
      </c>
      <c r="F103" t="inlineStr">
        <is>
          <t>XA</t>
        </is>
      </c>
      <c r="G103" s="2" t="inlineStr">
        <is>
          <t>ImpMatl_SS_AISI-304</t>
        </is>
      </c>
      <c r="H103" s="7" t="inlineStr">
        <is>
          <t>Stainless Steel, AISI-304</t>
        </is>
      </c>
      <c r="I103" s="7" t="inlineStr">
        <is>
          <t>H304</t>
        </is>
      </c>
      <c r="J103" s="7" t="inlineStr">
        <is>
          <t>Stainless Steel, AISI-303</t>
        </is>
      </c>
      <c r="K103" s="7" t="inlineStr">
        <is>
          <t>Stainless Steel, AISI 316</t>
        </is>
      </c>
      <c r="L103" s="7" t="inlineStr">
        <is>
          <t>Coating_Standard</t>
        </is>
      </c>
      <c r="M103" s="99" t="n">
        <v>98876168</v>
      </c>
      <c r="N103" s="7" t="n"/>
      <c r="O103" s="7" t="inlineStr">
        <is>
          <t>A101945</t>
        </is>
      </c>
      <c r="P103" t="n">
        <v>0</v>
      </c>
      <c r="Q103" t="inlineStr">
        <is>
          <t>Display Blank</t>
        </is>
      </c>
      <c r="R103" t="inlineStr">
        <is>
          <t>LT027</t>
        </is>
      </c>
      <c r="S103" t="n">
        <v>0</v>
      </c>
    </row>
    <row r="104">
      <c r="B104">
        <f>IF(H104="Silicon Bronze, ASTM-B584, C87600", IF(L104="Coating_Standard", "Y", "N"), "N")</f>
        <v/>
      </c>
      <c r="C104" t="inlineStr">
        <is>
          <t>Price_BOM_LFE_Imp_0201</t>
        </is>
      </c>
      <c r="D104">
        <f>IF(B104="Y", C104, "")</f>
        <v/>
      </c>
      <c r="E104" s="69" t="inlineStr">
        <is>
          <t>50957-4P-15HP-LFE</t>
        </is>
      </c>
      <c r="F104" t="inlineStr">
        <is>
          <t>X4</t>
        </is>
      </c>
      <c r="G104" s="2" t="inlineStr">
        <is>
          <t>ImpMatl_SS_AISI-304</t>
        </is>
      </c>
      <c r="H104" s="7" t="inlineStr">
        <is>
          <t>Stainless Steel, AISI-304</t>
        </is>
      </c>
      <c r="I104" s="7" t="inlineStr">
        <is>
          <t>H304</t>
        </is>
      </c>
      <c r="J104" s="7" t="inlineStr">
        <is>
          <t>Stainless Steel, AISI-303</t>
        </is>
      </c>
      <c r="K104" s="7" t="inlineStr">
        <is>
          <t>Stainless Steel, AISI 316</t>
        </is>
      </c>
      <c r="L104" s="7" t="inlineStr">
        <is>
          <t>Coating_Standard</t>
        </is>
      </c>
      <c r="M104" s="99" t="n">
        <v>98876171</v>
      </c>
      <c r="N104" s="7" t="n"/>
      <c r="O104" s="7" t="inlineStr">
        <is>
          <t>A101966</t>
        </is>
      </c>
      <c r="P104" t="n">
        <v>0</v>
      </c>
      <c r="Q104" t="inlineStr">
        <is>
          <t>Display Blank</t>
        </is>
      </c>
      <c r="R104" t="inlineStr">
        <is>
          <t>LT027</t>
        </is>
      </c>
      <c r="S104" t="n">
        <v>0</v>
      </c>
    </row>
    <row r="105">
      <c r="B105">
        <f>IF(H105="Silicon Bronze, ASTM-B584, C87600", IF(L105="Coating_Standard", "Y", "N"), "N")</f>
        <v/>
      </c>
      <c r="C105" t="inlineStr">
        <is>
          <t>Price_BOM_LFE_Imp_0202</t>
        </is>
      </c>
      <c r="D105">
        <f>IF(B105="Y", C105, "")</f>
        <v/>
      </c>
      <c r="E105" s="69" t="inlineStr">
        <is>
          <t>50957-4P-20HP-LFE</t>
        </is>
      </c>
      <c r="F105" t="inlineStr">
        <is>
          <t>X4</t>
        </is>
      </c>
      <c r="G105" s="2" t="inlineStr">
        <is>
          <t>ImpMatl_SS_AISI-304</t>
        </is>
      </c>
      <c r="H105" s="7" t="inlineStr">
        <is>
          <t>Stainless Steel, AISI-304</t>
        </is>
      </c>
      <c r="I105" s="7" t="inlineStr">
        <is>
          <t>H304</t>
        </is>
      </c>
      <c r="J105" s="7" t="inlineStr">
        <is>
          <t>Stainless Steel, AISI-303</t>
        </is>
      </c>
      <c r="K105" s="7" t="inlineStr">
        <is>
          <t>Stainless Steel, AISI 316</t>
        </is>
      </c>
      <c r="L105" s="7" t="inlineStr">
        <is>
          <t>Coating_Standard</t>
        </is>
      </c>
      <c r="M105" s="99" t="n">
        <v>98876171</v>
      </c>
      <c r="N105" s="7" t="n"/>
      <c r="O105" s="7" t="inlineStr">
        <is>
          <t>A101966</t>
        </is>
      </c>
      <c r="P105" t="n">
        <v>0</v>
      </c>
      <c r="Q105" t="inlineStr">
        <is>
          <t>Display Blank</t>
        </is>
      </c>
      <c r="R105" t="inlineStr">
        <is>
          <t>LT027</t>
        </is>
      </c>
      <c r="S105" t="n">
        <v>0</v>
      </c>
    </row>
    <row r="106">
      <c r="B106">
        <f>IF(H106="Silicon Bronze, ASTM-B584, C87600", IF(L106="Coating_Standard", "Y", "N"), "N")</f>
        <v/>
      </c>
      <c r="C106" t="inlineStr">
        <is>
          <t>Price_BOM_LFE_Imp_0203</t>
        </is>
      </c>
      <c r="D106">
        <f>IF(B106="Y", C106, "")</f>
        <v/>
      </c>
      <c r="E106" s="69" t="inlineStr">
        <is>
          <t>50957-4P-25HP-LFE</t>
        </is>
      </c>
      <c r="F106" t="inlineStr">
        <is>
          <t>X4</t>
        </is>
      </c>
      <c r="G106" s="2" t="inlineStr">
        <is>
          <t>ImpMatl_SS_AISI-304</t>
        </is>
      </c>
      <c r="H106" s="7" t="inlineStr">
        <is>
          <t>Stainless Steel, AISI-304</t>
        </is>
      </c>
      <c r="I106" s="7" t="inlineStr">
        <is>
          <t>H304</t>
        </is>
      </c>
      <c r="J106" s="7" t="inlineStr">
        <is>
          <t>Stainless Steel, AISI-303</t>
        </is>
      </c>
      <c r="K106" s="7" t="inlineStr">
        <is>
          <t>Stainless Steel, AISI 316</t>
        </is>
      </c>
      <c r="L106" s="7" t="inlineStr">
        <is>
          <t>Coating_Standard</t>
        </is>
      </c>
      <c r="M106" s="99" t="n">
        <v>98876171</v>
      </c>
      <c r="N106" s="7" t="n"/>
      <c r="O106" s="7" t="inlineStr">
        <is>
          <t>A101966</t>
        </is>
      </c>
      <c r="P106" t="n">
        <v>0</v>
      </c>
      <c r="Q106" t="inlineStr">
        <is>
          <t>Display Blank</t>
        </is>
      </c>
      <c r="R106" t="inlineStr">
        <is>
          <t>LT027</t>
        </is>
      </c>
      <c r="S106" t="n">
        <v>0</v>
      </c>
    </row>
    <row r="107">
      <c r="B107">
        <f>IF(H107="Silicon Bronze, ASTM-B584, C87600", IF(L107="Coating_Standard", "Y", "N"), "N")</f>
        <v/>
      </c>
      <c r="C107" t="inlineStr">
        <is>
          <t>Price_BOM_LFE_Imp_0204</t>
        </is>
      </c>
      <c r="D107">
        <f>IF(B107="Y", C107, "")</f>
        <v/>
      </c>
      <c r="E107" s="69" t="inlineStr">
        <is>
          <t>50123-4P-25HP-LFE</t>
        </is>
      </c>
      <c r="F107" t="inlineStr">
        <is>
          <t>XA</t>
        </is>
      </c>
      <c r="G107" s="2" t="inlineStr">
        <is>
          <t>ImpMatl_SS_AISI-304</t>
        </is>
      </c>
      <c r="H107" s="7" t="inlineStr">
        <is>
          <t>Stainless Steel, AISI-304</t>
        </is>
      </c>
      <c r="I107" s="7" t="inlineStr">
        <is>
          <t>H304</t>
        </is>
      </c>
      <c r="J107" s="7" t="inlineStr">
        <is>
          <t>Stainless Steel, AISI-303</t>
        </is>
      </c>
      <c r="K107" s="7" t="inlineStr">
        <is>
          <t>Stainless Steel, AISI 316</t>
        </is>
      </c>
      <c r="L107" s="7" t="inlineStr">
        <is>
          <t>Coating_Standard</t>
        </is>
      </c>
      <c r="M107" s="99" t="n">
        <v>98876172</v>
      </c>
      <c r="N107" s="7" t="n"/>
      <c r="O107" s="7" t="inlineStr">
        <is>
          <t>A101973</t>
        </is>
      </c>
      <c r="P107" t="n">
        <v>0</v>
      </c>
      <c r="Q107" t="inlineStr">
        <is>
          <t>Display Blank</t>
        </is>
      </c>
      <c r="R107" t="inlineStr">
        <is>
          <t>LT027</t>
        </is>
      </c>
      <c r="S107" t="n">
        <v>0</v>
      </c>
    </row>
    <row r="108">
      <c r="B108">
        <f>IF(H108="Silicon Bronze, ASTM-B584, C87600", IF(L108="Coating_Standard", "Y", "N"), "N")</f>
        <v/>
      </c>
      <c r="C108" t="inlineStr">
        <is>
          <t>Price_BOM_LFE_Imp_0205</t>
        </is>
      </c>
      <c r="D108">
        <f>IF(B108="Y", C108, "")</f>
        <v/>
      </c>
      <c r="E108" s="69" t="inlineStr">
        <is>
          <t>60951-4P-20HP-LFE</t>
        </is>
      </c>
      <c r="F108" t="inlineStr">
        <is>
          <t>XA</t>
        </is>
      </c>
      <c r="G108" s="2" t="inlineStr">
        <is>
          <t>ImpMatl_SS_AISI-304</t>
        </is>
      </c>
      <c r="H108" s="7" t="inlineStr">
        <is>
          <t>Stainless Steel, AISI-304</t>
        </is>
      </c>
      <c r="I108" s="7" t="inlineStr">
        <is>
          <t>H304</t>
        </is>
      </c>
      <c r="J108" s="7" t="inlineStr">
        <is>
          <t>Stainless Steel, AISI-303</t>
        </is>
      </c>
      <c r="K108" s="7" t="inlineStr">
        <is>
          <t>Stainless Steel, AISI 316</t>
        </is>
      </c>
      <c r="L108" s="7" t="inlineStr">
        <is>
          <t>Coating_Standard</t>
        </is>
      </c>
      <c r="M108" s="99" t="n">
        <v>98876175</v>
      </c>
      <c r="N108" s="7" t="n"/>
      <c r="O108" s="7" t="inlineStr">
        <is>
          <t>A101994</t>
        </is>
      </c>
      <c r="P108" t="n">
        <v>0</v>
      </c>
      <c r="Q108" t="inlineStr">
        <is>
          <t>Display Blank</t>
        </is>
      </c>
      <c r="R108" t="inlineStr">
        <is>
          <t>LT027</t>
        </is>
      </c>
      <c r="S108" t="n">
        <v>0</v>
      </c>
    </row>
    <row r="109">
      <c r="B109">
        <f>IF(H109="Silicon Bronze, ASTM-B584, C87600", IF(L109="Coating_Standard", "Y", "N"), "N")</f>
        <v/>
      </c>
      <c r="C109" t="inlineStr">
        <is>
          <t>Price_BOM_LFE_Imp_0206</t>
        </is>
      </c>
      <c r="D109">
        <f>IF(B109="Y", C109, "")</f>
        <v/>
      </c>
      <c r="E109" s="69" t="inlineStr">
        <is>
          <t>60951-4P-25HP-LFE</t>
        </is>
      </c>
      <c r="F109" t="inlineStr">
        <is>
          <t>XA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n">
        <v>98876175</v>
      </c>
      <c r="N109" s="7" t="n"/>
      <c r="O109" s="7" t="inlineStr">
        <is>
          <t>A101994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</row>
    <row r="110">
      <c r="B110">
        <f>IF(H110="Silicon Bronze, ASTM-B584, C87600", IF(L110="Coating_Standard", "Y", "N"), "N")</f>
        <v/>
      </c>
      <c r="C110" t="inlineStr">
        <is>
          <t>Price_BOM_LFE_Imp_0207</t>
        </is>
      </c>
      <c r="D110">
        <f>IF(B110="Y", C110, "")</f>
        <v/>
      </c>
      <c r="E110" s="2" t="inlineStr">
        <is>
          <t>10707-2P-3HP-LFE</t>
        </is>
      </c>
      <c r="F110" t="inlineStr">
        <is>
          <t>X3</t>
        </is>
      </c>
      <c r="G110" t="inlineStr">
        <is>
          <t>ImpMatl_NiAl-Bronze_ASTM-B148_C95400</t>
        </is>
      </c>
      <c r="H110" s="7" t="inlineStr">
        <is>
          <t>Nickel Aluminum Bronze ASTM B148 UNS C95400</t>
        </is>
      </c>
      <c r="I110" s="7" t="inlineStr">
        <is>
          <t>B22</t>
        </is>
      </c>
      <c r="J110" s="7" t="inlineStr">
        <is>
          <t>Stainless Steel, AISI-303</t>
        </is>
      </c>
      <c r="K110" s="7" t="inlineStr">
        <is>
          <t>Steel, Cold Drawn C1018</t>
        </is>
      </c>
      <c r="L110" s="7" t="inlineStr">
        <is>
          <t>Coating_Standard</t>
        </is>
      </c>
      <c r="M110" s="2" t="n">
        <v>97775274</v>
      </c>
      <c r="O110" t="inlineStr">
        <is>
          <t>A102211</t>
        </is>
      </c>
      <c r="P110" t="n">
        <v>76</v>
      </c>
      <c r="Q110" s="120" t="inlineStr">
        <is>
          <t>Priced</t>
        </is>
      </c>
      <c r="R110" t="inlineStr">
        <is>
          <t>LT250</t>
        </is>
      </c>
    </row>
    <row r="111">
      <c r="B111">
        <f>IF(H111="Silicon Bronze, ASTM-B584, C87600", IF(L111="Coating_Standard", "Y", "N"), "N")</f>
        <v/>
      </c>
      <c r="C111" t="inlineStr">
        <is>
          <t>Price_BOM_LFE_Imp_0208</t>
        </is>
      </c>
      <c r="D111">
        <f>IF(B111="Y", C111, "")</f>
        <v/>
      </c>
      <c r="E111" s="2" t="inlineStr">
        <is>
          <t>10707-2P-5HP-LFE</t>
        </is>
      </c>
      <c r="F111" t="inlineStr">
        <is>
          <t>X3</t>
        </is>
      </c>
      <c r="G111" t="inlineStr">
        <is>
          <t>ImpMatl_NiAl-Bronze_ASTM-B148_C95400</t>
        </is>
      </c>
      <c r="H111" s="7" t="inlineStr">
        <is>
          <t>Nickel Aluminum Bronze ASTM B148 UNS C95400</t>
        </is>
      </c>
      <c r="I111" s="7" t="inlineStr">
        <is>
          <t>B22</t>
        </is>
      </c>
      <c r="J111" s="7" t="inlineStr">
        <is>
          <t>Stainless Steel, AISI-303</t>
        </is>
      </c>
      <c r="K111" s="7" t="inlineStr">
        <is>
          <t>Steel, Cold Drawn C1018</t>
        </is>
      </c>
      <c r="L111" s="7" t="inlineStr">
        <is>
          <t>Coating_Standard</t>
        </is>
      </c>
      <c r="M111" s="2" t="n">
        <v>97775274</v>
      </c>
      <c r="N111" s="1" t="n"/>
      <c r="O111" t="inlineStr">
        <is>
          <t>A102211</t>
        </is>
      </c>
      <c r="P111" t="n">
        <v>76</v>
      </c>
      <c r="Q111" s="120" t="inlineStr">
        <is>
          <t>Priced</t>
        </is>
      </c>
      <c r="R111" t="inlineStr">
        <is>
          <t>LT250</t>
        </is>
      </c>
    </row>
    <row r="112">
      <c r="B112">
        <f>IF(H112="Silicon Bronze, ASTM-B584, C87600", IF(L112="Coating_Standard", "Y", "N"), "N")</f>
        <v/>
      </c>
      <c r="C112" t="inlineStr">
        <is>
          <t>Price_BOM_LFE_Imp_0209</t>
        </is>
      </c>
      <c r="D112">
        <f>IF(B112="Y", C112, "")</f>
        <v/>
      </c>
      <c r="E112" s="2" t="inlineStr">
        <is>
          <t>10707-2P-7.5HP-LFE</t>
        </is>
      </c>
      <c r="F112" t="inlineStr">
        <is>
          <t>X3</t>
        </is>
      </c>
      <c r="G112" t="inlineStr">
        <is>
          <t>ImpMatl_NiAl-Bronze_ASTM-B148_C95400</t>
        </is>
      </c>
      <c r="H112" s="7" t="inlineStr">
        <is>
          <t>Nickel Aluminum Bronze ASTM B148 UNS C95400</t>
        </is>
      </c>
      <c r="I112" s="7" t="inlineStr">
        <is>
          <t>B22</t>
        </is>
      </c>
      <c r="J112" s="7" t="inlineStr">
        <is>
          <t>Stainless Steel, AISI-303</t>
        </is>
      </c>
      <c r="K112" s="7" t="inlineStr">
        <is>
          <t>Steel, Cold Drawn C1018</t>
        </is>
      </c>
      <c r="L112" s="7" t="inlineStr">
        <is>
          <t>Coating_Standard</t>
        </is>
      </c>
      <c r="M112" s="2" t="n">
        <v>97775274</v>
      </c>
      <c r="O112" t="inlineStr">
        <is>
          <t>A102211</t>
        </is>
      </c>
      <c r="P112" t="n">
        <v>76</v>
      </c>
      <c r="Q112" s="120" t="inlineStr">
        <is>
          <t>Priced</t>
        </is>
      </c>
      <c r="R112" t="inlineStr">
        <is>
          <t>LT250</t>
        </is>
      </c>
    </row>
    <row r="113">
      <c r="B113">
        <f>IF(H113="Silicon Bronze, ASTM-B584, C87600", IF(L113="Coating_Standard", "Y", "N"), "N")</f>
        <v/>
      </c>
      <c r="C113" t="inlineStr">
        <is>
          <t>Price_BOM_LFE_Imp_0210</t>
        </is>
      </c>
      <c r="D113">
        <f>IF(B113="Y", C113, "")</f>
        <v/>
      </c>
      <c r="E113" s="2" t="inlineStr">
        <is>
          <t>10707-2P-10HP-LFE</t>
        </is>
      </c>
      <c r="F113" t="inlineStr">
        <is>
          <t>X3</t>
        </is>
      </c>
      <c r="G113" t="inlineStr">
        <is>
          <t>ImpMatl_NiAl-Bronze_ASTM-B148_C95400</t>
        </is>
      </c>
      <c r="H113" s="7" t="inlineStr">
        <is>
          <t>Nickel Aluminum Bronze ASTM B148 UNS C95400</t>
        </is>
      </c>
      <c r="I113" s="7" t="inlineStr">
        <is>
          <t>B22</t>
        </is>
      </c>
      <c r="J113" s="7" t="inlineStr">
        <is>
          <t>Stainless Steel, AISI-303</t>
        </is>
      </c>
      <c r="K113" s="7" t="inlineStr">
        <is>
          <t>Steel, Cold Drawn C1018</t>
        </is>
      </c>
      <c r="L113" s="7" t="inlineStr">
        <is>
          <t>Coating_Standard</t>
        </is>
      </c>
      <c r="M113" s="2" t="n">
        <v>97775274</v>
      </c>
      <c r="O113" t="inlineStr">
        <is>
          <t>A102211</t>
        </is>
      </c>
      <c r="P113" t="n">
        <v>76</v>
      </c>
      <c r="Q113" s="120" t="inlineStr">
        <is>
          <t>Priced</t>
        </is>
      </c>
      <c r="R113" t="inlineStr">
        <is>
          <t>LT250</t>
        </is>
      </c>
    </row>
    <row r="114">
      <c r="B114">
        <f>IF(H114="Silicon Bronze, ASTM-B584, C87600", IF(L114="Coating_Standard", "Y", "N"), "N")</f>
        <v/>
      </c>
      <c r="C114" t="inlineStr">
        <is>
          <t>Price_BOM_LFE_Imp_0211</t>
        </is>
      </c>
      <c r="D114">
        <f>IF(B114="Y", C114, "")</f>
        <v/>
      </c>
      <c r="E114" s="2" t="inlineStr">
        <is>
          <t>10707-2P-15HP-LFE</t>
        </is>
      </c>
      <c r="F114" t="inlineStr">
        <is>
          <t>X3</t>
        </is>
      </c>
      <c r="G114" t="inlineStr">
        <is>
          <t>ImpMatl_NiAl-Bronze_ASTM-B148_C95400</t>
        </is>
      </c>
      <c r="H114" s="7" t="inlineStr">
        <is>
          <t>Nickel Aluminum Bronze ASTM B148 UNS C95400</t>
        </is>
      </c>
      <c r="I114" s="7" t="inlineStr">
        <is>
          <t>B22</t>
        </is>
      </c>
      <c r="J114" s="7" t="inlineStr">
        <is>
          <t>Stainless Steel, AISI-303</t>
        </is>
      </c>
      <c r="K114" s="7" t="inlineStr">
        <is>
          <t>Steel, Cold Drawn C1018</t>
        </is>
      </c>
      <c r="L114" s="7" t="inlineStr">
        <is>
          <t>Coating_Standard</t>
        </is>
      </c>
      <c r="M114" s="2" t="n">
        <v>97775274</v>
      </c>
      <c r="O114" t="inlineStr">
        <is>
          <t>A102211</t>
        </is>
      </c>
      <c r="P114" t="n">
        <v>76</v>
      </c>
      <c r="Q114" s="120" t="inlineStr">
        <is>
          <t>Priced</t>
        </is>
      </c>
      <c r="R114" t="inlineStr">
        <is>
          <t>LT250</t>
        </is>
      </c>
    </row>
    <row r="115">
      <c r="B115">
        <f>IF(H115="Silicon Bronze, ASTM-B584, C87600", IF(L115="Coating_Standard", "Y", "N"), "N")</f>
        <v/>
      </c>
      <c r="C115" t="inlineStr">
        <is>
          <t>Price_BOM_LFE_Imp_0212</t>
        </is>
      </c>
      <c r="D115">
        <f>IF(B115="Y", C115, "")</f>
        <v/>
      </c>
      <c r="E115" s="2" t="inlineStr">
        <is>
          <t>12709-2P-5HP-LFE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n">
        <v>97775277</v>
      </c>
      <c r="N115" s="1" t="n"/>
      <c r="O115" t="inlineStr">
        <is>
          <t>A102214</t>
        </is>
      </c>
      <c r="P115" t="n">
        <v>74</v>
      </c>
      <c r="Q115" s="120" t="inlineStr">
        <is>
          <t>Priced</t>
        </is>
      </c>
      <c r="R115" t="inlineStr">
        <is>
          <t>LT250</t>
        </is>
      </c>
    </row>
    <row r="116">
      <c r="B116">
        <f>IF(H116="Silicon Bronze, ASTM-B584, C87600", IF(L116="Coating_Standard", "Y", "N"), "N")</f>
        <v/>
      </c>
      <c r="C116" t="inlineStr">
        <is>
          <t>Price_BOM_LFE_Imp_0213</t>
        </is>
      </c>
      <c r="D116">
        <f>IF(B116="Y", C116, "")</f>
        <v/>
      </c>
      <c r="E116" s="2" t="inlineStr">
        <is>
          <t>12709-2P-7.5HP-LFE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Coating_Standard</t>
        </is>
      </c>
      <c r="M116" s="2" t="n">
        <v>97775277</v>
      </c>
      <c r="N116" s="1" t="n"/>
      <c r="O116" t="inlineStr">
        <is>
          <t>A102214</t>
        </is>
      </c>
      <c r="P116" t="n">
        <v>74</v>
      </c>
      <c r="Q116" s="120" t="inlineStr">
        <is>
          <t>Priced</t>
        </is>
      </c>
      <c r="R116" t="inlineStr">
        <is>
          <t>LT250</t>
        </is>
      </c>
    </row>
    <row r="117">
      <c r="B117">
        <f>IF(H117="Silicon Bronze, ASTM-B584, C87600", IF(L117="Coating_Standard", "Y", "N"), "N")</f>
        <v/>
      </c>
      <c r="C117" t="inlineStr">
        <is>
          <t>Price_BOM_LFE_Imp_0214</t>
        </is>
      </c>
      <c r="D117">
        <f>IF(B117="Y", C117, "")</f>
        <v/>
      </c>
      <c r="E117" s="2" t="inlineStr">
        <is>
          <t>12709-2P-10HP-LFE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Coating_Standard</t>
        </is>
      </c>
      <c r="M117" s="2" t="n">
        <v>97775277</v>
      </c>
      <c r="N117" s="1" t="n"/>
      <c r="O117" t="inlineStr">
        <is>
          <t>A102214</t>
        </is>
      </c>
      <c r="P117" t="n">
        <v>74</v>
      </c>
      <c r="Q117" s="120" t="inlineStr">
        <is>
          <t>Priced</t>
        </is>
      </c>
      <c r="R117" t="inlineStr">
        <is>
          <t>LT250</t>
        </is>
      </c>
    </row>
    <row r="118">
      <c r="B118">
        <f>IF(H118="Silicon Bronze, ASTM-B584, C87600", IF(L118="Coating_Standard", "Y", "N"), "N")</f>
        <v/>
      </c>
      <c r="C118" t="inlineStr">
        <is>
          <t>Price_BOM_LFE_Imp_0215</t>
        </is>
      </c>
      <c r="D118">
        <f>IF(B118="Y", C118, "")</f>
        <v/>
      </c>
      <c r="E118" s="2" t="inlineStr">
        <is>
          <t>12709-2P-15HP-LFE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Coating_Standard</t>
        </is>
      </c>
      <c r="M118" s="2" t="n">
        <v>97775277</v>
      </c>
      <c r="N118" s="1" t="n"/>
      <c r="O118" t="inlineStr">
        <is>
          <t>A102214</t>
        </is>
      </c>
      <c r="P118" t="n">
        <v>74</v>
      </c>
      <c r="Q118" s="120" t="inlineStr">
        <is>
          <t>Priced</t>
        </is>
      </c>
      <c r="R118" t="inlineStr">
        <is>
          <t>LT250</t>
        </is>
      </c>
    </row>
    <row r="119">
      <c r="B119">
        <f>IF(H119="Silicon Bronze, ASTM-B584, C87600", IF(L119="Coating_Standard", "Y", "N"), "N")</f>
        <v/>
      </c>
      <c r="C119" t="inlineStr">
        <is>
          <t>Price_BOM_LFE_Imp_0216</t>
        </is>
      </c>
      <c r="D119">
        <f>IF(B119="Y", C119, "")</f>
        <v/>
      </c>
      <c r="E119" s="2" t="inlineStr">
        <is>
          <t>15705-2P-5HP-LFE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Coating_Standard</t>
        </is>
      </c>
      <c r="M119" s="2" t="n">
        <v>97775279</v>
      </c>
      <c r="N119" s="1" t="n"/>
      <c r="O119" t="inlineStr">
        <is>
          <t>A102216</t>
        </is>
      </c>
      <c r="P119" t="n">
        <v>86</v>
      </c>
      <c r="Q119" s="120" t="inlineStr">
        <is>
          <t>Priced</t>
        </is>
      </c>
      <c r="R119" t="inlineStr">
        <is>
          <t>LT250</t>
        </is>
      </c>
    </row>
    <row r="120">
      <c r="B120">
        <f>IF(H120="Silicon Bronze, ASTM-B584, C87600", IF(L120="Coating_Standard", "Y", "N"), "N")</f>
        <v/>
      </c>
      <c r="C120" t="inlineStr">
        <is>
          <t>Price_BOM_LFE_Imp_0217</t>
        </is>
      </c>
      <c r="D120">
        <f>IF(B120="Y", C120, "")</f>
        <v/>
      </c>
      <c r="E120" s="2" t="inlineStr">
        <is>
          <t>15705-2P-7.5HP-LFE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Coating_Standard</t>
        </is>
      </c>
      <c r="M120" s="2" t="n">
        <v>97775279</v>
      </c>
      <c r="N120" s="1" t="n"/>
      <c r="O120" t="inlineStr">
        <is>
          <t>A102216</t>
        </is>
      </c>
      <c r="P120" t="n">
        <v>86</v>
      </c>
      <c r="Q120" s="120" t="inlineStr">
        <is>
          <t>Priced</t>
        </is>
      </c>
      <c r="R120" t="inlineStr">
        <is>
          <t>LT250</t>
        </is>
      </c>
    </row>
    <row r="121">
      <c r="B121">
        <f>IF(H121="Silicon Bronze, ASTM-B584, C87600", IF(L121="Coating_Standard", "Y", "N"), "N")</f>
        <v/>
      </c>
      <c r="C121" t="inlineStr">
        <is>
          <t>Price_BOM_LFE_Imp_0218</t>
        </is>
      </c>
      <c r="D121">
        <f>IF(B121="Y", C121, "")</f>
        <v/>
      </c>
      <c r="E121" s="2" t="inlineStr">
        <is>
          <t>15705-2P-10HP-LFE</t>
        </is>
      </c>
      <c r="F121" t="inlineStr">
        <is>
          <t>X3</t>
        </is>
      </c>
      <c r="G121" t="inlineStr">
        <is>
          <t>ImpMatl_NiAl-Bronze_ASTM-B148_C95400</t>
        </is>
      </c>
      <c r="H121" s="7" t="inlineStr">
        <is>
          <t>Nickel Aluminum Bronze ASTM B148 UNS C95400</t>
        </is>
      </c>
      <c r="I121" s="7" t="inlineStr">
        <is>
          <t>B22</t>
        </is>
      </c>
      <c r="J121" s="7" t="inlineStr">
        <is>
          <t>Stainless Steel, AISI-303</t>
        </is>
      </c>
      <c r="K121" s="7" t="inlineStr">
        <is>
          <t>Steel, Cold Drawn C1018</t>
        </is>
      </c>
      <c r="L121" s="7" t="inlineStr">
        <is>
          <t>Coating_Standard</t>
        </is>
      </c>
      <c r="M121" s="2" t="n">
        <v>97775279</v>
      </c>
      <c r="N121" s="1" t="n"/>
      <c r="O121" t="inlineStr">
        <is>
          <t>A102216</t>
        </is>
      </c>
      <c r="P121" t="n">
        <v>86</v>
      </c>
      <c r="Q121" s="120" t="inlineStr">
        <is>
          <t>Priced</t>
        </is>
      </c>
      <c r="R121" t="inlineStr">
        <is>
          <t>LT250</t>
        </is>
      </c>
    </row>
    <row r="122">
      <c r="B122">
        <f>IF(H122="Silicon Bronze, ASTM-B584, C87600", IF(L122="Coating_Standard", "Y", "N"), "N")</f>
        <v/>
      </c>
      <c r="C122" t="inlineStr">
        <is>
          <t>Price_BOM_LFE_Imp_0219</t>
        </is>
      </c>
      <c r="D122">
        <f>IF(B122="Y", C122, "")</f>
        <v/>
      </c>
      <c r="E122" s="2" t="inlineStr">
        <is>
          <t>15705-2P-15HP-LFE</t>
        </is>
      </c>
      <c r="F122" t="inlineStr">
        <is>
          <t>X3</t>
        </is>
      </c>
      <c r="G122" t="inlineStr">
        <is>
          <t>ImpMatl_NiAl-Bronze_ASTM-B148_C95400</t>
        </is>
      </c>
      <c r="H122" s="7" t="inlineStr">
        <is>
          <t>Nickel Aluminum Bronze ASTM B148 UNS C95400</t>
        </is>
      </c>
      <c r="I122" s="7" t="inlineStr">
        <is>
          <t>B22</t>
        </is>
      </c>
      <c r="J122" s="7" t="inlineStr">
        <is>
          <t>Stainless Steel, AISI-303</t>
        </is>
      </c>
      <c r="K122" s="7" t="inlineStr">
        <is>
          <t>Steel, Cold Drawn C1018</t>
        </is>
      </c>
      <c r="L122" s="7" t="inlineStr">
        <is>
          <t>Coating_Standard</t>
        </is>
      </c>
      <c r="M122" s="2" t="n">
        <v>97775279</v>
      </c>
      <c r="N122" s="1" t="n"/>
      <c r="O122" t="inlineStr">
        <is>
          <t>A102216</t>
        </is>
      </c>
      <c r="P122" t="n">
        <v>86</v>
      </c>
      <c r="Q122" s="120" t="inlineStr">
        <is>
          <t>Priced</t>
        </is>
      </c>
      <c r="R122" t="inlineStr">
        <is>
          <t>LT250</t>
        </is>
      </c>
    </row>
    <row r="123">
      <c r="B123">
        <f>IF(H123="Silicon Bronze, ASTM-B584, C87600", IF(L123="Coating_Standard", "Y", "N"), "N")</f>
        <v/>
      </c>
      <c r="C123" t="inlineStr">
        <is>
          <t>Price_BOM_LFE_Imp_0220</t>
        </is>
      </c>
      <c r="D123">
        <f>IF(B123="Y", C123, "")</f>
        <v/>
      </c>
      <c r="E123" s="2" t="inlineStr">
        <is>
          <t>15705-2P-20HP-LFE</t>
        </is>
      </c>
      <c r="F123" t="inlineStr">
        <is>
          <t>X3</t>
        </is>
      </c>
      <c r="G123" t="inlineStr">
        <is>
          <t>ImpMatl_NiAl-Bronze_ASTM-B148_C95400</t>
        </is>
      </c>
      <c r="H123" s="7" t="inlineStr">
        <is>
          <t>Nickel Aluminum Bronze ASTM B148 UNS C95400</t>
        </is>
      </c>
      <c r="I123" s="7" t="inlineStr">
        <is>
          <t>B22</t>
        </is>
      </c>
      <c r="J123" s="7" t="inlineStr">
        <is>
          <t>Stainless Steel, AISI-303</t>
        </is>
      </c>
      <c r="K123" s="7" t="inlineStr">
        <is>
          <t>Steel, Cold Drawn C1018</t>
        </is>
      </c>
      <c r="L123" s="7" t="inlineStr">
        <is>
          <t>Coating_Standard</t>
        </is>
      </c>
      <c r="M123" s="2" t="n">
        <v>97775279</v>
      </c>
      <c r="N123" s="1" t="n"/>
      <c r="O123" t="inlineStr">
        <is>
          <t>A102216</t>
        </is>
      </c>
      <c r="P123" t="n">
        <v>86</v>
      </c>
      <c r="Q123" s="120" t="inlineStr">
        <is>
          <t>Priced</t>
        </is>
      </c>
      <c r="R123" t="inlineStr">
        <is>
          <t>LT250</t>
        </is>
      </c>
    </row>
    <row r="124">
      <c r="B124">
        <f>IF(H124="Silicon Bronze, ASTM-B584, C87600", IF(L124="Coating_Standard", "Y", "N"), "N")</f>
        <v/>
      </c>
      <c r="C124" t="inlineStr">
        <is>
          <t>Price_BOM_LFE_Imp_0221</t>
        </is>
      </c>
      <c r="D124">
        <f>IF(B124="Y", C124, "")</f>
        <v/>
      </c>
      <c r="E124" s="2" t="inlineStr">
        <is>
          <t>15951-2P-10HP-LFE</t>
        </is>
      </c>
      <c r="F124" t="inlineStr">
        <is>
          <t>X3</t>
        </is>
      </c>
      <c r="G124" t="inlineStr">
        <is>
          <t>ImpMatl_NiAl-Bronze_ASTM-B148_C95400</t>
        </is>
      </c>
      <c r="H124" s="7" t="inlineStr">
        <is>
          <t>Nickel Aluminum Bronze ASTM B148 UNS C95400</t>
        </is>
      </c>
      <c r="I124" s="7" t="inlineStr">
        <is>
          <t>B22</t>
        </is>
      </c>
      <c r="J124" s="7" t="inlineStr">
        <is>
          <t>Stainless Steel, AISI-303</t>
        </is>
      </c>
      <c r="K124" s="7" t="inlineStr">
        <is>
          <t>Steel, Cold Drawn C1018</t>
        </is>
      </c>
      <c r="L124" s="7" t="inlineStr">
        <is>
          <t>Coating_Standard</t>
        </is>
      </c>
      <c r="M124" s="2" t="n">
        <v>97775280</v>
      </c>
      <c r="N124" s="1" t="n"/>
      <c r="O124" t="inlineStr">
        <is>
          <t>A102217</t>
        </is>
      </c>
      <c r="P124" t="n">
        <v>203</v>
      </c>
      <c r="Q124" s="120" t="inlineStr">
        <is>
          <t>Priced</t>
        </is>
      </c>
      <c r="R124" t="inlineStr">
        <is>
          <t>LT250</t>
        </is>
      </c>
    </row>
    <row r="125">
      <c r="B125">
        <f>IF(H125="Silicon Bronze, ASTM-B584, C87600", IF(L125="Coating_Standard", "Y", "N"), "N")</f>
        <v/>
      </c>
      <c r="C125" t="inlineStr">
        <is>
          <t>Price_BOM_LFE_Imp_0222</t>
        </is>
      </c>
      <c r="D125">
        <f>IF(B125="Y", C125, "")</f>
        <v/>
      </c>
      <c r="E125" s="2" t="inlineStr">
        <is>
          <t>15951-2P-15HP-LFE</t>
        </is>
      </c>
      <c r="F125" t="inlineStr">
        <is>
          <t>X3</t>
        </is>
      </c>
      <c r="G125" t="inlineStr">
        <is>
          <t>ImpMatl_NiAl-Bronze_ASTM-B148_C95400</t>
        </is>
      </c>
      <c r="H125" s="7" t="inlineStr">
        <is>
          <t>Nickel Aluminum Bronze ASTM B148 UNS C95400</t>
        </is>
      </c>
      <c r="I125" s="7" t="inlineStr">
        <is>
          <t>B22</t>
        </is>
      </c>
      <c r="J125" s="7" t="inlineStr">
        <is>
          <t>Stainless Steel, AISI-303</t>
        </is>
      </c>
      <c r="K125" s="7" t="inlineStr">
        <is>
          <t>Steel, Cold Drawn C1018</t>
        </is>
      </c>
      <c r="L125" s="7" t="inlineStr">
        <is>
          <t>Coating_Standard</t>
        </is>
      </c>
      <c r="M125" s="2" t="n">
        <v>97775280</v>
      </c>
      <c r="N125" s="1" t="n"/>
      <c r="O125" t="inlineStr">
        <is>
          <t>A102217</t>
        </is>
      </c>
      <c r="P125" t="n">
        <v>203</v>
      </c>
      <c r="Q125" s="120" t="inlineStr">
        <is>
          <t>Priced</t>
        </is>
      </c>
      <c r="R125" t="inlineStr">
        <is>
          <t>LT250</t>
        </is>
      </c>
    </row>
    <row r="126">
      <c r="B126">
        <f>IF(H126="Silicon Bronze, ASTM-B584, C87600", IF(L126="Coating_Standard", "Y", "N"), "N")</f>
        <v/>
      </c>
      <c r="C126" t="inlineStr">
        <is>
          <t>Price_BOM_LFE_Imp_0223</t>
        </is>
      </c>
      <c r="D126">
        <f>IF(B126="Y", C126, "")</f>
        <v/>
      </c>
      <c r="E126" s="2" t="inlineStr">
        <is>
          <t>15951-2P-20HP-LFE</t>
        </is>
      </c>
      <c r="F126" t="inlineStr">
        <is>
          <t>X3</t>
        </is>
      </c>
      <c r="G126" t="inlineStr">
        <is>
          <t>ImpMatl_NiAl-Bronze_ASTM-B148_C95400</t>
        </is>
      </c>
      <c r="H126" s="7" t="inlineStr">
        <is>
          <t>Nickel Aluminum Bronze ASTM B148 UNS C95400</t>
        </is>
      </c>
      <c r="I126" s="7" t="inlineStr">
        <is>
          <t>B22</t>
        </is>
      </c>
      <c r="J126" s="7" t="inlineStr">
        <is>
          <t>Stainless Steel, AISI-303</t>
        </is>
      </c>
      <c r="K126" s="7" t="inlineStr">
        <is>
          <t>Steel, Cold Drawn C1018</t>
        </is>
      </c>
      <c r="L126" s="7" t="inlineStr">
        <is>
          <t>Coating_Standard</t>
        </is>
      </c>
      <c r="M126" s="2" t="n">
        <v>97775280</v>
      </c>
      <c r="N126" s="1" t="n"/>
      <c r="O126" t="inlineStr">
        <is>
          <t>A102217</t>
        </is>
      </c>
      <c r="P126" t="n">
        <v>203</v>
      </c>
      <c r="Q126" s="120" t="inlineStr">
        <is>
          <t>Priced</t>
        </is>
      </c>
      <c r="R126" t="inlineStr">
        <is>
          <t>LT250</t>
        </is>
      </c>
    </row>
    <row r="127">
      <c r="B127">
        <f>IF(H127="Silicon Bronze, ASTM-B584, C87600", IF(L127="Coating_Standard", "Y", "N"), "N")</f>
        <v/>
      </c>
      <c r="C127" t="inlineStr">
        <is>
          <t>Price_BOM_LFE_Imp_0224</t>
        </is>
      </c>
      <c r="D127">
        <f>IF(B127="Y", C127, "")</f>
        <v/>
      </c>
      <c r="E127" s="2" t="inlineStr">
        <is>
          <t>15951-2P-25HP-LFE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n">
        <v>97775280</v>
      </c>
      <c r="N127" s="1" t="n"/>
      <c r="O127" t="inlineStr">
        <is>
          <t>A102217</t>
        </is>
      </c>
      <c r="P127" t="n">
        <v>203</v>
      </c>
      <c r="Q127" s="120" t="inlineStr">
        <is>
          <t>Priced</t>
        </is>
      </c>
      <c r="R127" t="inlineStr">
        <is>
          <t>LT250</t>
        </is>
      </c>
    </row>
    <row r="128">
      <c r="B128">
        <f>IF(H128="Silicon Bronze, ASTM-B584, C87600", IF(L128="Coating_Standard", "Y", "N"), "N")</f>
        <v/>
      </c>
      <c r="C128" t="inlineStr">
        <is>
          <t>Price_BOM_LFE_Imp_0225</t>
        </is>
      </c>
      <c r="D128">
        <f>IF(B128="Y", C128, "")</f>
        <v/>
      </c>
      <c r="E128" s="69" t="inlineStr">
        <is>
          <t>15951-4P-3HP-LFE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Coating_Standard</t>
        </is>
      </c>
      <c r="M128" s="2" t="n">
        <v>97775280</v>
      </c>
      <c r="N128" s="1" t="n"/>
      <c r="O128" t="inlineStr">
        <is>
          <t>A102217</t>
        </is>
      </c>
      <c r="P128" t="n">
        <v>203</v>
      </c>
      <c r="Q128" s="120" t="inlineStr">
        <is>
          <t>Priced</t>
        </is>
      </c>
      <c r="R128" t="inlineStr">
        <is>
          <t>LT250</t>
        </is>
      </c>
    </row>
    <row r="129">
      <c r="B129">
        <f>IF(H129="Silicon Bronze, ASTM-B584, C87600", IF(L129="Coating_Standard", "Y", "N"), "N")</f>
        <v/>
      </c>
      <c r="C129" t="inlineStr">
        <is>
          <t>Price_BOM_LFE_Imp_0226</t>
        </is>
      </c>
      <c r="D129">
        <f>IF(B129="Y", C129, "")</f>
        <v/>
      </c>
      <c r="E129" s="2" t="inlineStr">
        <is>
          <t>15955-2P-15HP-LFE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Coating_Standard</t>
        </is>
      </c>
      <c r="M129" s="2" t="n">
        <v>97775292</v>
      </c>
      <c r="N129" s="1" t="n"/>
      <c r="O129" t="inlineStr">
        <is>
          <t>A102219</t>
        </is>
      </c>
      <c r="P129" t="n">
        <v>136</v>
      </c>
      <c r="Q129" s="120" t="inlineStr">
        <is>
          <t>Priced</t>
        </is>
      </c>
      <c r="R129" t="inlineStr">
        <is>
          <t>LT250</t>
        </is>
      </c>
    </row>
    <row r="130">
      <c r="B130">
        <f>IF(H130="Silicon Bronze, ASTM-B584, C87600", IF(L130="Coating_Standard", "Y", "N"), "N")</f>
        <v/>
      </c>
      <c r="C130" t="inlineStr">
        <is>
          <t>Price_BOM_LFE_Imp_0227</t>
        </is>
      </c>
      <c r="D130">
        <f>IF(B130="Y", C130, "")</f>
        <v/>
      </c>
      <c r="E130" s="2" t="inlineStr">
        <is>
          <t>15955-2P-20HP-LFE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Coating_Standard</t>
        </is>
      </c>
      <c r="M130" s="2" t="n">
        <v>97775292</v>
      </c>
      <c r="N130" s="1" t="n"/>
      <c r="O130" t="inlineStr">
        <is>
          <t>A102219</t>
        </is>
      </c>
      <c r="P130" t="n">
        <v>136</v>
      </c>
      <c r="Q130" s="120" t="inlineStr">
        <is>
          <t>Priced</t>
        </is>
      </c>
      <c r="R130" t="inlineStr">
        <is>
          <t>LT250</t>
        </is>
      </c>
    </row>
    <row r="131">
      <c r="B131">
        <f>IF(H131="Silicon Bronze, ASTM-B584, C87600", IF(L131="Coating_Standard", "Y", "N"), "N")</f>
        <v/>
      </c>
      <c r="C131" t="inlineStr">
        <is>
          <t>Price_BOM_LFE_Imp_0228</t>
        </is>
      </c>
      <c r="D131">
        <f>IF(B131="Y", C131, "")</f>
        <v/>
      </c>
      <c r="E131" s="2" t="inlineStr">
        <is>
          <t>15955-2P-25HP-LFE</t>
        </is>
      </c>
      <c r="F131" t="inlineStr">
        <is>
          <t>X3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Coating_Standard</t>
        </is>
      </c>
      <c r="M131" s="2" t="n">
        <v>97775292</v>
      </c>
      <c r="N131" s="1" t="n"/>
      <c r="O131" t="inlineStr">
        <is>
          <t>A102219</t>
        </is>
      </c>
      <c r="P131" t="n">
        <v>136</v>
      </c>
      <c r="Q131" s="120" t="inlineStr">
        <is>
          <t>Priced</t>
        </is>
      </c>
      <c r="R131" t="inlineStr">
        <is>
          <t>LT250</t>
        </is>
      </c>
    </row>
    <row r="132">
      <c r="B132">
        <f>IF(H132="Silicon Bronze, ASTM-B584, C87600", IF(L132="Coating_Standard", "Y", "N"), "N")</f>
        <v/>
      </c>
      <c r="C132" t="inlineStr">
        <is>
          <t>Price_BOM_LFE_Imp_0229</t>
        </is>
      </c>
      <c r="D132">
        <f>IF(B132="Y", C132, "")</f>
        <v/>
      </c>
      <c r="E132" s="69" t="inlineStr">
        <is>
          <t>15955-4P-3HP-LFE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Coating_Standard</t>
        </is>
      </c>
      <c r="M132" s="2" t="n">
        <v>97775292</v>
      </c>
      <c r="N132" s="1" t="n"/>
      <c r="O132" t="inlineStr">
        <is>
          <t>A102219</t>
        </is>
      </c>
      <c r="P132" t="n">
        <v>136</v>
      </c>
      <c r="Q132" s="120" t="inlineStr">
        <is>
          <t>Priced</t>
        </is>
      </c>
      <c r="R132" t="inlineStr">
        <is>
          <t>LT250</t>
        </is>
      </c>
    </row>
    <row r="133">
      <c r="B133">
        <f>IF(H133="Silicon Bronze, ASTM-B584, C87600", IF(L133="Coating_Standard", "Y", "N"), "N")</f>
        <v/>
      </c>
      <c r="C133" t="inlineStr">
        <is>
          <t>Price_BOM_LFE_Imp_0230</t>
        </is>
      </c>
      <c r="D133">
        <f>IF(B133="Y", C133, "")</f>
        <v/>
      </c>
      <c r="E133" s="69" t="inlineStr">
        <is>
          <t>15955-4P-5HP-LFE</t>
        </is>
      </c>
      <c r="F133" t="inlineStr">
        <is>
          <t>X3</t>
        </is>
      </c>
      <c r="G133" t="inlineStr">
        <is>
          <t>ImpMatl_NiAl-Bronze_ASTM-B148_C95400</t>
        </is>
      </c>
      <c r="H133" s="7" t="inlineStr">
        <is>
          <t>Nickel Aluminum Bronze ASTM B148 UNS C95400</t>
        </is>
      </c>
      <c r="I133" s="7" t="inlineStr">
        <is>
          <t>B22</t>
        </is>
      </c>
      <c r="J133" s="7" t="inlineStr">
        <is>
          <t>Stainless Steel, AISI-303</t>
        </is>
      </c>
      <c r="K133" s="7" t="inlineStr">
        <is>
          <t>Steel, Cold Drawn C1018</t>
        </is>
      </c>
      <c r="L133" s="7" t="inlineStr">
        <is>
          <t>Coating_Standard</t>
        </is>
      </c>
      <c r="M133" s="2" t="n">
        <v>97775292</v>
      </c>
      <c r="N133" s="1" t="n"/>
      <c r="O133" t="inlineStr">
        <is>
          <t>A102219</t>
        </is>
      </c>
      <c r="P133" t="n">
        <v>136</v>
      </c>
      <c r="Q133" s="120" t="inlineStr">
        <is>
          <t>Priced</t>
        </is>
      </c>
      <c r="R133" t="inlineStr">
        <is>
          <t>LT250</t>
        </is>
      </c>
    </row>
    <row r="134">
      <c r="B134">
        <f>IF(H134="Silicon Bronze, ASTM-B584, C87600", IF(L134="Coating_Standard", "Y", "N"), "N")</f>
        <v/>
      </c>
      <c r="C134" t="inlineStr">
        <is>
          <t>Price_BOM_LFE_Imp_0231</t>
        </is>
      </c>
      <c r="D134">
        <f>IF(B134="Y", C134, "")</f>
        <v/>
      </c>
      <c r="E134" s="2" t="inlineStr">
        <is>
          <t>15955-2P-30HP-LFE</t>
        </is>
      </c>
      <c r="F134" t="inlineStr">
        <is>
          <t>X4</t>
        </is>
      </c>
      <c r="G134" t="inlineStr">
        <is>
          <t>ImpMatl_NiAl-Bronze_ASTM-B148_C95400</t>
        </is>
      </c>
      <c r="H134" s="7" t="inlineStr">
        <is>
          <t>Nickel Aluminum Bronze ASTM B148 UNS C95400</t>
        </is>
      </c>
      <c r="I134" s="7" t="inlineStr">
        <is>
          <t>B22</t>
        </is>
      </c>
      <c r="J134" s="7" t="inlineStr">
        <is>
          <t>Stainless Steel, AISI-303</t>
        </is>
      </c>
      <c r="K134" s="7" t="inlineStr">
        <is>
          <t>Steel, Cold Drawn C1018</t>
        </is>
      </c>
      <c r="L134" s="7" t="inlineStr">
        <is>
          <t>Coating_Standard</t>
        </is>
      </c>
      <c r="M134" s="2" t="n">
        <v>97775293</v>
      </c>
      <c r="N134" s="1" t="n"/>
      <c r="O134" t="inlineStr">
        <is>
          <t>A102220</t>
        </is>
      </c>
      <c r="P134" t="n">
        <v>136</v>
      </c>
      <c r="Q134" s="120" t="inlineStr">
        <is>
          <t>Priced</t>
        </is>
      </c>
      <c r="R134" t="inlineStr">
        <is>
          <t>LT250</t>
        </is>
      </c>
    </row>
    <row r="135">
      <c r="B135">
        <f>IF(H135="Silicon Bronze, ASTM-B584, C87600", IF(L135="Coating_Standard", "Y", "N"), "N")</f>
        <v/>
      </c>
      <c r="C135" t="inlineStr">
        <is>
          <t>Price_BOM_LFE_Imp_0232</t>
        </is>
      </c>
      <c r="D135">
        <f>IF(B135="Y", C135, "")</f>
        <v/>
      </c>
      <c r="E135" s="2" t="inlineStr">
        <is>
          <t>15959-2P-20HP-LFE</t>
        </is>
      </c>
      <c r="F135" t="inlineStr">
        <is>
          <t>X3</t>
        </is>
      </c>
      <c r="G135" t="inlineStr">
        <is>
          <t>ImpMatl_NiAl-Bronze_ASTM-B148_C95400</t>
        </is>
      </c>
      <c r="H135" s="7" t="inlineStr">
        <is>
          <t>Nickel Aluminum Bronze ASTM B148 UNS C95400</t>
        </is>
      </c>
      <c r="I135" s="7" t="inlineStr">
        <is>
          <t>B22</t>
        </is>
      </c>
      <c r="J135" s="7" t="inlineStr">
        <is>
          <t>Stainless Steel, AISI-303</t>
        </is>
      </c>
      <c r="K135" s="7" t="inlineStr">
        <is>
          <t>Steel, Cold Drawn C1018</t>
        </is>
      </c>
      <c r="L135" s="7" t="inlineStr">
        <is>
          <t>Coating_Standard</t>
        </is>
      </c>
      <c r="M135" s="2" t="n">
        <v>97777979</v>
      </c>
      <c r="N135" s="1" t="n"/>
      <c r="O135" t="inlineStr">
        <is>
          <t>A102221</t>
        </is>
      </c>
      <c r="P135" t="n">
        <v>136</v>
      </c>
      <c r="Q135" s="120" t="inlineStr">
        <is>
          <t>Priced</t>
        </is>
      </c>
      <c r="R135" t="inlineStr">
        <is>
          <t>LT250</t>
        </is>
      </c>
    </row>
    <row r="136">
      <c r="B136">
        <f>IF(H136="Silicon Bronze, ASTM-B584, C87600", IF(L136="Coating_Standard", "Y", "N"), "N")</f>
        <v/>
      </c>
      <c r="C136" t="inlineStr">
        <is>
          <t>Price_BOM_LFE_Imp_0233</t>
        </is>
      </c>
      <c r="D136">
        <f>IF(B136="Y", C136, "")</f>
        <v/>
      </c>
      <c r="E136" s="2" t="inlineStr">
        <is>
          <t>15959-2P-25HP-LFE</t>
        </is>
      </c>
      <c r="F136" t="inlineStr">
        <is>
          <t>X3</t>
        </is>
      </c>
      <c r="G136" t="inlineStr">
        <is>
          <t>ImpMatl_NiAl-Bronze_ASTM-B148_C95400</t>
        </is>
      </c>
      <c r="H136" s="7" t="inlineStr">
        <is>
          <t>Nickel Aluminum Bronze ASTM B148 UNS C95400</t>
        </is>
      </c>
      <c r="I136" s="7" t="inlineStr">
        <is>
          <t>B22</t>
        </is>
      </c>
      <c r="J136" s="7" t="inlineStr">
        <is>
          <t>Stainless Steel, AISI-303</t>
        </is>
      </c>
      <c r="K136" s="7" t="inlineStr">
        <is>
          <t>Steel, Cold Drawn C1018</t>
        </is>
      </c>
      <c r="L136" s="7" t="inlineStr">
        <is>
          <t>Coating_Standard</t>
        </is>
      </c>
      <c r="M136" s="2" t="n">
        <v>97777979</v>
      </c>
      <c r="N136" s="1" t="n"/>
      <c r="O136" t="inlineStr">
        <is>
          <t>A102221</t>
        </is>
      </c>
      <c r="P136" t="n">
        <v>136</v>
      </c>
      <c r="Q136" s="120" t="inlineStr">
        <is>
          <t>Priced</t>
        </is>
      </c>
      <c r="R136" t="inlineStr">
        <is>
          <t>LT250</t>
        </is>
      </c>
    </row>
    <row r="137">
      <c r="B137">
        <f>IF(H137="Silicon Bronze, ASTM-B584, C87600", IF(L137="Coating_Standard", "Y", "N"), "N")</f>
        <v/>
      </c>
      <c r="C137" t="inlineStr">
        <is>
          <t>Price_BOM_LFE_Imp_0234</t>
        </is>
      </c>
      <c r="D137">
        <f>IF(B137="Y", C137, "")</f>
        <v/>
      </c>
      <c r="E137" s="69" t="inlineStr">
        <is>
          <t>15959-4P-3HP-LFE</t>
        </is>
      </c>
      <c r="F137" t="inlineStr">
        <is>
          <t>X3</t>
        </is>
      </c>
      <c r="G137" t="inlineStr">
        <is>
          <t>ImpMatl_NiAl-Bronze_ASTM-B148_C95400</t>
        </is>
      </c>
      <c r="H137" s="7" t="inlineStr">
        <is>
          <t>Nickel Aluminum Bronze ASTM B148 UNS C95400</t>
        </is>
      </c>
      <c r="I137" s="7" t="inlineStr">
        <is>
          <t>B22</t>
        </is>
      </c>
      <c r="J137" s="7" t="inlineStr">
        <is>
          <t>Stainless Steel, AISI-303</t>
        </is>
      </c>
      <c r="K137" s="7" t="inlineStr">
        <is>
          <t>Steel, Cold Drawn C1018</t>
        </is>
      </c>
      <c r="L137" s="7" t="inlineStr">
        <is>
          <t>Coating_Standard</t>
        </is>
      </c>
      <c r="M137" s="2" t="n">
        <v>97777979</v>
      </c>
      <c r="N137" s="1" t="n"/>
      <c r="O137" t="inlineStr">
        <is>
          <t>A102221</t>
        </is>
      </c>
      <c r="P137" t="n">
        <v>136</v>
      </c>
      <c r="Q137" s="120" t="inlineStr">
        <is>
          <t>Priced</t>
        </is>
      </c>
      <c r="R137" t="inlineStr">
        <is>
          <t>LT250</t>
        </is>
      </c>
    </row>
    <row r="138">
      <c r="B138">
        <f>IF(H138="Silicon Bronze, ASTM-B584, C87600", IF(L138="Coating_Standard", "Y", "N"), "N")</f>
        <v/>
      </c>
      <c r="C138" t="inlineStr">
        <is>
          <t>Price_BOM_LFE_Imp_0235</t>
        </is>
      </c>
      <c r="D138">
        <f>IF(B138="Y", C138, "")</f>
        <v/>
      </c>
      <c r="E138" s="69" t="inlineStr">
        <is>
          <t>15959-4P-5HP-LFE</t>
        </is>
      </c>
      <c r="F138" t="inlineStr">
        <is>
          <t>X3</t>
        </is>
      </c>
      <c r="G138" t="inlineStr">
        <is>
          <t>ImpMatl_NiAl-Bronze_ASTM-B148_C95400</t>
        </is>
      </c>
      <c r="H138" s="7" t="inlineStr">
        <is>
          <t>Nickel Aluminum Bronze ASTM B148 UNS C95400</t>
        </is>
      </c>
      <c r="I138" s="7" t="inlineStr">
        <is>
          <t>B22</t>
        </is>
      </c>
      <c r="J138" s="7" t="inlineStr">
        <is>
          <t>Stainless Steel, AISI-303</t>
        </is>
      </c>
      <c r="K138" s="7" t="inlineStr">
        <is>
          <t>Steel, Cold Drawn C1018</t>
        </is>
      </c>
      <c r="L138" s="7" t="inlineStr">
        <is>
          <t>Coating_Standard</t>
        </is>
      </c>
      <c r="M138" s="2" t="n">
        <v>97777979</v>
      </c>
      <c r="N138" s="1" t="n"/>
      <c r="O138" t="inlineStr">
        <is>
          <t>A102221</t>
        </is>
      </c>
      <c r="P138" t="n">
        <v>136</v>
      </c>
      <c r="Q138" s="120" t="inlineStr">
        <is>
          <t>Priced</t>
        </is>
      </c>
      <c r="R138" t="inlineStr">
        <is>
          <t>LT250</t>
        </is>
      </c>
    </row>
    <row r="139">
      <c r="B139">
        <f>IF(H139="Silicon Bronze, ASTM-B584, C87600", IF(L139="Coating_Standard", "Y", "N"), "N")</f>
        <v/>
      </c>
      <c r="C139" t="inlineStr">
        <is>
          <t>Price_BOM_LFE_Imp_0236</t>
        </is>
      </c>
      <c r="D139">
        <f>IF(B139="Y", C139, "")</f>
        <v/>
      </c>
      <c r="E139" s="69" t="inlineStr">
        <is>
          <t>15959-4P-7.5HP-LFE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n">
        <v>97777979</v>
      </c>
      <c r="N139" s="1" t="n"/>
      <c r="O139" t="inlineStr">
        <is>
          <t>A102221</t>
        </is>
      </c>
      <c r="P139" t="n">
        <v>136</v>
      </c>
      <c r="Q139" s="120" t="inlineStr">
        <is>
          <t>Priced</t>
        </is>
      </c>
      <c r="R139" t="inlineStr">
        <is>
          <t>LT250</t>
        </is>
      </c>
    </row>
    <row r="140">
      <c r="B140">
        <f>IF(H140="Silicon Bronze, ASTM-B584, C87600", IF(L140="Coating_Standard", "Y", "N"), "N")</f>
        <v/>
      </c>
      <c r="C140" t="inlineStr">
        <is>
          <t>Price_BOM_LFE_Imp_0237</t>
        </is>
      </c>
      <c r="D140">
        <f>IF(B140="Y", C140, "")</f>
        <v/>
      </c>
      <c r="E140" s="2" t="inlineStr">
        <is>
          <t>15959-2P-30HP-LFE</t>
        </is>
      </c>
      <c r="F140" t="inlineStr">
        <is>
          <t>X4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Coating_Standard</t>
        </is>
      </c>
      <c r="M140" s="2" t="n">
        <v>97777980</v>
      </c>
      <c r="N140" s="1" t="n"/>
      <c r="O140" t="inlineStr">
        <is>
          <t>A102222</t>
        </is>
      </c>
      <c r="P140" t="n">
        <v>136</v>
      </c>
      <c r="Q140" s="120" t="inlineStr">
        <is>
          <t>Priced</t>
        </is>
      </c>
      <c r="R140" t="inlineStr">
        <is>
          <t>LT250</t>
        </is>
      </c>
    </row>
    <row r="141">
      <c r="B141">
        <f>IF(H141="Silicon Bronze, ASTM-B584, C87600", IF(L141="Coating_Standard", "Y", "N"), "N")</f>
        <v/>
      </c>
      <c r="C141" t="inlineStr">
        <is>
          <t>Price_BOM_LFE_Imp_0238</t>
        </is>
      </c>
      <c r="D141">
        <f>IF(B141="Y", C141, "")</f>
        <v/>
      </c>
      <c r="E141" s="2" t="inlineStr">
        <is>
          <t>20709-2P-7.5HP-LFE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Coating_Standard</t>
        </is>
      </c>
      <c r="M141" s="2" t="n">
        <v>97778013</v>
      </c>
      <c r="N141" s="1" t="n"/>
      <c r="O141" t="inlineStr">
        <is>
          <t>A102224</t>
        </is>
      </c>
      <c r="P141" t="n">
        <v>88</v>
      </c>
      <c r="Q141" s="120" t="inlineStr">
        <is>
          <t>Priced</t>
        </is>
      </c>
      <c r="R141" t="inlineStr">
        <is>
          <t>LT250</t>
        </is>
      </c>
    </row>
    <row r="142">
      <c r="B142">
        <f>IF(H142="Silicon Bronze, ASTM-B584, C87600", IF(L142="Coating_Standard", "Y", "N"), "N")</f>
        <v/>
      </c>
      <c r="C142" t="inlineStr">
        <is>
          <t>Price_BOM_LFE_Imp_0239</t>
        </is>
      </c>
      <c r="D142">
        <f>IF(B142="Y", C142, "")</f>
        <v/>
      </c>
      <c r="E142" s="2" t="inlineStr">
        <is>
          <t>20709-2P-10HP-LFE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Coating_Standard</t>
        </is>
      </c>
      <c r="M142" s="2" t="n">
        <v>97778013</v>
      </c>
      <c r="N142" s="1" t="n"/>
      <c r="O142" t="inlineStr">
        <is>
          <t>A102224</t>
        </is>
      </c>
      <c r="P142" t="n">
        <v>88</v>
      </c>
      <c r="Q142" s="120" t="inlineStr">
        <is>
          <t>Priced</t>
        </is>
      </c>
      <c r="R142" t="inlineStr">
        <is>
          <t>LT250</t>
        </is>
      </c>
    </row>
    <row r="143">
      <c r="B143">
        <f>IF(H143="Silicon Bronze, ASTM-B584, C87600", IF(L143="Coating_Standard", "Y", "N"), "N")</f>
        <v/>
      </c>
      <c r="C143" t="inlineStr">
        <is>
          <t>Price_BOM_LFE_Imp_0240</t>
        </is>
      </c>
      <c r="D143">
        <f>IF(B143="Y", C143, "")</f>
        <v/>
      </c>
      <c r="E143" s="2" t="inlineStr">
        <is>
          <t>20709-2P-15HP-LFE</t>
        </is>
      </c>
      <c r="F143" t="inlineStr">
        <is>
          <t>X3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Coating_Standard</t>
        </is>
      </c>
      <c r="M143" s="2" t="n">
        <v>97778013</v>
      </c>
      <c r="N143" s="1" t="n"/>
      <c r="O143" t="inlineStr">
        <is>
          <t>A102224</t>
        </is>
      </c>
      <c r="P143" t="n">
        <v>88</v>
      </c>
      <c r="Q143" s="120" t="inlineStr">
        <is>
          <t>Priced</t>
        </is>
      </c>
      <c r="R143" t="inlineStr">
        <is>
          <t>LT250</t>
        </is>
      </c>
    </row>
    <row r="144">
      <c r="B144">
        <f>IF(H144="Silicon Bronze, ASTM-B584, C87600", IF(L144="Coating_Standard", "Y", "N"), "N")</f>
        <v/>
      </c>
      <c r="C144" t="inlineStr">
        <is>
          <t>Price_BOM_LFE_Imp_0241</t>
        </is>
      </c>
      <c r="D144">
        <f>IF(B144="Y", C144, "")</f>
        <v/>
      </c>
      <c r="E144" s="2" t="inlineStr">
        <is>
          <t>20709-2P-20HP-LFE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Coating_Standard</t>
        </is>
      </c>
      <c r="M144" s="2" t="n">
        <v>97778013</v>
      </c>
      <c r="N144" s="1" t="n"/>
      <c r="O144" t="inlineStr">
        <is>
          <t>A102224</t>
        </is>
      </c>
      <c r="P144" t="n">
        <v>88</v>
      </c>
      <c r="Q144" s="120" t="inlineStr">
        <is>
          <t>Priced</t>
        </is>
      </c>
      <c r="R144" t="inlineStr">
        <is>
          <t>LT250</t>
        </is>
      </c>
    </row>
    <row r="145">
      <c r="B145">
        <f>IF(H145="Silicon Bronze, ASTM-B584, C87600", IF(L145="Coating_Standard", "Y", "N"), "N")</f>
        <v/>
      </c>
      <c r="C145" t="inlineStr">
        <is>
          <t>Price_BOM_LFE_Imp_0242</t>
        </is>
      </c>
      <c r="D145">
        <f>IF(B145="Y", C145, "")</f>
        <v/>
      </c>
      <c r="E145" s="2" t="inlineStr">
        <is>
          <t>20709-2P-25HP-LFE</t>
        </is>
      </c>
      <c r="F145" t="inlineStr">
        <is>
          <t>X3</t>
        </is>
      </c>
      <c r="G145" t="inlineStr">
        <is>
          <t>ImpMatl_NiAl-Bronze_ASTM-B148_C95400</t>
        </is>
      </c>
      <c r="H145" s="7" t="inlineStr">
        <is>
          <t>Nickel Aluminum Bronze ASTM B148 UNS C95400</t>
        </is>
      </c>
      <c r="I145" s="7" t="inlineStr">
        <is>
          <t>B22</t>
        </is>
      </c>
      <c r="J145" s="7" t="inlineStr">
        <is>
          <t>Stainless Steel, AISI-303</t>
        </is>
      </c>
      <c r="K145" s="7" t="inlineStr">
        <is>
          <t>Steel, Cold Drawn C1018</t>
        </is>
      </c>
      <c r="L145" s="7" t="inlineStr">
        <is>
          <t>Coating_Standard</t>
        </is>
      </c>
      <c r="M145" s="2" t="n">
        <v>97778013</v>
      </c>
      <c r="N145" s="1" t="n"/>
      <c r="O145" t="inlineStr">
        <is>
          <t>A102224</t>
        </is>
      </c>
      <c r="P145" t="n">
        <v>88</v>
      </c>
      <c r="Q145" s="120" t="inlineStr">
        <is>
          <t>Priced</t>
        </is>
      </c>
      <c r="R145" t="inlineStr">
        <is>
          <t>LT250</t>
        </is>
      </c>
    </row>
    <row r="146">
      <c r="B146">
        <f>IF(H146="Silicon Bronze, ASTM-B584, C87600", IF(L146="Coating_Standard", "Y", "N"), "N")</f>
        <v/>
      </c>
      <c r="C146" t="inlineStr">
        <is>
          <t>Price_BOM_LFE_Imp_0243</t>
        </is>
      </c>
      <c r="D146">
        <f>IF(B146="Y", C146, "")</f>
        <v/>
      </c>
      <c r="E146" s="69" t="inlineStr">
        <is>
          <t>20709-4P-3HP-LFE</t>
        </is>
      </c>
      <c r="F146" t="inlineStr">
        <is>
          <t>X3</t>
        </is>
      </c>
      <c r="G146" t="inlineStr">
        <is>
          <t>ImpMatl_NiAl-Bronze_ASTM-B148_C95400</t>
        </is>
      </c>
      <c r="H146" s="7" t="inlineStr">
        <is>
          <t>Nickel Aluminum Bronze ASTM B148 UNS C95400</t>
        </is>
      </c>
      <c r="I146" s="7" t="inlineStr">
        <is>
          <t>B22</t>
        </is>
      </c>
      <c r="J146" s="7" t="inlineStr">
        <is>
          <t>Stainless Steel, AISI-303</t>
        </is>
      </c>
      <c r="K146" s="7" t="inlineStr">
        <is>
          <t>Steel, Cold Drawn C1018</t>
        </is>
      </c>
      <c r="L146" s="7" t="inlineStr">
        <is>
          <t>Coating_Standard</t>
        </is>
      </c>
      <c r="M146" s="2" t="n">
        <v>97778013</v>
      </c>
      <c r="N146" s="1" t="n"/>
      <c r="O146" t="inlineStr">
        <is>
          <t>A102224</t>
        </is>
      </c>
      <c r="P146" t="n">
        <v>88</v>
      </c>
      <c r="Q146" s="120" t="inlineStr">
        <is>
          <t>Priced</t>
        </is>
      </c>
      <c r="R146" t="inlineStr">
        <is>
          <t>LT250</t>
        </is>
      </c>
    </row>
    <row r="147">
      <c r="B147">
        <f>IF(H147="Silicon Bronze, ASTM-B584, C87600", IF(L147="Coating_Standard", "Y", "N"), "N")</f>
        <v/>
      </c>
      <c r="C147" t="inlineStr">
        <is>
          <t>Price_BOM_LFE_Imp_0244</t>
        </is>
      </c>
      <c r="D147">
        <f>IF(B147="Y", C147, "")</f>
        <v/>
      </c>
      <c r="E147" s="2" t="inlineStr">
        <is>
          <t>20953-2P-20HP-LFE</t>
        </is>
      </c>
      <c r="F147" t="inlineStr">
        <is>
          <t>X3</t>
        </is>
      </c>
      <c r="G147" t="inlineStr">
        <is>
          <t>ImpMatl_NiAl-Bronze_ASTM-B148_C95400</t>
        </is>
      </c>
      <c r="H147" s="7" t="inlineStr">
        <is>
          <t>Nickel Aluminum Bronze ASTM B148 UNS C95400</t>
        </is>
      </c>
      <c r="I147" s="7" t="inlineStr">
        <is>
          <t>B22</t>
        </is>
      </c>
      <c r="J147" s="7" t="inlineStr">
        <is>
          <t>Stainless Steel, AISI-303</t>
        </is>
      </c>
      <c r="K147" s="7" t="inlineStr">
        <is>
          <t>Steel, Cold Drawn C1018</t>
        </is>
      </c>
      <c r="L147" s="7" t="inlineStr">
        <is>
          <t>Coating_Standard</t>
        </is>
      </c>
      <c r="M147" s="2" t="n">
        <v>97775276</v>
      </c>
      <c r="N147" s="1" t="n"/>
      <c r="O147" t="inlineStr">
        <is>
          <t>A102226</t>
        </is>
      </c>
      <c r="P147" t="n">
        <v>151</v>
      </c>
      <c r="Q147" s="120" t="inlineStr">
        <is>
          <t>Priced</t>
        </is>
      </c>
      <c r="R147" t="inlineStr">
        <is>
          <t>LT250</t>
        </is>
      </c>
    </row>
    <row r="148">
      <c r="B148">
        <f>IF(H148="Silicon Bronze, ASTM-B584, C87600", IF(L148="Coating_Standard", "Y", "N"), "N")</f>
        <v/>
      </c>
      <c r="C148" t="inlineStr">
        <is>
          <t>Price_BOM_LFE_Imp_0245</t>
        </is>
      </c>
      <c r="D148">
        <f>IF(B148="Y", C148, "")</f>
        <v/>
      </c>
      <c r="E148" s="2" t="inlineStr">
        <is>
          <t>20953-2P-25HP-LFE</t>
        </is>
      </c>
      <c r="F148" t="inlineStr">
        <is>
          <t>X3</t>
        </is>
      </c>
      <c r="G148" t="inlineStr">
        <is>
          <t>ImpMatl_NiAl-Bronze_ASTM-B148_C95400</t>
        </is>
      </c>
      <c r="H148" s="7" t="inlineStr">
        <is>
          <t>Nickel Aluminum Bronze ASTM B148 UNS C95400</t>
        </is>
      </c>
      <c r="I148" s="7" t="inlineStr">
        <is>
          <t>B22</t>
        </is>
      </c>
      <c r="J148" s="7" t="inlineStr">
        <is>
          <t>Stainless Steel, AISI-303</t>
        </is>
      </c>
      <c r="K148" s="7" t="inlineStr">
        <is>
          <t>Steel, Cold Drawn C1018</t>
        </is>
      </c>
      <c r="L148" s="7" t="inlineStr">
        <is>
          <t>Coating_Standard</t>
        </is>
      </c>
      <c r="M148" s="2" t="n">
        <v>97775276</v>
      </c>
      <c r="N148" s="1" t="n"/>
      <c r="O148" t="inlineStr">
        <is>
          <t>A102226</t>
        </is>
      </c>
      <c r="P148" t="n">
        <v>151</v>
      </c>
      <c r="Q148" s="120" t="inlineStr">
        <is>
          <t>Priced</t>
        </is>
      </c>
      <c r="R148" t="inlineStr">
        <is>
          <t>LT250</t>
        </is>
      </c>
    </row>
    <row r="149">
      <c r="B149">
        <f>IF(H149="Silicon Bronze, ASTM-B584, C87600", IF(L149="Coating_Standard", "Y", "N"), "N")</f>
        <v/>
      </c>
      <c r="C149" t="inlineStr">
        <is>
          <t>Price_BOM_LFE_Imp_0246</t>
        </is>
      </c>
      <c r="D149">
        <f>IF(B149="Y", C149, "")</f>
        <v/>
      </c>
      <c r="E149" s="69" t="inlineStr">
        <is>
          <t>20953-4P-3HP-LFE</t>
        </is>
      </c>
      <c r="F149" t="inlineStr">
        <is>
          <t>X3</t>
        </is>
      </c>
      <c r="G149" t="inlineStr">
        <is>
          <t>ImpMatl_NiAl-Bronze_ASTM-B148_C95400</t>
        </is>
      </c>
      <c r="H149" s="7" t="inlineStr">
        <is>
          <t>Nickel Aluminum Bronze ASTM B148 UNS C95400</t>
        </is>
      </c>
      <c r="I149" s="7" t="inlineStr">
        <is>
          <t>B22</t>
        </is>
      </c>
      <c r="J149" s="7" t="inlineStr">
        <is>
          <t>Stainless Steel, AISI-303</t>
        </is>
      </c>
      <c r="K149" s="7" t="inlineStr">
        <is>
          <t>Steel, Cold Drawn C1018</t>
        </is>
      </c>
      <c r="L149" s="7" t="inlineStr">
        <is>
          <t>Coating_Standard</t>
        </is>
      </c>
      <c r="M149" s="2" t="n">
        <v>97775276</v>
      </c>
      <c r="N149" s="1" t="n"/>
      <c r="O149" t="inlineStr">
        <is>
          <t>A102226</t>
        </is>
      </c>
      <c r="P149" t="n">
        <v>151</v>
      </c>
      <c r="Q149" s="120" t="inlineStr">
        <is>
          <t>Priced</t>
        </is>
      </c>
      <c r="R149" t="inlineStr">
        <is>
          <t>LT250</t>
        </is>
      </c>
    </row>
    <row r="150">
      <c r="B150">
        <f>IF(H150="Silicon Bronze, ASTM-B584, C87600", IF(L150="Coating_Standard", "Y", "N"), "N")</f>
        <v/>
      </c>
      <c r="C150" t="inlineStr">
        <is>
          <t>Price_BOM_LFE_Imp_0247</t>
        </is>
      </c>
      <c r="D150">
        <f>IF(B150="Y", C150, "")</f>
        <v/>
      </c>
      <c r="E150" s="69" t="inlineStr">
        <is>
          <t>20953-4P-5HP-LFE</t>
        </is>
      </c>
      <c r="F150" t="inlineStr">
        <is>
          <t>X3</t>
        </is>
      </c>
      <c r="G150" t="inlineStr">
        <is>
          <t>ImpMatl_NiAl-Bronze_ASTM-B148_C95400</t>
        </is>
      </c>
      <c r="H150" s="7" t="inlineStr">
        <is>
          <t>Nickel Aluminum Bronze ASTM B148 UNS C95400</t>
        </is>
      </c>
      <c r="I150" s="7" t="inlineStr">
        <is>
          <t>B22</t>
        </is>
      </c>
      <c r="J150" s="7" t="inlineStr">
        <is>
          <t>Stainless Steel, AISI-303</t>
        </is>
      </c>
      <c r="K150" s="7" t="inlineStr">
        <is>
          <t>Steel, Cold Drawn C1018</t>
        </is>
      </c>
      <c r="L150" s="7" t="inlineStr">
        <is>
          <t>Coating_Standard</t>
        </is>
      </c>
      <c r="M150" s="2" t="n">
        <v>97775276</v>
      </c>
      <c r="N150" s="1" t="n"/>
      <c r="O150" t="inlineStr">
        <is>
          <t>A102226</t>
        </is>
      </c>
      <c r="P150" t="n">
        <v>151</v>
      </c>
      <c r="Q150" s="120" t="inlineStr">
        <is>
          <t>Priced</t>
        </is>
      </c>
      <c r="R150" t="inlineStr">
        <is>
          <t>LT250</t>
        </is>
      </c>
    </row>
    <row r="151">
      <c r="B151">
        <f>IF(H151="Silicon Bronze, ASTM-B584, C87600", IF(L151="Coating_Standard", "Y", "N"), "N")</f>
        <v/>
      </c>
      <c r="C151" t="inlineStr">
        <is>
          <t>Price_BOM_LFE_Imp_0248</t>
        </is>
      </c>
      <c r="D151">
        <f>IF(B151="Y", C151, "")</f>
        <v/>
      </c>
      <c r="E151" s="69" t="inlineStr">
        <is>
          <t>20953-4P-7.5HP-LFE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n">
        <v>97775276</v>
      </c>
      <c r="N151" s="1" t="n"/>
      <c r="O151" t="inlineStr">
        <is>
          <t>A102226</t>
        </is>
      </c>
      <c r="P151" t="n">
        <v>151</v>
      </c>
      <c r="Q151" s="120" t="inlineStr">
        <is>
          <t>Priced</t>
        </is>
      </c>
      <c r="R151" t="inlineStr">
        <is>
          <t>LT250</t>
        </is>
      </c>
    </row>
    <row r="152">
      <c r="B152">
        <f>IF(H152="Silicon Bronze, ASTM-B584, C87600", IF(L152="Coating_Standard", "Y", "N"), "N")</f>
        <v/>
      </c>
      <c r="C152" t="inlineStr">
        <is>
          <t>Price_BOM_LFE_Imp_0249</t>
        </is>
      </c>
      <c r="D152">
        <f>IF(B152="Y", C152, "")</f>
        <v/>
      </c>
      <c r="E152" s="2" t="inlineStr">
        <is>
          <t>20953-2P-30HP-LFE</t>
        </is>
      </c>
      <c r="F152" t="inlineStr">
        <is>
          <t>X4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Coating_Standard</t>
        </is>
      </c>
      <c r="M152" s="2" t="n">
        <v>97775278</v>
      </c>
      <c r="N152" s="1" t="n"/>
      <c r="O152" t="inlineStr">
        <is>
          <t>A102227</t>
        </is>
      </c>
      <c r="P152" t="n">
        <v>151</v>
      </c>
      <c r="Q152" s="120" t="inlineStr">
        <is>
          <t>Priced</t>
        </is>
      </c>
      <c r="R152" t="inlineStr">
        <is>
          <t>LT250</t>
        </is>
      </c>
    </row>
    <row r="153">
      <c r="B153">
        <f>IF(H153="Silicon Bronze, ASTM-B584, C87600", IF(L153="Coating_Standard", "Y", "N"), "N")</f>
        <v/>
      </c>
      <c r="C153" t="inlineStr">
        <is>
          <t>Price_BOM_LFE_Imp_0250</t>
        </is>
      </c>
      <c r="D153">
        <f>IF(B153="Y", C153, "")</f>
        <v/>
      </c>
      <c r="E153" s="69" t="inlineStr">
        <is>
          <t>20121-4P-7.5HP-LFE</t>
        </is>
      </c>
      <c r="F153" t="inlineStr">
        <is>
          <t>X3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Coating_Standard</t>
        </is>
      </c>
      <c r="M153" s="2" t="n">
        <v>97778012</v>
      </c>
      <c r="N153" s="1" t="n"/>
      <c r="O153" t="inlineStr">
        <is>
          <t>A102228</t>
        </is>
      </c>
      <c r="P153" t="n">
        <v>307</v>
      </c>
      <c r="Q153" s="120" t="inlineStr">
        <is>
          <t>Priced</t>
        </is>
      </c>
      <c r="R153" t="inlineStr">
        <is>
          <t>LT250</t>
        </is>
      </c>
    </row>
    <row r="154">
      <c r="B154">
        <f>IF(H154="Silicon Bronze, ASTM-B584, C87600", IF(L154="Coating_Standard", "Y", "N"), "N")</f>
        <v/>
      </c>
      <c r="C154" t="inlineStr">
        <is>
          <t>Price_BOM_LFE_Imp_0251</t>
        </is>
      </c>
      <c r="D154">
        <f>IF(B154="Y", C154, "")</f>
        <v/>
      </c>
      <c r="E154" s="69" t="inlineStr">
        <is>
          <t>20121-4P-10HP-LFE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Coating_Standard</t>
        </is>
      </c>
      <c r="M154" s="2" t="n">
        <v>97778012</v>
      </c>
      <c r="N154" s="1" t="n"/>
      <c r="O154" t="inlineStr">
        <is>
          <t>A102228</t>
        </is>
      </c>
      <c r="P154" t="n">
        <v>307</v>
      </c>
      <c r="Q154" s="120" t="inlineStr">
        <is>
          <t>Priced</t>
        </is>
      </c>
      <c r="R154" t="inlineStr">
        <is>
          <t>LT250</t>
        </is>
      </c>
    </row>
    <row r="155">
      <c r="B155">
        <f>IF(H155="Silicon Bronze, ASTM-B584, C87600", IF(L155="Coating_Standard", "Y", "N"), "N")</f>
        <v/>
      </c>
      <c r="C155" t="inlineStr">
        <is>
          <t>Price_BOM_LFE_Imp_0252</t>
        </is>
      </c>
      <c r="D155">
        <f>IF(B155="Y", C155, "")</f>
        <v/>
      </c>
      <c r="E155" s="69" t="inlineStr">
        <is>
          <t>20121-4P-15HP-LFE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Coating_Standard</t>
        </is>
      </c>
      <c r="M155" s="2" t="n">
        <v>97778012</v>
      </c>
      <c r="N155" s="1" t="n"/>
      <c r="O155" t="inlineStr">
        <is>
          <t>A102228</t>
        </is>
      </c>
      <c r="P155" t="n">
        <v>307</v>
      </c>
      <c r="Q155" s="120" t="inlineStr">
        <is>
          <t>Priced</t>
        </is>
      </c>
      <c r="R155" t="inlineStr">
        <is>
          <t>LT250</t>
        </is>
      </c>
    </row>
    <row r="156">
      <c r="B156">
        <f>IF(H156="Silicon Bronze, ASTM-B584, C87600", IF(L156="Coating_Standard", "Y", "N"), "N")</f>
        <v/>
      </c>
      <c r="C156" t="inlineStr">
        <is>
          <t>Price_BOM_LFE_Imp_0253</t>
        </is>
      </c>
      <c r="D156">
        <f>IF(B156="Y", C156, "")</f>
        <v/>
      </c>
      <c r="E156" s="2" t="inlineStr">
        <is>
          <t>25707-2P-7.5HP-LFE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Coating_Standard</t>
        </is>
      </c>
      <c r="M156" s="61" t="n">
        <v>97778033</v>
      </c>
      <c r="N156" s="76" t="n"/>
      <c r="O156" t="inlineStr">
        <is>
          <t>A102230</t>
        </is>
      </c>
      <c r="P156" t="n">
        <v>98</v>
      </c>
      <c r="Q156" s="120" t="inlineStr">
        <is>
          <t>Priced</t>
        </is>
      </c>
      <c r="R156" t="inlineStr">
        <is>
          <t>LT250</t>
        </is>
      </c>
    </row>
    <row r="157">
      <c r="B157">
        <f>IF(H157="Silicon Bronze, ASTM-B584, C87600", IF(L157="Coating_Standard", "Y", "N"), "N")</f>
        <v/>
      </c>
      <c r="C157" t="inlineStr">
        <is>
          <t>Price_BOM_LFE_Imp_0254</t>
        </is>
      </c>
      <c r="D157">
        <f>IF(B157="Y", C157, "")</f>
        <v/>
      </c>
      <c r="E157" s="2" t="inlineStr">
        <is>
          <t>25707-2P-10HP-LFE</t>
        </is>
      </c>
      <c r="F157" t="inlineStr">
        <is>
          <t>X3</t>
        </is>
      </c>
      <c r="G157" t="inlineStr">
        <is>
          <t>ImpMatl_NiAl-Bronze_ASTM-B148_C95400</t>
        </is>
      </c>
      <c r="H157" s="7" t="inlineStr">
        <is>
          <t>Nickel Aluminum Bronze ASTM B148 UNS C95400</t>
        </is>
      </c>
      <c r="I157" s="7" t="inlineStr">
        <is>
          <t>B22</t>
        </is>
      </c>
      <c r="J157" s="7" t="inlineStr">
        <is>
          <t>Stainless Steel, AISI-303</t>
        </is>
      </c>
      <c r="K157" s="7" t="inlineStr">
        <is>
          <t>Steel, Cold Drawn C1018</t>
        </is>
      </c>
      <c r="L157" s="7" t="inlineStr">
        <is>
          <t>Coating_Standard</t>
        </is>
      </c>
      <c r="M157" s="61" t="n">
        <v>97778033</v>
      </c>
      <c r="N157" s="76" t="n"/>
      <c r="O157" t="inlineStr">
        <is>
          <t>A102230</t>
        </is>
      </c>
      <c r="P157" t="n">
        <v>98</v>
      </c>
      <c r="Q157" s="120" t="inlineStr">
        <is>
          <t>Priced</t>
        </is>
      </c>
      <c r="R157" t="inlineStr">
        <is>
          <t>LT250</t>
        </is>
      </c>
    </row>
    <row r="158">
      <c r="B158">
        <f>IF(H158="Silicon Bronze, ASTM-B584, C87600", IF(L158="Coating_Standard", "Y", "N"), "N")</f>
        <v/>
      </c>
      <c r="C158" t="inlineStr">
        <is>
          <t>Price_BOM_LFE_Imp_0255</t>
        </is>
      </c>
      <c r="D158">
        <f>IF(B158="Y", C158, "")</f>
        <v/>
      </c>
      <c r="E158" s="2" t="inlineStr">
        <is>
          <t>25707-2P-15HP-LFE</t>
        </is>
      </c>
      <c r="F158" t="inlineStr">
        <is>
          <t>X3</t>
        </is>
      </c>
      <c r="G158" t="inlineStr">
        <is>
          <t>ImpMatl_NiAl-Bronze_ASTM-B148_C95400</t>
        </is>
      </c>
      <c r="H158" s="7" t="inlineStr">
        <is>
          <t>Nickel Aluminum Bronze ASTM B148 UNS C95400</t>
        </is>
      </c>
      <c r="I158" s="7" t="inlineStr">
        <is>
          <t>B22</t>
        </is>
      </c>
      <c r="J158" s="7" t="inlineStr">
        <is>
          <t>Stainless Steel, AISI-303</t>
        </is>
      </c>
      <c r="K158" s="7" t="inlineStr">
        <is>
          <t>Steel, Cold Drawn C1018</t>
        </is>
      </c>
      <c r="L158" s="7" t="inlineStr">
        <is>
          <t>Coating_Standard</t>
        </is>
      </c>
      <c r="M158" s="61" t="n">
        <v>97778033</v>
      </c>
      <c r="N158" s="76" t="n"/>
      <c r="O158" t="inlineStr">
        <is>
          <t>A102230</t>
        </is>
      </c>
      <c r="P158" t="n">
        <v>98</v>
      </c>
      <c r="Q158" s="120" t="inlineStr">
        <is>
          <t>Priced</t>
        </is>
      </c>
      <c r="R158" t="inlineStr">
        <is>
          <t>LT250</t>
        </is>
      </c>
    </row>
    <row r="159">
      <c r="B159">
        <f>IF(H159="Silicon Bronze, ASTM-B584, C87600", IF(L159="Coating_Standard", "Y", "N"), "N")</f>
        <v/>
      </c>
      <c r="C159" t="inlineStr">
        <is>
          <t>Price_BOM_LFE_Imp_0256</t>
        </is>
      </c>
      <c r="D159">
        <f>IF(B159="Y", C159, "")</f>
        <v/>
      </c>
      <c r="E159" s="2" t="inlineStr">
        <is>
          <t>25707-2P-20HP-LFE</t>
        </is>
      </c>
      <c r="F159" t="inlineStr">
        <is>
          <t>X3</t>
        </is>
      </c>
      <c r="G159" t="inlineStr">
        <is>
          <t>ImpMatl_NiAl-Bronze_ASTM-B148_C95400</t>
        </is>
      </c>
      <c r="H159" s="7" t="inlineStr">
        <is>
          <t>Nickel Aluminum Bronze ASTM B148 UNS C95400</t>
        </is>
      </c>
      <c r="I159" s="7" t="inlineStr">
        <is>
          <t>B22</t>
        </is>
      </c>
      <c r="J159" s="7" t="inlineStr">
        <is>
          <t>Stainless Steel, AISI-303</t>
        </is>
      </c>
      <c r="K159" s="7" t="inlineStr">
        <is>
          <t>Steel, Cold Drawn C1018</t>
        </is>
      </c>
      <c r="L159" s="7" t="inlineStr">
        <is>
          <t>Coating_Standard</t>
        </is>
      </c>
      <c r="M159" s="61" t="n">
        <v>97778033</v>
      </c>
      <c r="N159" s="76" t="n"/>
      <c r="O159" t="inlineStr">
        <is>
          <t>A102230</t>
        </is>
      </c>
      <c r="P159" t="n">
        <v>98</v>
      </c>
      <c r="Q159" s="120" t="inlineStr">
        <is>
          <t>Priced</t>
        </is>
      </c>
      <c r="R159" t="inlineStr">
        <is>
          <t>LT250</t>
        </is>
      </c>
    </row>
    <row r="160">
      <c r="B160">
        <f>IF(H160="Silicon Bronze, ASTM-B584, C87600", IF(L160="Coating_Standard", "Y", "N"), "N")</f>
        <v/>
      </c>
      <c r="C160" t="inlineStr">
        <is>
          <t>Price_BOM_LFE_Imp_0257</t>
        </is>
      </c>
      <c r="D160">
        <f>IF(B160="Y", C160, "")</f>
        <v/>
      </c>
      <c r="E160" s="2" t="inlineStr">
        <is>
          <t>25707-2P-25HP-LFE</t>
        </is>
      </c>
      <c r="F160" t="inlineStr">
        <is>
          <t>X3</t>
        </is>
      </c>
      <c r="G160" t="inlineStr">
        <is>
          <t>ImpMatl_NiAl-Bronze_ASTM-B148_C95400</t>
        </is>
      </c>
      <c r="H160" s="7" t="inlineStr">
        <is>
          <t>Nickel Aluminum Bronze ASTM B148 UNS C95400</t>
        </is>
      </c>
      <c r="I160" s="7" t="inlineStr">
        <is>
          <t>B22</t>
        </is>
      </c>
      <c r="J160" s="7" t="inlineStr">
        <is>
          <t>Stainless Steel, AISI-303</t>
        </is>
      </c>
      <c r="K160" s="7" t="inlineStr">
        <is>
          <t>Steel, Cold Drawn C1018</t>
        </is>
      </c>
      <c r="L160" s="7" t="inlineStr">
        <is>
          <t>Coating_Standard</t>
        </is>
      </c>
      <c r="M160" s="61" t="n">
        <v>97778033</v>
      </c>
      <c r="N160" s="76" t="n"/>
      <c r="O160" t="inlineStr">
        <is>
          <t>A102230</t>
        </is>
      </c>
      <c r="P160" t="n">
        <v>98</v>
      </c>
      <c r="Q160" s="120" t="inlineStr">
        <is>
          <t>Priced</t>
        </is>
      </c>
      <c r="R160" t="inlineStr">
        <is>
          <t>LT250</t>
        </is>
      </c>
    </row>
    <row r="161">
      <c r="B161">
        <f>IF(H161="Silicon Bronze, ASTM-B584, C87600", IF(L161="Coating_Standard", "Y", "N"), "N")</f>
        <v/>
      </c>
      <c r="C161" t="inlineStr">
        <is>
          <t>Price_BOM_LFE_Imp_0258</t>
        </is>
      </c>
      <c r="D161">
        <f>IF(B161="Y", C161, "")</f>
        <v/>
      </c>
      <c r="E161" s="69" t="inlineStr">
        <is>
          <t>25707-4P-3HP-LFE</t>
        </is>
      </c>
      <c r="F161" t="inlineStr">
        <is>
          <t>X3</t>
        </is>
      </c>
      <c r="G161" t="inlineStr">
        <is>
          <t>ImpMatl_NiAl-Bronze_ASTM-B148_C95400</t>
        </is>
      </c>
      <c r="H161" s="7" t="inlineStr">
        <is>
          <t>Nickel Aluminum Bronze ASTM B148 UNS C95400</t>
        </is>
      </c>
      <c r="I161" s="7" t="inlineStr">
        <is>
          <t>B22</t>
        </is>
      </c>
      <c r="J161" s="7" t="inlineStr">
        <is>
          <t>Stainless Steel, AISI-303</t>
        </is>
      </c>
      <c r="K161" s="7" t="inlineStr">
        <is>
          <t>Steel, Cold Drawn C1018</t>
        </is>
      </c>
      <c r="L161" s="7" t="inlineStr">
        <is>
          <t>Coating_Standard</t>
        </is>
      </c>
      <c r="M161" s="61" t="n">
        <v>97778033</v>
      </c>
      <c r="N161" s="76" t="n"/>
      <c r="O161" t="inlineStr">
        <is>
          <t>A102230</t>
        </is>
      </c>
      <c r="P161" t="n">
        <v>98</v>
      </c>
      <c r="Q161" s="120" t="inlineStr">
        <is>
          <t>Priced</t>
        </is>
      </c>
      <c r="R161" t="inlineStr">
        <is>
          <t>LT250</t>
        </is>
      </c>
    </row>
    <row r="162">
      <c r="B162">
        <f>IF(H162="Silicon Bronze, ASTM-B584, C87600", IF(L162="Coating_Standard", "Y", "N"), "N")</f>
        <v/>
      </c>
      <c r="C162" t="inlineStr">
        <is>
          <t>Price_BOM_LFE_Imp_0259</t>
        </is>
      </c>
      <c r="D162">
        <f>IF(B162="Y", C162, "")</f>
        <v/>
      </c>
      <c r="E162" s="69" t="inlineStr">
        <is>
          <t>25707-4P-5HP-LFE</t>
        </is>
      </c>
      <c r="F162" t="inlineStr">
        <is>
          <t>X3</t>
        </is>
      </c>
      <c r="G162" t="inlineStr">
        <is>
          <t>ImpMatl_NiAl-Bronze_ASTM-B148_C95400</t>
        </is>
      </c>
      <c r="H162" s="7" t="inlineStr">
        <is>
          <t>Nickel Aluminum Bronze ASTM B148 UNS C95400</t>
        </is>
      </c>
      <c r="I162" s="7" t="inlineStr">
        <is>
          <t>B22</t>
        </is>
      </c>
      <c r="J162" s="7" t="inlineStr">
        <is>
          <t>Stainless Steel, AISI-303</t>
        </is>
      </c>
      <c r="K162" s="7" t="inlineStr">
        <is>
          <t>Steel, Cold Drawn C1018</t>
        </is>
      </c>
      <c r="L162" s="7" t="inlineStr">
        <is>
          <t>Coating_Standard</t>
        </is>
      </c>
      <c r="M162" s="61" t="n">
        <v>97778033</v>
      </c>
      <c r="N162" s="76" t="n"/>
      <c r="O162" t="inlineStr">
        <is>
          <t>A102230</t>
        </is>
      </c>
      <c r="P162" t="n">
        <v>98</v>
      </c>
      <c r="Q162" s="120" t="inlineStr">
        <is>
          <t>Priced</t>
        </is>
      </c>
      <c r="R162" t="inlineStr">
        <is>
          <t>LT250</t>
        </is>
      </c>
    </row>
    <row r="163">
      <c r="B163">
        <f>IF(H163="Silicon Bronze, ASTM-B584, C87600", IF(L163="Coating_Standard", "Y", "N"), "N")</f>
        <v/>
      </c>
      <c r="C163" t="inlineStr">
        <is>
          <t>Price_BOM_LFE_Imp_0260</t>
        </is>
      </c>
      <c r="D163">
        <f>IF(B163="Y", C163, "")</f>
        <v/>
      </c>
      <c r="E163" s="2" t="inlineStr">
        <is>
          <t>25707-2P-30HP-LFE</t>
        </is>
      </c>
      <c r="F163" t="inlineStr">
        <is>
          <t>X4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n">
        <v>97778034</v>
      </c>
      <c r="N163" s="76" t="n"/>
      <c r="O163" t="inlineStr">
        <is>
          <t>A102231</t>
        </is>
      </c>
      <c r="P163" t="n">
        <v>98</v>
      </c>
      <c r="Q163" s="120" t="inlineStr">
        <is>
          <t>Priced</t>
        </is>
      </c>
      <c r="R163" t="inlineStr">
        <is>
          <t>LT250</t>
        </is>
      </c>
    </row>
    <row r="164">
      <c r="B164">
        <f>IF(H164="Silicon Bronze, ASTM-B584, C87600", IF(L164="Coating_Standard", "Y", "N"), "N")</f>
        <v/>
      </c>
      <c r="C164" t="inlineStr">
        <is>
          <t>Price_BOM_LFE_Imp_0261</t>
        </is>
      </c>
      <c r="D164">
        <f>IF(B164="Y", C164, "")</f>
        <v/>
      </c>
      <c r="E164" s="2" t="inlineStr">
        <is>
          <t>25957-2P-25HP-LFE</t>
        </is>
      </c>
      <c r="F164" t="inlineStr">
        <is>
          <t>X3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Coating_Standard</t>
        </is>
      </c>
      <c r="M164" s="61" t="n">
        <v>97778035</v>
      </c>
      <c r="N164" s="76" t="n"/>
      <c r="O164" t="inlineStr">
        <is>
          <t>A102232</t>
        </is>
      </c>
      <c r="P164" t="n">
        <v>158</v>
      </c>
      <c r="Q164" s="120" t="inlineStr">
        <is>
          <t>Priced</t>
        </is>
      </c>
      <c r="R164" t="inlineStr">
        <is>
          <t>LT250</t>
        </is>
      </c>
    </row>
    <row r="165">
      <c r="B165">
        <f>IF(H165="Silicon Bronze, ASTM-B584, C87600", IF(L165="Coating_Standard", "Y", "N"), "N")</f>
        <v/>
      </c>
      <c r="C165" t="inlineStr">
        <is>
          <t>Price_BOM_LFE_Imp_0262</t>
        </is>
      </c>
      <c r="D165">
        <f>IF(B165="Y", C165, "")</f>
        <v/>
      </c>
      <c r="E165" s="69" t="inlineStr">
        <is>
          <t>25957-4P-3HP-LFE</t>
        </is>
      </c>
      <c r="F165" t="inlineStr">
        <is>
          <t>X3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Coating_Standard</t>
        </is>
      </c>
      <c r="M165" s="61" t="n">
        <v>97778035</v>
      </c>
      <c r="N165" s="76" t="n"/>
      <c r="O165" t="inlineStr">
        <is>
          <t>A102232</t>
        </is>
      </c>
      <c r="P165" t="n">
        <v>158</v>
      </c>
      <c r="Q165" s="120" t="inlineStr">
        <is>
          <t>Priced</t>
        </is>
      </c>
      <c r="R165" t="inlineStr">
        <is>
          <t>LT250</t>
        </is>
      </c>
    </row>
    <row r="166">
      <c r="B166">
        <f>IF(H166="Silicon Bronze, ASTM-B584, C87600", IF(L166="Coating_Standard", "Y", "N"), "N")</f>
        <v/>
      </c>
      <c r="C166" t="inlineStr">
        <is>
          <t>Price_BOM_LFE_Imp_0263</t>
        </is>
      </c>
      <c r="D166">
        <f>IF(B166="Y", C166, "")</f>
        <v/>
      </c>
      <c r="E166" s="69" t="inlineStr">
        <is>
          <t>25957-4P-5HP-LFE</t>
        </is>
      </c>
      <c r="F166" t="inlineStr">
        <is>
          <t>X3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Coating_Standard</t>
        </is>
      </c>
      <c r="M166" s="61" t="n">
        <v>97778035</v>
      </c>
      <c r="N166" s="76" t="n"/>
      <c r="O166" t="inlineStr">
        <is>
          <t>A102232</t>
        </is>
      </c>
      <c r="P166" t="n">
        <v>158</v>
      </c>
      <c r="Q166" s="120" t="inlineStr">
        <is>
          <t>Priced</t>
        </is>
      </c>
      <c r="R166" t="inlineStr">
        <is>
          <t>LT250</t>
        </is>
      </c>
    </row>
    <row r="167">
      <c r="B167">
        <f>IF(H167="Silicon Bronze, ASTM-B584, C87600", IF(L167="Coating_Standard", "Y", "N"), "N")</f>
        <v/>
      </c>
      <c r="C167" t="inlineStr">
        <is>
          <t>Price_BOM_LFE_Imp_0264</t>
        </is>
      </c>
      <c r="D167">
        <f>IF(B167="Y", C167, "")</f>
        <v/>
      </c>
      <c r="E167" s="69" t="inlineStr">
        <is>
          <t>25957-4P-7.5HP-LFE</t>
        </is>
      </c>
      <c r="F167" t="inlineStr">
        <is>
          <t>X3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Coating_Standard</t>
        </is>
      </c>
      <c r="M167" s="61" t="n">
        <v>97778035</v>
      </c>
      <c r="N167" s="76" t="n"/>
      <c r="O167" t="inlineStr">
        <is>
          <t>A102232</t>
        </is>
      </c>
      <c r="P167" t="n">
        <v>158</v>
      </c>
      <c r="Q167" s="120" t="inlineStr">
        <is>
          <t>Priced</t>
        </is>
      </c>
      <c r="R167" t="inlineStr">
        <is>
          <t>LT250</t>
        </is>
      </c>
    </row>
    <row r="168">
      <c r="B168">
        <f>IF(H168="Silicon Bronze, ASTM-B584, C87600", IF(L168="Coating_Standard", "Y", "N"), "N")</f>
        <v/>
      </c>
      <c r="C168" t="inlineStr">
        <is>
          <t>Price_BOM_LFE_Imp_0265</t>
        </is>
      </c>
      <c r="D168">
        <f>IF(B168="Y", C168, "")</f>
        <v/>
      </c>
      <c r="E168" s="69" t="inlineStr">
        <is>
          <t>25957-4P-10HP-LFE</t>
        </is>
      </c>
      <c r="F168" t="inlineStr">
        <is>
          <t>X3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Coating_Standard</t>
        </is>
      </c>
      <c r="M168" s="61" t="n">
        <v>97778035</v>
      </c>
      <c r="N168" s="76" t="n"/>
      <c r="O168" t="inlineStr">
        <is>
          <t>A102232</t>
        </is>
      </c>
      <c r="P168" t="n">
        <v>158</v>
      </c>
      <c r="Q168" s="120" t="inlineStr">
        <is>
          <t>Priced</t>
        </is>
      </c>
      <c r="R168" t="inlineStr">
        <is>
          <t>LT250</t>
        </is>
      </c>
    </row>
    <row r="169">
      <c r="B169">
        <f>IF(H169="Silicon Bronze, ASTM-B584, C87600", IF(L169="Coating_Standard", "Y", "N"), "N")</f>
        <v/>
      </c>
      <c r="C169" t="inlineStr">
        <is>
          <t>Price_BOM_LFE_Imp_0266</t>
        </is>
      </c>
      <c r="D169">
        <f>IF(B169="Y", C169, "")</f>
        <v/>
      </c>
      <c r="E169" s="2" t="inlineStr">
        <is>
          <t>25957-2P-30HP-LFE</t>
        </is>
      </c>
      <c r="F169" t="inlineStr">
        <is>
          <t>X4</t>
        </is>
      </c>
      <c r="G169" t="inlineStr">
        <is>
          <t>ImpMatl_NiAl-Bronze_ASTM-B148_C95400</t>
        </is>
      </c>
      <c r="H169" s="7" t="inlineStr">
        <is>
          <t>Nickel Aluminum Bronze ASTM B148 UNS C95400</t>
        </is>
      </c>
      <c r="I169" s="7" t="inlineStr">
        <is>
          <t>B22</t>
        </is>
      </c>
      <c r="J169" s="7" t="inlineStr">
        <is>
          <t>Stainless Steel, AISI-303</t>
        </is>
      </c>
      <c r="K169" s="7" t="inlineStr">
        <is>
          <t>Steel, Cold Drawn C1018</t>
        </is>
      </c>
      <c r="L169" s="7" t="inlineStr">
        <is>
          <t>Coating_Standard</t>
        </is>
      </c>
      <c r="M169" s="61" t="n">
        <v>97778036</v>
      </c>
      <c r="N169" s="76" t="n"/>
      <c r="O169" t="inlineStr">
        <is>
          <t>A102233</t>
        </is>
      </c>
      <c r="P169" t="n">
        <v>158</v>
      </c>
      <c r="Q169" s="120" t="inlineStr">
        <is>
          <t>Priced</t>
        </is>
      </c>
      <c r="R169" t="inlineStr">
        <is>
          <t>LT250</t>
        </is>
      </c>
    </row>
    <row r="170">
      <c r="B170">
        <f>IF(H170="Silicon Bronze, ASTM-B584, C87600", IF(L170="Coating_Standard", "Y", "N"), "N")</f>
        <v/>
      </c>
      <c r="C170" t="inlineStr">
        <is>
          <t>Price_BOM_LFE_Imp_0267</t>
        </is>
      </c>
      <c r="D170">
        <f>IF(B170="Y", C170, "")</f>
        <v/>
      </c>
      <c r="E170" s="69" t="inlineStr">
        <is>
          <t>25123-4P-7.5HP-LFE</t>
        </is>
      </c>
      <c r="F170" t="inlineStr">
        <is>
          <t>X3</t>
        </is>
      </c>
      <c r="G170" t="inlineStr">
        <is>
          <t>ImpMatl_NiAl-Bronze_ASTM-B148_C95400</t>
        </is>
      </c>
      <c r="H170" s="7" t="inlineStr">
        <is>
          <t>Nickel Aluminum Bronze ASTM B148 UNS C95400</t>
        </is>
      </c>
      <c r="I170" s="7" t="inlineStr">
        <is>
          <t>B22</t>
        </is>
      </c>
      <c r="J170" s="7" t="inlineStr">
        <is>
          <t>Stainless Steel, AISI-303</t>
        </is>
      </c>
      <c r="K170" s="7" t="inlineStr">
        <is>
          <t>Steel, Cold Drawn C1018</t>
        </is>
      </c>
      <c r="L170" s="7" t="inlineStr">
        <is>
          <t>Coating_Standard</t>
        </is>
      </c>
      <c r="M170" s="61" t="n">
        <v>97778037</v>
      </c>
      <c r="N170" s="76" t="n"/>
      <c r="O170" t="inlineStr">
        <is>
          <t>A102234</t>
        </is>
      </c>
      <c r="P170" t="n">
        <v>220</v>
      </c>
      <c r="Q170" s="120" t="inlineStr">
        <is>
          <t>Priced</t>
        </is>
      </c>
      <c r="R170" t="inlineStr">
        <is>
          <t>LT250</t>
        </is>
      </c>
    </row>
    <row r="171">
      <c r="B171">
        <f>IF(H171="Silicon Bronze, ASTM-B584, C87600", IF(L171="Coating_Standard", "Y", "N"), "N")</f>
        <v/>
      </c>
      <c r="C171" t="inlineStr">
        <is>
          <t>Price_BOM_LFE_Imp_0268</t>
        </is>
      </c>
      <c r="D171">
        <f>IF(B171="Y", C171, "")</f>
        <v/>
      </c>
      <c r="E171" s="69" t="inlineStr">
        <is>
          <t>25123-4P-7.5HP-LFE</t>
        </is>
      </c>
      <c r="F171" t="inlineStr">
        <is>
          <t>X3</t>
        </is>
      </c>
      <c r="G171" t="inlineStr">
        <is>
          <t>ImpMatl_NiAl-Bronze_ASTM-B148_C95400</t>
        </is>
      </c>
      <c r="H171" s="7" t="inlineStr">
        <is>
          <t>Nickel Aluminum Bronze ASTM B148 UNS C95400</t>
        </is>
      </c>
      <c r="I171" s="7" t="inlineStr">
        <is>
          <t>B22</t>
        </is>
      </c>
      <c r="J171" s="7" t="inlineStr">
        <is>
          <t>Stainless Steel, AISI-303</t>
        </is>
      </c>
      <c r="K171" s="7" t="inlineStr">
        <is>
          <t>Steel, Cold Drawn C1018</t>
        </is>
      </c>
      <c r="L171" s="7" t="inlineStr">
        <is>
          <t>Coating_Standard</t>
        </is>
      </c>
      <c r="M171" s="61" t="n">
        <v>97778037</v>
      </c>
      <c r="N171" s="76" t="n"/>
      <c r="O171" t="inlineStr">
        <is>
          <t>A102234</t>
        </is>
      </c>
      <c r="P171" t="n">
        <v>220</v>
      </c>
      <c r="Q171" s="120" t="inlineStr">
        <is>
          <t>Priced</t>
        </is>
      </c>
      <c r="R171" t="inlineStr">
        <is>
          <t>LT250</t>
        </is>
      </c>
    </row>
    <row r="172">
      <c r="B172">
        <f>IF(H172="Silicon Bronze, ASTM-B584, C87600", IF(L172="Coating_Standard", "Y", "N"), "N")</f>
        <v/>
      </c>
      <c r="C172" t="inlineStr">
        <is>
          <t>Price_BOM_LFE_Imp_0269</t>
        </is>
      </c>
      <c r="D172">
        <f>IF(B172="Y", C172, "")</f>
        <v/>
      </c>
      <c r="E172" s="69" t="inlineStr">
        <is>
          <t>25123-4P-10HP-LFE</t>
        </is>
      </c>
      <c r="F172" t="inlineStr">
        <is>
          <t>X3</t>
        </is>
      </c>
      <c r="G172" t="inlineStr">
        <is>
          <t>ImpMatl_NiAl-Bronze_ASTM-B148_C95400</t>
        </is>
      </c>
      <c r="H172" s="7" t="inlineStr">
        <is>
          <t>Nickel Aluminum Bronze ASTM B148 UNS C95400</t>
        </is>
      </c>
      <c r="I172" s="7" t="inlineStr">
        <is>
          <t>B22</t>
        </is>
      </c>
      <c r="J172" s="7" t="inlineStr">
        <is>
          <t>Stainless Steel, AISI-303</t>
        </is>
      </c>
      <c r="K172" s="7" t="inlineStr">
        <is>
          <t>Steel, Cold Drawn C1018</t>
        </is>
      </c>
      <c r="L172" s="7" t="inlineStr">
        <is>
          <t>Coating_Standard</t>
        </is>
      </c>
      <c r="M172" s="61" t="n">
        <v>97778037</v>
      </c>
      <c r="N172" s="76" t="n"/>
      <c r="O172" t="inlineStr">
        <is>
          <t>A102234</t>
        </is>
      </c>
      <c r="P172" t="n">
        <v>220</v>
      </c>
      <c r="Q172" s="120" t="inlineStr">
        <is>
          <t>Priced</t>
        </is>
      </c>
      <c r="R172" t="inlineStr">
        <is>
          <t>LT250</t>
        </is>
      </c>
    </row>
    <row r="173">
      <c r="B173">
        <f>IF(H173="Silicon Bronze, ASTM-B584, C87600", IF(L173="Coating_Standard", "Y", "N"), "N")</f>
        <v/>
      </c>
      <c r="C173" t="inlineStr">
        <is>
          <t>Price_BOM_LFE_Imp_0270</t>
        </is>
      </c>
      <c r="D173">
        <f>IF(B173="Y", C173, "")</f>
        <v/>
      </c>
      <c r="E173" s="69" t="inlineStr">
        <is>
          <t>25123-4P-15HP-LFE</t>
        </is>
      </c>
      <c r="F173" t="inlineStr">
        <is>
          <t>X3</t>
        </is>
      </c>
      <c r="G173" t="inlineStr">
        <is>
          <t>ImpMatl_NiAl-Bronze_ASTM-B148_C95400</t>
        </is>
      </c>
      <c r="H173" s="7" t="inlineStr">
        <is>
          <t>Nickel Aluminum Bronze ASTM B148 UNS C95400</t>
        </is>
      </c>
      <c r="I173" s="7" t="inlineStr">
        <is>
          <t>B22</t>
        </is>
      </c>
      <c r="J173" s="7" t="inlineStr">
        <is>
          <t>Stainless Steel, AISI-303</t>
        </is>
      </c>
      <c r="K173" s="7" t="inlineStr">
        <is>
          <t>Steel, Cold Drawn C1018</t>
        </is>
      </c>
      <c r="L173" s="7" t="inlineStr">
        <is>
          <t>Coating_Standard</t>
        </is>
      </c>
      <c r="M173" s="61" t="n">
        <v>97778037</v>
      </c>
      <c r="N173" s="76" t="n"/>
      <c r="O173" t="inlineStr">
        <is>
          <t>A102234</t>
        </is>
      </c>
      <c r="P173" t="n">
        <v>220</v>
      </c>
      <c r="Q173" s="120" t="inlineStr">
        <is>
          <t>Priced</t>
        </is>
      </c>
      <c r="R173" t="inlineStr">
        <is>
          <t>LT250</t>
        </is>
      </c>
    </row>
    <row r="174">
      <c r="B174">
        <f>IF(H174="Silicon Bronze, ASTM-B584, C87600", IF(L174="Coating_Standard", "Y", "N"), "N")</f>
        <v/>
      </c>
      <c r="C174" t="inlineStr">
        <is>
          <t>Price_BOM_LFE_Imp_0271</t>
        </is>
      </c>
      <c r="D174">
        <f>IF(B174="Y", C174, "")</f>
        <v/>
      </c>
      <c r="E174" s="69" t="inlineStr">
        <is>
          <t>25123-4P-20HP-LFE</t>
        </is>
      </c>
      <c r="F174" t="inlineStr">
        <is>
          <t>XA</t>
        </is>
      </c>
      <c r="G174" t="inlineStr">
        <is>
          <t>ImpMatl_NiAl-Bronze_ASTM-B148_C95400</t>
        </is>
      </c>
      <c r="H174" s="7" t="inlineStr">
        <is>
          <t>Nickel Aluminum Bronze ASTM B148 UNS C95400</t>
        </is>
      </c>
      <c r="I174" s="7" t="inlineStr">
        <is>
          <t>B22</t>
        </is>
      </c>
      <c r="J174" s="7" t="inlineStr">
        <is>
          <t>Stainless Steel, AISI-303</t>
        </is>
      </c>
      <c r="K174" s="7" t="inlineStr">
        <is>
          <t>Steel, Cold Drawn C1018</t>
        </is>
      </c>
      <c r="L174" s="7" t="inlineStr">
        <is>
          <t>Coating_Standard</t>
        </is>
      </c>
      <c r="M174" s="61" t="n">
        <v>97778038</v>
      </c>
      <c r="N174" s="76" t="n"/>
      <c r="O174" t="inlineStr">
        <is>
          <t>A102235</t>
        </is>
      </c>
      <c r="P174" t="n">
        <v>220</v>
      </c>
      <c r="Q174" s="120" t="inlineStr">
        <is>
          <t>Priced</t>
        </is>
      </c>
      <c r="R174" t="inlineStr">
        <is>
          <t>LT250</t>
        </is>
      </c>
    </row>
    <row r="175">
      <c r="B175">
        <f>IF(H175="Silicon Bronze, ASTM-B584, C87600", IF(L175="Coating_Standard", "Y", "N"), "N")</f>
        <v/>
      </c>
      <c r="C175" t="inlineStr">
        <is>
          <t>Price_BOM_LFE_Imp_0272</t>
        </is>
      </c>
      <c r="D175">
        <f>IF(B175="Y", C175, "")</f>
        <v/>
      </c>
      <c r="E175" s="2" t="inlineStr">
        <is>
          <t>30707-2P-10HP-LFE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n">
        <v>97778039</v>
      </c>
      <c r="N175" s="76" t="n"/>
      <c r="O175" t="inlineStr">
        <is>
          <t>A102237</t>
        </is>
      </c>
      <c r="P175" t="n">
        <v>107</v>
      </c>
      <c r="Q175" s="120" t="inlineStr">
        <is>
          <t>Priced</t>
        </is>
      </c>
      <c r="R175" t="inlineStr">
        <is>
          <t>LT250</t>
        </is>
      </c>
    </row>
    <row r="176">
      <c r="B176">
        <f>IF(H176="Silicon Bronze, ASTM-B584, C87600", IF(L176="Coating_Standard", "Y", "N"), "N")</f>
        <v/>
      </c>
      <c r="C176" t="inlineStr">
        <is>
          <t>Price_BOM_LFE_Imp_0273</t>
        </is>
      </c>
      <c r="D176">
        <f>IF(B176="Y", C176, "")</f>
        <v/>
      </c>
      <c r="E176" s="2" t="inlineStr">
        <is>
          <t>30707-2P-15HP-LFE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Coating_Standard</t>
        </is>
      </c>
      <c r="M176" s="61" t="n">
        <v>97778039</v>
      </c>
      <c r="N176" s="76" t="n"/>
      <c r="O176" t="inlineStr">
        <is>
          <t>A102237</t>
        </is>
      </c>
      <c r="P176" t="n">
        <v>107</v>
      </c>
      <c r="Q176" s="120" t="inlineStr">
        <is>
          <t>Priced</t>
        </is>
      </c>
      <c r="R176" t="inlineStr">
        <is>
          <t>LT250</t>
        </is>
      </c>
    </row>
    <row r="177">
      <c r="B177">
        <f>IF(H177="Silicon Bronze, ASTM-B584, C87600", IF(L177="Coating_Standard", "Y", "N"), "N")</f>
        <v/>
      </c>
      <c r="C177" t="inlineStr">
        <is>
          <t>Price_BOM_LFE_Imp_0274</t>
        </is>
      </c>
      <c r="D177">
        <f>IF(B177="Y", C177, "")</f>
        <v/>
      </c>
      <c r="E177" s="2" t="inlineStr">
        <is>
          <t>30707-2P-20HP-LFE</t>
        </is>
      </c>
      <c r="F177" t="inlineStr">
        <is>
          <t>X3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Coating_Standard</t>
        </is>
      </c>
      <c r="M177" s="61" t="n">
        <v>97778039</v>
      </c>
      <c r="N177" s="76" t="n"/>
      <c r="O177" t="inlineStr">
        <is>
          <t>A102237</t>
        </is>
      </c>
      <c r="P177" t="n">
        <v>107</v>
      </c>
      <c r="Q177" s="120" t="inlineStr">
        <is>
          <t>Priced</t>
        </is>
      </c>
      <c r="R177" t="inlineStr">
        <is>
          <t>LT250</t>
        </is>
      </c>
    </row>
    <row r="178">
      <c r="B178">
        <f>IF(H178="Silicon Bronze, ASTM-B584, C87600", IF(L178="Coating_Standard", "Y", "N"), "N")</f>
        <v/>
      </c>
      <c r="C178" t="inlineStr">
        <is>
          <t>Price_BOM_LFE_Imp_0275</t>
        </is>
      </c>
      <c r="D178">
        <f>IF(B178="Y", C178, "")</f>
        <v/>
      </c>
      <c r="E178" s="2" t="inlineStr">
        <is>
          <t>30707-2P-25HP-LFE</t>
        </is>
      </c>
      <c r="F178" t="inlineStr">
        <is>
          <t>X3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Coating_Standard</t>
        </is>
      </c>
      <c r="M178" s="61" t="n">
        <v>97778039</v>
      </c>
      <c r="N178" s="76" t="n"/>
      <c r="O178" t="inlineStr">
        <is>
          <t>A102237</t>
        </is>
      </c>
      <c r="P178" t="n">
        <v>107</v>
      </c>
      <c r="Q178" s="120" t="inlineStr">
        <is>
          <t>Priced</t>
        </is>
      </c>
      <c r="R178" t="inlineStr">
        <is>
          <t>LT250</t>
        </is>
      </c>
    </row>
    <row r="179">
      <c r="B179">
        <f>IF(H179="Silicon Bronze, ASTM-B584, C87600", IF(L179="Coating_Standard", "Y", "N"), "N")</f>
        <v/>
      </c>
      <c r="C179" t="inlineStr">
        <is>
          <t>Price_BOM_LFE_Imp_0276</t>
        </is>
      </c>
      <c r="D179">
        <f>IF(B179="Y", C179, "")</f>
        <v/>
      </c>
      <c r="E179" s="69" t="inlineStr">
        <is>
          <t>30707-4P-3HP-LFE</t>
        </is>
      </c>
      <c r="F179" t="inlineStr">
        <is>
          <t>X3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Coating_Standard</t>
        </is>
      </c>
      <c r="M179" s="61" t="n">
        <v>97778039</v>
      </c>
      <c r="N179" s="76" t="n"/>
      <c r="O179" t="inlineStr">
        <is>
          <t>A102237</t>
        </is>
      </c>
      <c r="P179" t="n">
        <v>107</v>
      </c>
      <c r="Q179" s="120" t="inlineStr">
        <is>
          <t>Priced</t>
        </is>
      </c>
      <c r="R179" t="inlineStr">
        <is>
          <t>LT250</t>
        </is>
      </c>
    </row>
    <row r="180">
      <c r="B180">
        <f>IF(H180="Silicon Bronze, ASTM-B584, C87600", IF(L180="Coating_Standard", "Y", "N"), "N")</f>
        <v/>
      </c>
      <c r="C180" t="inlineStr">
        <is>
          <t>Price_BOM_LFE_Imp_0277</t>
        </is>
      </c>
      <c r="D180">
        <f>IF(B180="Y", C180, "")</f>
        <v/>
      </c>
      <c r="E180" s="69" t="inlineStr">
        <is>
          <t>30707-4P-5HP-LFE</t>
        </is>
      </c>
      <c r="F180" t="inlineStr">
        <is>
          <t>X3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Coating_Standard</t>
        </is>
      </c>
      <c r="M180" s="61" t="n">
        <v>97778039</v>
      </c>
      <c r="N180" s="76" t="n"/>
      <c r="O180" t="inlineStr">
        <is>
          <t>A102237</t>
        </is>
      </c>
      <c r="P180" t="n">
        <v>107</v>
      </c>
      <c r="Q180" s="120" t="inlineStr">
        <is>
          <t>Priced</t>
        </is>
      </c>
      <c r="R180" t="inlineStr">
        <is>
          <t>LT250</t>
        </is>
      </c>
    </row>
    <row r="181">
      <c r="B181">
        <f>IF(H181="Silicon Bronze, ASTM-B584, C87600", IF(L181="Coating_Standard", "Y", "N"), "N")</f>
        <v/>
      </c>
      <c r="C181" t="inlineStr">
        <is>
          <t>Price_BOM_LFE_Imp_0278</t>
        </is>
      </c>
      <c r="D181">
        <f>IF(B181="Y", C181, "")</f>
        <v/>
      </c>
      <c r="E181" s="69" t="inlineStr">
        <is>
          <t>30707-4P-7.5HP-LFE</t>
        </is>
      </c>
      <c r="F181" t="inlineStr">
        <is>
          <t>X3</t>
        </is>
      </c>
      <c r="G181" t="inlineStr">
        <is>
          <t>ImpMatl_NiAl-Bronze_ASTM-B148_C95400</t>
        </is>
      </c>
      <c r="H181" s="7" t="inlineStr">
        <is>
          <t>Nickel Aluminum Bronze ASTM B148 UNS C95400</t>
        </is>
      </c>
      <c r="I181" s="7" t="inlineStr">
        <is>
          <t>B22</t>
        </is>
      </c>
      <c r="J181" s="7" t="inlineStr">
        <is>
          <t>Stainless Steel, AISI-303</t>
        </is>
      </c>
      <c r="K181" s="7" t="inlineStr">
        <is>
          <t>Steel, Cold Drawn C1018</t>
        </is>
      </c>
      <c r="L181" s="7" t="inlineStr">
        <is>
          <t>Coating_Standard</t>
        </is>
      </c>
      <c r="M181" s="61" t="n">
        <v>97778039</v>
      </c>
      <c r="N181" s="76" t="n"/>
      <c r="O181" t="inlineStr">
        <is>
          <t>A102237</t>
        </is>
      </c>
      <c r="P181" t="n">
        <v>107</v>
      </c>
      <c r="Q181" s="120" t="inlineStr">
        <is>
          <t>Priced</t>
        </is>
      </c>
      <c r="R181" t="inlineStr">
        <is>
          <t>LT250</t>
        </is>
      </c>
    </row>
    <row r="182">
      <c r="B182">
        <f>IF(H182="Silicon Bronze, ASTM-B584, C87600", IF(L182="Coating_Standard", "Y", "N"), "N")</f>
        <v/>
      </c>
      <c r="C182" t="inlineStr">
        <is>
          <t>Price_BOM_LFE_Imp_0279</t>
        </is>
      </c>
      <c r="D182">
        <f>IF(B182="Y", C182, "")</f>
        <v/>
      </c>
      <c r="E182" s="2" t="inlineStr">
        <is>
          <t>30707-2P-30HP-LFE</t>
        </is>
      </c>
      <c r="F182" t="inlineStr">
        <is>
          <t>X4</t>
        </is>
      </c>
      <c r="G182" t="inlineStr">
        <is>
          <t>ImpMatl_NiAl-Bronze_ASTM-B148_C95400</t>
        </is>
      </c>
      <c r="H182" s="7" t="inlineStr">
        <is>
          <t>Nickel Aluminum Bronze ASTM B148 UNS C95400</t>
        </is>
      </c>
      <c r="I182" s="7" t="inlineStr">
        <is>
          <t>B22</t>
        </is>
      </c>
      <c r="J182" s="7" t="inlineStr">
        <is>
          <t>Stainless Steel, AISI-303</t>
        </is>
      </c>
      <c r="K182" s="7" t="inlineStr">
        <is>
          <t>Steel, Cold Drawn C1018</t>
        </is>
      </c>
      <c r="L182" s="7" t="inlineStr">
        <is>
          <t>Coating_Standard</t>
        </is>
      </c>
      <c r="M182" s="61" t="n">
        <v>97778040</v>
      </c>
      <c r="N182" s="76" t="n"/>
      <c r="O182" t="inlineStr">
        <is>
          <t>A102238</t>
        </is>
      </c>
      <c r="P182" t="n">
        <v>107</v>
      </c>
      <c r="Q182" s="120" t="inlineStr">
        <is>
          <t>Priced</t>
        </is>
      </c>
      <c r="R182" t="inlineStr">
        <is>
          <t>LT250</t>
        </is>
      </c>
    </row>
    <row r="183">
      <c r="B183">
        <f>IF(H183="Silicon Bronze, ASTM-B584, C87600", IF(L183="Coating_Standard", "Y", "N"), "N")</f>
        <v/>
      </c>
      <c r="C183" t="inlineStr">
        <is>
          <t>Price_BOM_LFE_Imp_0280</t>
        </is>
      </c>
      <c r="D183">
        <f>IF(B183="Y", C183, "")</f>
        <v/>
      </c>
      <c r="E183" s="69" t="inlineStr">
        <is>
          <t>30957-4P-5HP-LFE</t>
        </is>
      </c>
      <c r="F183" t="inlineStr">
        <is>
          <t>X3</t>
        </is>
      </c>
      <c r="G183" t="inlineStr">
        <is>
          <t>ImpMatl_NiAl-Bronze_ASTM-B148_C95400</t>
        </is>
      </c>
      <c r="H183" s="7" t="inlineStr">
        <is>
          <t>Nickel Aluminum Bronze ASTM B148 UNS C95400</t>
        </is>
      </c>
      <c r="I183" s="7" t="inlineStr">
        <is>
          <t>B22</t>
        </is>
      </c>
      <c r="J183" s="7" t="inlineStr">
        <is>
          <t>Stainless Steel, AISI-303</t>
        </is>
      </c>
      <c r="K183" s="7" t="inlineStr">
        <is>
          <t>Steel, Cold Drawn C1018</t>
        </is>
      </c>
      <c r="L183" s="7" t="inlineStr">
        <is>
          <t>Coating_Standard</t>
        </is>
      </c>
      <c r="M183" s="61" t="n">
        <v>97778041</v>
      </c>
      <c r="N183" s="76" t="n"/>
      <c r="O183" t="inlineStr">
        <is>
          <t>A102239</t>
        </is>
      </c>
      <c r="P183" t="n">
        <v>193</v>
      </c>
      <c r="Q183" s="120" t="inlineStr">
        <is>
          <t>Priced</t>
        </is>
      </c>
      <c r="R183" t="inlineStr">
        <is>
          <t>LT250</t>
        </is>
      </c>
    </row>
    <row r="184">
      <c r="B184">
        <f>IF(H184="Silicon Bronze, ASTM-B584, C87600", IF(L184="Coating_Standard", "Y", "N"), "N")</f>
        <v/>
      </c>
      <c r="C184" t="inlineStr">
        <is>
          <t>Price_BOM_LFE_Imp_0281</t>
        </is>
      </c>
      <c r="D184">
        <f>IF(B184="Y", C184, "")</f>
        <v/>
      </c>
      <c r="E184" s="69" t="inlineStr">
        <is>
          <t>30957-4P-7.5HP-LFE</t>
        </is>
      </c>
      <c r="F184" t="inlineStr">
        <is>
          <t>X3</t>
        </is>
      </c>
      <c r="G184" t="inlineStr">
        <is>
          <t>ImpMatl_NiAl-Bronze_ASTM-B148_C95400</t>
        </is>
      </c>
      <c r="H184" s="7" t="inlineStr">
        <is>
          <t>Nickel Aluminum Bronze ASTM B148 UNS C95400</t>
        </is>
      </c>
      <c r="I184" s="7" t="inlineStr">
        <is>
          <t>B22</t>
        </is>
      </c>
      <c r="J184" s="7" t="inlineStr">
        <is>
          <t>Stainless Steel, AISI-303</t>
        </is>
      </c>
      <c r="K184" s="7" t="inlineStr">
        <is>
          <t>Steel, Cold Drawn C1018</t>
        </is>
      </c>
      <c r="L184" s="7" t="inlineStr">
        <is>
          <t>Coating_Standard</t>
        </is>
      </c>
      <c r="M184" s="61" t="n">
        <v>97778041</v>
      </c>
      <c r="N184" s="76" t="n"/>
      <c r="O184" t="inlineStr">
        <is>
          <t>A102239</t>
        </is>
      </c>
      <c r="P184" t="n">
        <v>193</v>
      </c>
      <c r="Q184" s="120" t="inlineStr">
        <is>
          <t>Priced</t>
        </is>
      </c>
      <c r="R184" t="inlineStr">
        <is>
          <t>LT250</t>
        </is>
      </c>
    </row>
    <row r="185">
      <c r="B185">
        <f>IF(H185="Silicon Bronze, ASTM-B584, C87600", IF(L185="Coating_Standard", "Y", "N"), "N")</f>
        <v/>
      </c>
      <c r="C185" t="inlineStr">
        <is>
          <t>Price_BOM_LFE_Imp_0282</t>
        </is>
      </c>
      <c r="D185">
        <f>IF(B185="Y", C185, "")</f>
        <v/>
      </c>
      <c r="E185" s="69" t="inlineStr">
        <is>
          <t>30957-4P-10HP-LFE</t>
        </is>
      </c>
      <c r="F185" t="inlineStr">
        <is>
          <t>X3</t>
        </is>
      </c>
      <c r="G185" t="inlineStr">
        <is>
          <t>ImpMatl_NiAl-Bronze_ASTM-B148_C95400</t>
        </is>
      </c>
      <c r="H185" s="7" t="inlineStr">
        <is>
          <t>Nickel Aluminum Bronze ASTM B148 UNS C95400</t>
        </is>
      </c>
      <c r="I185" s="7" t="inlineStr">
        <is>
          <t>B22</t>
        </is>
      </c>
      <c r="J185" s="7" t="inlineStr">
        <is>
          <t>Stainless Steel, AISI-303</t>
        </is>
      </c>
      <c r="K185" s="7" t="inlineStr">
        <is>
          <t>Steel, Cold Drawn C1018</t>
        </is>
      </c>
      <c r="L185" s="7" t="inlineStr">
        <is>
          <t>Coating_Standard</t>
        </is>
      </c>
      <c r="M185" s="61" t="n">
        <v>97778041</v>
      </c>
      <c r="N185" s="76" t="n"/>
      <c r="O185" t="inlineStr">
        <is>
          <t>A102239</t>
        </is>
      </c>
      <c r="P185" t="n">
        <v>193</v>
      </c>
      <c r="Q185" s="120" t="inlineStr">
        <is>
          <t>Priced</t>
        </is>
      </c>
      <c r="R185" t="inlineStr">
        <is>
          <t>LT250</t>
        </is>
      </c>
    </row>
    <row r="186">
      <c r="B186">
        <f>IF(H186="Silicon Bronze, ASTM-B584, C87600", IF(L186="Coating_Standard", "Y", "N"), "N")</f>
        <v/>
      </c>
      <c r="C186" t="inlineStr">
        <is>
          <t>Price_BOM_LFE_Imp_0283</t>
        </is>
      </c>
      <c r="D186">
        <f>IF(B186="Y", C186, "")</f>
        <v/>
      </c>
      <c r="E186" s="69" t="inlineStr">
        <is>
          <t>30957-4P-15HP-LFE</t>
        </is>
      </c>
      <c r="F186" t="inlineStr">
        <is>
          <t>X3</t>
        </is>
      </c>
      <c r="G186" t="inlineStr">
        <is>
          <t>ImpMatl_NiAl-Bronze_ASTM-B148_C95400</t>
        </is>
      </c>
      <c r="H186" s="7" t="inlineStr">
        <is>
          <t>Nickel Aluminum Bronze ASTM B148 UNS C95400</t>
        </is>
      </c>
      <c r="I186" s="7" t="inlineStr">
        <is>
          <t>B22</t>
        </is>
      </c>
      <c r="J186" s="7" t="inlineStr">
        <is>
          <t>Stainless Steel, AISI-303</t>
        </is>
      </c>
      <c r="K186" s="7" t="inlineStr">
        <is>
          <t>Steel, Cold Drawn C1018</t>
        </is>
      </c>
      <c r="L186" s="7" t="inlineStr">
        <is>
          <t>Coating_Standard</t>
        </is>
      </c>
      <c r="M186" s="61" t="n">
        <v>97778041</v>
      </c>
      <c r="N186" s="76" t="n"/>
      <c r="O186" t="inlineStr">
        <is>
          <t>A102239</t>
        </is>
      </c>
      <c r="P186" t="n">
        <v>193</v>
      </c>
      <c r="Q186" s="120" t="inlineStr">
        <is>
          <t>Priced</t>
        </is>
      </c>
      <c r="R186" t="inlineStr">
        <is>
          <t>LT250</t>
        </is>
      </c>
    </row>
    <row r="187">
      <c r="B187">
        <f>IF(H187="Silicon Bronze, ASTM-B584, C87600", IF(L187="Coating_Standard", "Y", "N"), "N")</f>
        <v/>
      </c>
      <c r="C187" t="inlineStr">
        <is>
          <t>Price_BOM_LFE_Imp_0284</t>
        </is>
      </c>
      <c r="D187">
        <f>IF(B187="Y", C187, "")</f>
        <v/>
      </c>
      <c r="E187" s="69" t="inlineStr">
        <is>
          <t>30121-4P-15HP-LFE</t>
        </is>
      </c>
      <c r="F187" t="inlineStr">
        <is>
          <t>XA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n">
        <v>97778043</v>
      </c>
      <c r="N187" s="76" t="n"/>
      <c r="O187" t="inlineStr">
        <is>
          <t>A102241</t>
        </is>
      </c>
      <c r="P187" t="n">
        <v>282</v>
      </c>
      <c r="Q187" s="120" t="inlineStr">
        <is>
          <t>Priced</t>
        </is>
      </c>
      <c r="R187" t="inlineStr">
        <is>
          <t>LT250</t>
        </is>
      </c>
    </row>
    <row r="188">
      <c r="B188">
        <f>IF(H188="Silicon Bronze, ASTM-B584, C87600", IF(L188="Coating_Standard", "Y", "N"), "N")</f>
        <v/>
      </c>
      <c r="C188" t="inlineStr">
        <is>
          <t>Price_BOM_LFE_Imp_0285</t>
        </is>
      </c>
      <c r="D188">
        <f>IF(B188="Y", C188, "")</f>
        <v/>
      </c>
      <c r="E188" s="69" t="inlineStr">
        <is>
          <t>30121-4P-20HP-LFE</t>
        </is>
      </c>
      <c r="F188" t="inlineStr">
        <is>
          <t>XA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Coating_Standard</t>
        </is>
      </c>
      <c r="M188" s="61" t="n">
        <v>97778043</v>
      </c>
      <c r="N188" s="76" t="n"/>
      <c r="O188" t="inlineStr">
        <is>
          <t>A102241</t>
        </is>
      </c>
      <c r="P188" t="n">
        <v>282</v>
      </c>
      <c r="Q188" s="120" t="inlineStr">
        <is>
          <t>Priced</t>
        </is>
      </c>
      <c r="R188" t="inlineStr">
        <is>
          <t>LT250</t>
        </is>
      </c>
    </row>
    <row r="189">
      <c r="B189">
        <f>IF(H189="Silicon Bronze, ASTM-B584, C87600", IF(L189="Coating_Standard", "Y", "N"), "N")</f>
        <v/>
      </c>
      <c r="C189" t="inlineStr">
        <is>
          <t>Price_BOM_LFE_Imp_0286</t>
        </is>
      </c>
      <c r="D189">
        <f>IF(B189="Y", C189, "")</f>
        <v/>
      </c>
      <c r="E189" s="69" t="inlineStr">
        <is>
          <t>30121-4P-25HP-LFE</t>
        </is>
      </c>
      <c r="F189" t="inlineStr">
        <is>
          <t>XA</t>
        </is>
      </c>
      <c r="G189" t="inlineStr">
        <is>
          <t>ImpMatl_NiAl-Bronze_ASTM-B148_C95400</t>
        </is>
      </c>
      <c r="H189" s="7" t="inlineStr">
        <is>
          <t>Nickel Aluminum Bronze ASTM B148 UNS C95400</t>
        </is>
      </c>
      <c r="I189" s="7" t="inlineStr">
        <is>
          <t>B22</t>
        </is>
      </c>
      <c r="J189" s="7" t="inlineStr">
        <is>
          <t>Stainless Steel, AISI-303</t>
        </is>
      </c>
      <c r="K189" s="7" t="inlineStr">
        <is>
          <t>Steel, Cold Drawn C1018</t>
        </is>
      </c>
      <c r="L189" s="7" t="inlineStr">
        <is>
          <t>Coating_Standard</t>
        </is>
      </c>
      <c r="M189" s="61" t="n">
        <v>97778043</v>
      </c>
      <c r="N189" s="76" t="n"/>
      <c r="O189" t="inlineStr">
        <is>
          <t>A102241</t>
        </is>
      </c>
      <c r="P189" t="n">
        <v>282</v>
      </c>
      <c r="Q189" s="120" t="inlineStr">
        <is>
          <t>Priced</t>
        </is>
      </c>
      <c r="R189" t="inlineStr">
        <is>
          <t>LT250</t>
        </is>
      </c>
    </row>
    <row r="190">
      <c r="B190">
        <f>IF(H190="Silicon Bronze, ASTM-B584, C87600", IF(L190="Coating_Standard", "Y", "N"), "N")</f>
        <v/>
      </c>
      <c r="C190" t="inlineStr">
        <is>
          <t>Price_BOM_LFE_Imp_0287</t>
        </is>
      </c>
      <c r="D190">
        <f>IF(B190="Y", C190, "")</f>
        <v/>
      </c>
      <c r="E190" s="69" t="inlineStr">
        <is>
          <t>30127-4P-15HP-LFE</t>
        </is>
      </c>
      <c r="F190" t="inlineStr">
        <is>
          <t>XA</t>
        </is>
      </c>
      <c r="G190" t="inlineStr">
        <is>
          <t>ImpMatl_NiAl-Bronze_ASTM-B148_C95400</t>
        </is>
      </c>
      <c r="H190" s="7" t="inlineStr">
        <is>
          <t>Nickel Aluminum Bronze ASTM B148 UNS C95400</t>
        </is>
      </c>
      <c r="I190" s="7" t="inlineStr">
        <is>
          <t>B22</t>
        </is>
      </c>
      <c r="J190" s="7" t="inlineStr">
        <is>
          <t>Stainless Steel, AISI-303</t>
        </is>
      </c>
      <c r="K190" s="7" t="inlineStr">
        <is>
          <t>Steel, Cold Drawn C1018</t>
        </is>
      </c>
      <c r="L190" s="7" t="inlineStr">
        <is>
          <t>Coating_Standard</t>
        </is>
      </c>
      <c r="M190" s="61" t="n">
        <v>97778044</v>
      </c>
      <c r="N190" s="76" t="n"/>
      <c r="O190" t="inlineStr">
        <is>
          <t>A102242</t>
        </is>
      </c>
      <c r="P190" t="n">
        <v>443</v>
      </c>
      <c r="Q190" s="120" t="inlineStr">
        <is>
          <t>Priced</t>
        </is>
      </c>
      <c r="R190" t="inlineStr">
        <is>
          <t>LT250</t>
        </is>
      </c>
    </row>
    <row r="191">
      <c r="B191">
        <f>IF(H191="Silicon Bronze, ASTM-B584, C87600", IF(L191="Coating_Standard", "Y", "N"), "N")</f>
        <v/>
      </c>
      <c r="C191" t="inlineStr">
        <is>
          <t>Price_BOM_LFE_Imp_0288</t>
        </is>
      </c>
      <c r="D191">
        <f>IF(B191="Y", C191, "")</f>
        <v/>
      </c>
      <c r="E191" s="69" t="inlineStr">
        <is>
          <t>30127-4P-20HP-LFE</t>
        </is>
      </c>
      <c r="F191" t="inlineStr">
        <is>
          <t>XA</t>
        </is>
      </c>
      <c r="G191" t="inlineStr">
        <is>
          <t>ImpMatl_NiAl-Bronze_ASTM-B148_C95400</t>
        </is>
      </c>
      <c r="H191" s="7" t="inlineStr">
        <is>
          <t>Nickel Aluminum Bronze ASTM B148 UNS C95400</t>
        </is>
      </c>
      <c r="I191" s="7" t="inlineStr">
        <is>
          <t>B22</t>
        </is>
      </c>
      <c r="J191" s="7" t="inlineStr">
        <is>
          <t>Stainless Steel, AISI-303</t>
        </is>
      </c>
      <c r="K191" s="7" t="inlineStr">
        <is>
          <t>Steel, Cold Drawn C1018</t>
        </is>
      </c>
      <c r="L191" s="7" t="inlineStr">
        <is>
          <t>Coating_Standard</t>
        </is>
      </c>
      <c r="M191" s="61" t="n">
        <v>97778044</v>
      </c>
      <c r="N191" s="76" t="n"/>
      <c r="O191" t="inlineStr">
        <is>
          <t>A102242</t>
        </is>
      </c>
      <c r="P191" t="n">
        <v>443</v>
      </c>
      <c r="Q191" s="120" t="inlineStr">
        <is>
          <t>Priced</t>
        </is>
      </c>
      <c r="R191" t="inlineStr">
        <is>
          <t>LT250</t>
        </is>
      </c>
    </row>
    <row r="192">
      <c r="B192">
        <f>IF(H192="Silicon Bronze, ASTM-B584, C87600", IF(L192="Coating_Standard", "Y", "N"), "N")</f>
        <v/>
      </c>
      <c r="C192" t="inlineStr">
        <is>
          <t>Price_BOM_LFE_Imp_0289</t>
        </is>
      </c>
      <c r="D192">
        <f>IF(B192="Y", C192, "")</f>
        <v/>
      </c>
      <c r="E192" s="69" t="inlineStr">
        <is>
          <t>30127-4P-25HP-LFE</t>
        </is>
      </c>
      <c r="F192" t="inlineStr">
        <is>
          <t>XA</t>
        </is>
      </c>
      <c r="G192" t="inlineStr">
        <is>
          <t>ImpMatl_NiAl-Bronze_ASTM-B148_C95400</t>
        </is>
      </c>
      <c r="H192" s="7" t="inlineStr">
        <is>
          <t>Nickel Aluminum Bronze ASTM B148 UNS C95400</t>
        </is>
      </c>
      <c r="I192" s="7" t="inlineStr">
        <is>
          <t>B22</t>
        </is>
      </c>
      <c r="J192" s="7" t="inlineStr">
        <is>
          <t>Stainless Steel, AISI-303</t>
        </is>
      </c>
      <c r="K192" s="7" t="inlineStr">
        <is>
          <t>Steel, Cold Drawn C1018</t>
        </is>
      </c>
      <c r="L192" s="7" t="inlineStr">
        <is>
          <t>Coating_Standard</t>
        </is>
      </c>
      <c r="M192" s="61" t="n">
        <v>97778044</v>
      </c>
      <c r="N192" s="76" t="n"/>
      <c r="O192" t="inlineStr">
        <is>
          <t>A102242</t>
        </is>
      </c>
      <c r="P192" t="n">
        <v>443</v>
      </c>
      <c r="Q192" s="120" t="inlineStr">
        <is>
          <t>Priced</t>
        </is>
      </c>
      <c r="R192" t="inlineStr">
        <is>
          <t>LT250</t>
        </is>
      </c>
    </row>
    <row r="193">
      <c r="B193">
        <f>IF(H193="Silicon Bronze, ASTM-B584, C87600", IF(L193="Coating_Standard", "Y", "N"), "N")</f>
        <v/>
      </c>
      <c r="C193" t="inlineStr">
        <is>
          <t>Price_BOM_LFE_Imp_0290</t>
        </is>
      </c>
      <c r="D193">
        <f>IF(B193="Y", C193, "")</f>
        <v/>
      </c>
      <c r="E193" s="2" t="inlineStr">
        <is>
          <t>40707-2P-25HP-LFE</t>
        </is>
      </c>
      <c r="F193" t="inlineStr">
        <is>
          <t>X3</t>
        </is>
      </c>
      <c r="G193" t="inlineStr">
        <is>
          <t>ImpMatl_NiAl-Bronze_ASTM-B148_C95400</t>
        </is>
      </c>
      <c r="H193" s="7" t="inlineStr">
        <is>
          <t>Nickel Aluminum Bronze ASTM B148 UNS C95400</t>
        </is>
      </c>
      <c r="I193" s="7" t="inlineStr">
        <is>
          <t>B22</t>
        </is>
      </c>
      <c r="J193" s="7" t="inlineStr">
        <is>
          <t>Stainless Steel, AISI-303</t>
        </is>
      </c>
      <c r="K193" s="7" t="inlineStr">
        <is>
          <t>Steel, Cold Drawn C1018</t>
        </is>
      </c>
      <c r="L193" s="7" t="inlineStr">
        <is>
          <t>Coating_Standard</t>
        </is>
      </c>
      <c r="M193" s="61" t="n">
        <v>97780145</v>
      </c>
      <c r="N193" s="76" t="n"/>
      <c r="O193" t="inlineStr">
        <is>
          <t>A102244</t>
        </is>
      </c>
      <c r="P193" t="n">
        <v>157</v>
      </c>
      <c r="Q193" s="120" t="inlineStr">
        <is>
          <t>Priced</t>
        </is>
      </c>
      <c r="R193" t="inlineStr">
        <is>
          <t>LT250</t>
        </is>
      </c>
    </row>
    <row r="194">
      <c r="B194">
        <f>IF(H194="Silicon Bronze, ASTM-B584, C87600", IF(L194="Coating_Standard", "Y", "N"), "N")</f>
        <v/>
      </c>
      <c r="C194" t="inlineStr">
        <is>
          <t>Price_BOM_LFE_Imp_0291</t>
        </is>
      </c>
      <c r="D194">
        <f>IF(B194="Y", C194, "")</f>
        <v/>
      </c>
      <c r="E194" s="69" t="inlineStr">
        <is>
          <t>40707-4P-3HP-LFE</t>
        </is>
      </c>
      <c r="F194" t="inlineStr">
        <is>
          <t>X3</t>
        </is>
      </c>
      <c r="G194" t="inlineStr">
        <is>
          <t>ImpMatl_NiAl-Bronze_ASTM-B148_C95400</t>
        </is>
      </c>
      <c r="H194" s="7" t="inlineStr">
        <is>
          <t>Nickel Aluminum Bronze ASTM B148 UNS C95400</t>
        </is>
      </c>
      <c r="I194" s="7" t="inlineStr">
        <is>
          <t>B22</t>
        </is>
      </c>
      <c r="J194" s="7" t="inlineStr">
        <is>
          <t>Stainless Steel, AISI-303</t>
        </is>
      </c>
      <c r="K194" s="7" t="inlineStr">
        <is>
          <t>Steel, Cold Drawn C1018</t>
        </is>
      </c>
      <c r="L194" s="7" t="inlineStr">
        <is>
          <t>Coating_Standard</t>
        </is>
      </c>
      <c r="M194" s="61" t="n">
        <v>97780145</v>
      </c>
      <c r="N194" s="76" t="n"/>
      <c r="O194" t="inlineStr">
        <is>
          <t>A102244</t>
        </is>
      </c>
      <c r="P194" t="n">
        <v>157</v>
      </c>
      <c r="Q194" s="120" t="inlineStr">
        <is>
          <t>Priced</t>
        </is>
      </c>
      <c r="R194" t="inlineStr">
        <is>
          <t>LT250</t>
        </is>
      </c>
    </row>
    <row r="195">
      <c r="B195">
        <f>IF(H195="Silicon Bronze, ASTM-B584, C87600", IF(L195="Coating_Standard", "Y", "N"), "N")</f>
        <v/>
      </c>
      <c r="C195" t="inlineStr">
        <is>
          <t>Price_BOM_LFE_Imp_0292</t>
        </is>
      </c>
      <c r="D195">
        <f>IF(B195="Y", C195, "")</f>
        <v/>
      </c>
      <c r="E195" s="69" t="inlineStr">
        <is>
          <t>40707-4P-5HP-LFE</t>
        </is>
      </c>
      <c r="F195" t="inlineStr">
        <is>
          <t>X3</t>
        </is>
      </c>
      <c r="G195" t="inlineStr">
        <is>
          <t>ImpMatl_NiAl-Bronze_ASTM-B148_C95400</t>
        </is>
      </c>
      <c r="H195" s="7" t="inlineStr">
        <is>
          <t>Nickel Aluminum Bronze ASTM B148 UNS C95400</t>
        </is>
      </c>
      <c r="I195" s="7" t="inlineStr">
        <is>
          <t>B22</t>
        </is>
      </c>
      <c r="J195" s="7" t="inlineStr">
        <is>
          <t>Stainless Steel, AISI-303</t>
        </is>
      </c>
      <c r="K195" s="7" t="inlineStr">
        <is>
          <t>Steel, Cold Drawn C1018</t>
        </is>
      </c>
      <c r="L195" s="7" t="inlineStr">
        <is>
          <t>Coating_Standard</t>
        </is>
      </c>
      <c r="M195" s="61" t="n">
        <v>97780145</v>
      </c>
      <c r="N195" s="76" t="n"/>
      <c r="O195" t="inlineStr">
        <is>
          <t>A102244</t>
        </is>
      </c>
      <c r="P195" t="n">
        <v>157</v>
      </c>
      <c r="Q195" s="120" t="inlineStr">
        <is>
          <t>Priced</t>
        </is>
      </c>
      <c r="R195" t="inlineStr">
        <is>
          <t>LT250</t>
        </is>
      </c>
    </row>
    <row r="196">
      <c r="B196">
        <f>IF(H196="Silicon Bronze, ASTM-B584, C87600", IF(L196="Coating_Standard", "Y", "N"), "N")</f>
        <v/>
      </c>
      <c r="C196" t="inlineStr">
        <is>
          <t>Price_BOM_LFE_Imp_0293</t>
        </is>
      </c>
      <c r="D196">
        <f>IF(B196="Y", C196, "")</f>
        <v/>
      </c>
      <c r="E196" s="69" t="inlineStr">
        <is>
          <t>40707-4P-7.5HP-LFE</t>
        </is>
      </c>
      <c r="F196" t="inlineStr">
        <is>
          <t>X3</t>
        </is>
      </c>
      <c r="G196" t="inlineStr">
        <is>
          <t>ImpMatl_NiAl-Bronze_ASTM-B148_C95400</t>
        </is>
      </c>
      <c r="H196" s="7" t="inlineStr">
        <is>
          <t>Nickel Aluminum Bronze ASTM B148 UNS C95400</t>
        </is>
      </c>
      <c r="I196" s="7" t="inlineStr">
        <is>
          <t>B22</t>
        </is>
      </c>
      <c r="J196" s="7" t="inlineStr">
        <is>
          <t>Stainless Steel, AISI-303</t>
        </is>
      </c>
      <c r="K196" s="7" t="inlineStr">
        <is>
          <t>Steel, Cold Drawn C1018</t>
        </is>
      </c>
      <c r="L196" s="7" t="inlineStr">
        <is>
          <t>Coating_Standard</t>
        </is>
      </c>
      <c r="M196" s="61" t="n">
        <v>97780145</v>
      </c>
      <c r="N196" s="76" t="n"/>
      <c r="O196" t="inlineStr">
        <is>
          <t>A102244</t>
        </is>
      </c>
      <c r="P196" t="n">
        <v>157</v>
      </c>
      <c r="Q196" s="120" t="inlineStr">
        <is>
          <t>Priced</t>
        </is>
      </c>
      <c r="R196" t="inlineStr">
        <is>
          <t>LT250</t>
        </is>
      </c>
    </row>
    <row r="197">
      <c r="B197">
        <f>IF(H197="Silicon Bronze, ASTM-B584, C87600", IF(L197="Coating_Standard", "Y", "N"), "N")</f>
        <v/>
      </c>
      <c r="C197" t="inlineStr">
        <is>
          <t>Price_BOM_LFE_Imp_0294</t>
        </is>
      </c>
      <c r="D197">
        <f>IF(B197="Y", C197, "")</f>
        <v/>
      </c>
      <c r="E197" s="2" t="inlineStr">
        <is>
          <t>40707-2P-30HP-LFE</t>
        </is>
      </c>
      <c r="F197" t="inlineStr">
        <is>
          <t>X4</t>
        </is>
      </c>
      <c r="G197" t="inlineStr">
        <is>
          <t>ImpMatl_NiAl-Bronze_ASTM-B148_C95400</t>
        </is>
      </c>
      <c r="H197" s="7" t="inlineStr">
        <is>
          <t>Nickel Aluminum Bronze ASTM B148 UNS C95400</t>
        </is>
      </c>
      <c r="I197" s="7" t="inlineStr">
        <is>
          <t>B22</t>
        </is>
      </c>
      <c r="J197" s="7" t="inlineStr">
        <is>
          <t>Stainless Steel, AISI-303</t>
        </is>
      </c>
      <c r="K197" s="7" t="inlineStr">
        <is>
          <t>Steel, Cold Drawn C1018</t>
        </is>
      </c>
      <c r="L197" s="7" t="inlineStr">
        <is>
          <t>Coating_Standard</t>
        </is>
      </c>
      <c r="M197" s="61" t="n">
        <v>97780146</v>
      </c>
      <c r="N197" s="76" t="n"/>
      <c r="O197" t="inlineStr">
        <is>
          <t>A102245</t>
        </is>
      </c>
      <c r="P197" t="n">
        <v>157</v>
      </c>
      <c r="Q197" s="120" t="inlineStr">
        <is>
          <t>Priced</t>
        </is>
      </c>
      <c r="R197" t="inlineStr">
        <is>
          <t>LT250</t>
        </is>
      </c>
    </row>
    <row r="198">
      <c r="B198">
        <f>IF(H198="Silicon Bronze, ASTM-B584, C87600", IF(L198="Coating_Standard", "Y", "N"), "N")</f>
        <v/>
      </c>
      <c r="C198" t="inlineStr">
        <is>
          <t>Price_BOM_LFE_Imp_0295</t>
        </is>
      </c>
      <c r="D198">
        <f>IF(B198="Y", C198, "")</f>
        <v/>
      </c>
      <c r="E198" s="69" t="inlineStr">
        <is>
          <t>40957-4P-10HP-LFE</t>
        </is>
      </c>
      <c r="F198" t="inlineStr">
        <is>
          <t>X3</t>
        </is>
      </c>
      <c r="G198" t="inlineStr">
        <is>
          <t>ImpMatl_NiAl-Bronze_ASTM-B148_C95400</t>
        </is>
      </c>
      <c r="H198" s="7" t="inlineStr">
        <is>
          <t>Nickel Aluminum Bronze ASTM B148 UNS C95400</t>
        </is>
      </c>
      <c r="I198" s="7" t="inlineStr">
        <is>
          <t>B22</t>
        </is>
      </c>
      <c r="J198" s="7" t="inlineStr">
        <is>
          <t>Stainless Steel, AISI-303</t>
        </is>
      </c>
      <c r="K198" s="7" t="inlineStr">
        <is>
          <t>Steel, Cold Drawn C1018</t>
        </is>
      </c>
      <c r="L198" s="7" t="inlineStr">
        <is>
          <t>Coating_Standard</t>
        </is>
      </c>
      <c r="M198" s="61" t="n">
        <v>97780148</v>
      </c>
      <c r="N198" s="76" t="n"/>
      <c r="O198" t="inlineStr">
        <is>
          <t>A102247</t>
        </is>
      </c>
      <c r="P198" t="n">
        <v>227</v>
      </c>
      <c r="Q198" s="120" t="inlineStr">
        <is>
          <t>Priced</t>
        </is>
      </c>
      <c r="R198" t="inlineStr">
        <is>
          <t>LT250</t>
        </is>
      </c>
    </row>
    <row r="199">
      <c r="B199">
        <f>IF(H199="Silicon Bronze, ASTM-B584, C87600", IF(L199="Coating_Standard", "Y", "N"), "N")</f>
        <v/>
      </c>
      <c r="C199" t="inlineStr">
        <is>
          <t>Price_BOM_LFE_Imp_0296</t>
        </is>
      </c>
      <c r="D199">
        <f>IF(B199="Y", C199, "")</f>
        <v/>
      </c>
      <c r="E199" s="69" t="inlineStr">
        <is>
          <t>40957-4P-15HP-LFE</t>
        </is>
      </c>
      <c r="F199" t="inlineStr">
        <is>
          <t>X3</t>
        </is>
      </c>
      <c r="G199" t="inlineStr">
        <is>
          <t>ImpMatl_NiAl-Bronze_ASTM-B148_C95400</t>
        </is>
      </c>
      <c r="H199" s="7" t="inlineStr">
        <is>
          <t>Nickel Aluminum Bronze ASTM B148 UNS C95400</t>
        </is>
      </c>
      <c r="I199" s="7" t="inlineStr">
        <is>
          <t>B22</t>
        </is>
      </c>
      <c r="J199" s="7" t="inlineStr">
        <is>
          <t>Stainless Steel, AISI-303</t>
        </is>
      </c>
      <c r="K199" s="7" t="inlineStr">
        <is>
          <t>Steel, Cold Drawn C1018</t>
        </is>
      </c>
      <c r="L199" s="7" t="inlineStr">
        <is>
          <t>Coating_Standard</t>
        </is>
      </c>
      <c r="M199" s="61" t="n">
        <v>97780148</v>
      </c>
      <c r="N199" s="76" t="n"/>
      <c r="O199" t="inlineStr">
        <is>
          <t>A102247</t>
        </is>
      </c>
      <c r="P199" t="n">
        <v>227</v>
      </c>
      <c r="Q199" s="120" t="inlineStr">
        <is>
          <t>Priced</t>
        </is>
      </c>
      <c r="R199" t="inlineStr">
        <is>
          <t>LT250</t>
        </is>
      </c>
    </row>
    <row r="200">
      <c r="B200">
        <f>IF(H200="Silicon Bronze, ASTM-B584, C87600", IF(L200="Coating_Standard", "Y", "N"), "N")</f>
        <v/>
      </c>
      <c r="C200" t="inlineStr">
        <is>
          <t>Price_BOM_LFE_Imp_0297</t>
        </is>
      </c>
      <c r="D200">
        <f>IF(B200="Y", C200, "")</f>
        <v/>
      </c>
      <c r="E200" s="69" t="inlineStr">
        <is>
          <t>40957-4P-20HP-LFE</t>
        </is>
      </c>
      <c r="F200" t="inlineStr">
        <is>
          <t>X4</t>
        </is>
      </c>
      <c r="G200" t="inlineStr">
        <is>
          <t>ImpMatl_NiAl-Bronze_ASTM-B148_C95400</t>
        </is>
      </c>
      <c r="H200" s="7" t="inlineStr">
        <is>
          <t>Nickel Aluminum Bronze ASTM B148 UNS C95400</t>
        </is>
      </c>
      <c r="I200" s="7" t="inlineStr">
        <is>
          <t>B22</t>
        </is>
      </c>
      <c r="J200" s="7" t="inlineStr">
        <is>
          <t>Stainless Steel, AISI-303</t>
        </is>
      </c>
      <c r="K200" s="7" t="inlineStr">
        <is>
          <t>Steel, Cold Drawn C1018</t>
        </is>
      </c>
      <c r="L200" s="7" t="inlineStr">
        <is>
          <t>Coating_Standard</t>
        </is>
      </c>
      <c r="M200" s="61" t="n">
        <v>97780148</v>
      </c>
      <c r="N200" s="76" t="n"/>
      <c r="O200" t="inlineStr">
        <is>
          <t>A102247</t>
        </is>
      </c>
      <c r="P200" t="n">
        <v>227</v>
      </c>
      <c r="Q200" s="120" t="inlineStr">
        <is>
          <t>Priced</t>
        </is>
      </c>
      <c r="R200" t="inlineStr">
        <is>
          <t>LT250</t>
        </is>
      </c>
    </row>
    <row r="201">
      <c r="B201">
        <f>IF(H201="Silicon Bronze, ASTM-B584, C87600", IF(L201="Coating_Standard", "Y", "N"), "N")</f>
        <v/>
      </c>
      <c r="C201" t="inlineStr">
        <is>
          <t>Price_BOM_LFE_Imp_0298</t>
        </is>
      </c>
      <c r="D201">
        <f>IF(B201="Y", C201, "")</f>
        <v/>
      </c>
      <c r="E201" s="69" t="inlineStr">
        <is>
          <t>40129-4P-15HP-LFE</t>
        </is>
      </c>
      <c r="F201" t="inlineStr">
        <is>
          <t>XA</t>
        </is>
      </c>
      <c r="G201" t="inlineStr">
        <is>
          <t>ImpMatl_NiAl-Bronze_ASTM-B148_C95400</t>
        </is>
      </c>
      <c r="H201" s="7" t="inlineStr">
        <is>
          <t>Nickel Aluminum Bronze ASTM B148 UNS C95400</t>
        </is>
      </c>
      <c r="I201" s="7" t="inlineStr">
        <is>
          <t>B22</t>
        </is>
      </c>
      <c r="J201" s="7" t="inlineStr">
        <is>
          <t>Stainless Steel, AISI-303</t>
        </is>
      </c>
      <c r="K201" s="7" t="inlineStr">
        <is>
          <t>Steel, Cold Drawn C1018</t>
        </is>
      </c>
      <c r="L201" s="7" t="inlineStr">
        <is>
          <t>Coating_Standard</t>
        </is>
      </c>
      <c r="M201" s="2" t="n">
        <v>96699296</v>
      </c>
      <c r="N201" s="1" t="n"/>
      <c r="O201" t="inlineStr">
        <is>
          <t>A102249</t>
        </is>
      </c>
      <c r="P201" t="n">
        <v>409</v>
      </c>
      <c r="Q201" s="120" t="inlineStr">
        <is>
          <t>Priced</t>
        </is>
      </c>
      <c r="R201" t="inlineStr">
        <is>
          <t>LT250</t>
        </is>
      </c>
    </row>
    <row r="202">
      <c r="B202">
        <f>IF(H202="Silicon Bronze, ASTM-B584, C87600", IF(L202="Coating_Standard", "Y", "N"), "N")</f>
        <v/>
      </c>
      <c r="C202" t="inlineStr">
        <is>
          <t>Price_BOM_LFE_Imp_0299</t>
        </is>
      </c>
      <c r="D202">
        <f>IF(B202="Y", C202, "")</f>
        <v/>
      </c>
      <c r="E202" s="69" t="inlineStr">
        <is>
          <t>40129-4P-20HP-LFE</t>
        </is>
      </c>
      <c r="F202" t="inlineStr">
        <is>
          <t>XA</t>
        </is>
      </c>
      <c r="G202" t="inlineStr">
        <is>
          <t>ImpMatl_NiAl-Bronze_ASTM-B148_C95400</t>
        </is>
      </c>
      <c r="H202" s="7" t="inlineStr">
        <is>
          <t>Nickel Aluminum Bronze ASTM B148 UNS C95400</t>
        </is>
      </c>
      <c r="I202" s="7" t="inlineStr">
        <is>
          <t>B22</t>
        </is>
      </c>
      <c r="J202" s="7" t="inlineStr">
        <is>
          <t>Stainless Steel, AISI-303</t>
        </is>
      </c>
      <c r="K202" s="7" t="inlineStr">
        <is>
          <t>Steel, Cold Drawn C1018</t>
        </is>
      </c>
      <c r="L202" s="7" t="inlineStr">
        <is>
          <t>Coating_Standard</t>
        </is>
      </c>
      <c r="M202" s="2" t="n">
        <v>96699296</v>
      </c>
      <c r="N202" s="1" t="n"/>
      <c r="O202" t="inlineStr">
        <is>
          <t>A102249</t>
        </is>
      </c>
      <c r="P202" t="n">
        <v>409</v>
      </c>
      <c r="Q202" s="120" t="inlineStr">
        <is>
          <t>Priced</t>
        </is>
      </c>
      <c r="R202" t="inlineStr">
        <is>
          <t>LT250</t>
        </is>
      </c>
    </row>
    <row r="203">
      <c r="B203">
        <f>IF(H203="Silicon Bronze, ASTM-B584, C87600", IF(L203="Coating_Standard", "Y", "N"), "N")</f>
        <v/>
      </c>
      <c r="C203" t="inlineStr">
        <is>
          <t>Price_BOM_LFE_Imp_0300</t>
        </is>
      </c>
      <c r="D203">
        <f>IF(B203="Y", C203, "")</f>
        <v/>
      </c>
      <c r="E203" s="69" t="inlineStr">
        <is>
          <t>40129-4P-25HP-LFE</t>
        </is>
      </c>
      <c r="F203" t="inlineStr">
        <is>
          <t>XA</t>
        </is>
      </c>
      <c r="G203" t="inlineStr">
        <is>
          <t>ImpMatl_NiAl-Bronze_ASTM-B148_C95400</t>
        </is>
      </c>
      <c r="H203" s="7" t="inlineStr">
        <is>
          <t>Nickel Aluminum Bronze ASTM B148 UNS C95400</t>
        </is>
      </c>
      <c r="I203" s="7" t="inlineStr">
        <is>
          <t>B22</t>
        </is>
      </c>
      <c r="J203" s="7" t="inlineStr">
        <is>
          <t>Stainless Steel, AISI-303</t>
        </is>
      </c>
      <c r="K203" s="7" t="inlineStr">
        <is>
          <t>Steel, Cold Drawn C1018</t>
        </is>
      </c>
      <c r="L203" s="7" t="inlineStr">
        <is>
          <t>Coating_Standard</t>
        </is>
      </c>
      <c r="M203" s="2" t="n">
        <v>96699296</v>
      </c>
      <c r="N203" s="1" t="n"/>
      <c r="O203" t="inlineStr">
        <is>
          <t>A102249</t>
        </is>
      </c>
      <c r="P203" t="n">
        <v>409</v>
      </c>
      <c r="Q203" s="120" t="inlineStr">
        <is>
          <t>Priced</t>
        </is>
      </c>
      <c r="R203" t="inlineStr">
        <is>
          <t>LT250</t>
        </is>
      </c>
    </row>
    <row r="204">
      <c r="B204">
        <f>IF(H204="Silicon Bronze, ASTM-B584, C87600", IF(L204="Coating_Standard", "Y", "N"), "N")</f>
        <v/>
      </c>
      <c r="C204" t="inlineStr">
        <is>
          <t>Price_BOM_LFE_Imp_0301</t>
        </is>
      </c>
      <c r="D204">
        <f>IF(B204="Y", C204, "")</f>
        <v/>
      </c>
      <c r="E204" s="69" t="inlineStr">
        <is>
          <t>4012A-4P-15HP-LFE</t>
        </is>
      </c>
      <c r="F204" t="inlineStr">
        <is>
          <t>XA</t>
        </is>
      </c>
      <c r="G204" t="inlineStr">
        <is>
          <t>ImpMatl_NiAl-Bronze_ASTM-B148_C95400</t>
        </is>
      </c>
      <c r="H204" s="7" t="inlineStr">
        <is>
          <t>Nickel Aluminum Bronze ASTM B148 UNS C95400</t>
        </is>
      </c>
      <c r="I204" s="7" t="inlineStr">
        <is>
          <t>B22</t>
        </is>
      </c>
      <c r="J204" s="7" t="inlineStr">
        <is>
          <t>Stainless Steel, AISI-303</t>
        </is>
      </c>
      <c r="K204" s="7" t="inlineStr">
        <is>
          <t>Steel, Cold Drawn C1018</t>
        </is>
      </c>
      <c r="L204" s="7" t="inlineStr">
        <is>
          <t>Coating_Standard</t>
        </is>
      </c>
      <c r="M204" s="2" t="n">
        <v>96699302</v>
      </c>
      <c r="N204" s="1" t="n"/>
      <c r="O204" t="inlineStr">
        <is>
          <t>A102250</t>
        </is>
      </c>
      <c r="P204" t="n">
        <v>409</v>
      </c>
      <c r="Q204" s="120" t="inlineStr">
        <is>
          <t>Priced</t>
        </is>
      </c>
      <c r="R204" t="inlineStr">
        <is>
          <t>LT250</t>
        </is>
      </c>
    </row>
    <row r="205">
      <c r="B205">
        <f>IF(H205="Silicon Bronze, ASTM-B584, C87600", IF(L205="Coating_Standard", "Y", "N"), "N")</f>
        <v/>
      </c>
      <c r="C205" t="inlineStr">
        <is>
          <t>Price_BOM_LFE_Imp_0302</t>
        </is>
      </c>
      <c r="D205">
        <f>IF(B205="Y", C205, "")</f>
        <v/>
      </c>
      <c r="E205" s="69" t="inlineStr">
        <is>
          <t>4012A-4P-20HP-LFE</t>
        </is>
      </c>
      <c r="F205" t="inlineStr">
        <is>
          <t>XA</t>
        </is>
      </c>
      <c r="G205" t="inlineStr">
        <is>
          <t>ImpMatl_NiAl-Bronze_ASTM-B148_C95400</t>
        </is>
      </c>
      <c r="H205" s="7" t="inlineStr">
        <is>
          <t>Nickel Aluminum Bronze ASTM B148 UNS C95400</t>
        </is>
      </c>
      <c r="I205" s="7" t="inlineStr">
        <is>
          <t>B22</t>
        </is>
      </c>
      <c r="J205" s="7" t="inlineStr">
        <is>
          <t>Stainless Steel, AISI-303</t>
        </is>
      </c>
      <c r="K205" s="7" t="inlineStr">
        <is>
          <t>Steel, Cold Drawn C1018</t>
        </is>
      </c>
      <c r="L205" s="7" t="inlineStr">
        <is>
          <t>Coating_Standard</t>
        </is>
      </c>
      <c r="M205" s="2" t="n">
        <v>96699302</v>
      </c>
      <c r="N205" s="1" t="n"/>
      <c r="O205" t="inlineStr">
        <is>
          <t>A102250</t>
        </is>
      </c>
      <c r="P205" t="n">
        <v>409</v>
      </c>
      <c r="Q205" s="120" t="inlineStr">
        <is>
          <t>Priced</t>
        </is>
      </c>
      <c r="R205" t="inlineStr">
        <is>
          <t>LT250</t>
        </is>
      </c>
    </row>
    <row r="206">
      <c r="B206">
        <f>IF(H206="Silicon Bronze, ASTM-B584, C87600", IF(L206="Coating_Standard", "Y", "N"), "N")</f>
        <v/>
      </c>
      <c r="C206" t="inlineStr">
        <is>
          <t>Price_BOM_LFE_Imp_0303</t>
        </is>
      </c>
      <c r="D206">
        <f>IF(B206="Y", C206, "")</f>
        <v/>
      </c>
      <c r="E206" s="69" t="inlineStr">
        <is>
          <t>4012A-4P-25HP-LFE</t>
        </is>
      </c>
      <c r="F206" t="inlineStr">
        <is>
          <t>XA</t>
        </is>
      </c>
      <c r="G206" t="inlineStr">
        <is>
          <t>ImpMatl_NiAl-Bronze_ASTM-B148_C95400</t>
        </is>
      </c>
      <c r="H206" s="7" t="inlineStr">
        <is>
          <t>Nickel Aluminum Bronze ASTM B148 UNS C95400</t>
        </is>
      </c>
      <c r="I206" s="7" t="inlineStr">
        <is>
          <t>B22</t>
        </is>
      </c>
      <c r="J206" s="7" t="inlineStr">
        <is>
          <t>Stainless Steel, AISI-303</t>
        </is>
      </c>
      <c r="K206" s="7" t="inlineStr">
        <is>
          <t>Steel, Cold Drawn C1018</t>
        </is>
      </c>
      <c r="L206" s="7" t="inlineStr">
        <is>
          <t>Coating_Standard</t>
        </is>
      </c>
      <c r="M206" s="2" t="n">
        <v>96699302</v>
      </c>
      <c r="N206" s="1" t="n"/>
      <c r="O206" t="inlineStr">
        <is>
          <t>A102250</t>
        </is>
      </c>
      <c r="P206" t="n">
        <v>409</v>
      </c>
      <c r="Q206" s="120" t="inlineStr">
        <is>
          <t>Priced</t>
        </is>
      </c>
      <c r="R206" t="inlineStr">
        <is>
          <t>LT250</t>
        </is>
      </c>
    </row>
    <row r="207">
      <c r="B207">
        <f>IF(H207="Silicon Bronze, ASTM-B584, C87600", IF(L207="Coating_Standard", "Y", "N"), "N")</f>
        <v/>
      </c>
      <c r="C207" t="inlineStr">
        <is>
          <t>Price_BOM_LFE_Imp_0304</t>
        </is>
      </c>
      <c r="D207">
        <f>IF(B207="Y", C207, "")</f>
        <v/>
      </c>
      <c r="E207" s="69" t="inlineStr">
        <is>
          <t>50957-4P-15HP-LFE</t>
        </is>
      </c>
      <c r="F207" t="inlineStr">
        <is>
          <t>X4</t>
        </is>
      </c>
      <c r="G207" t="inlineStr">
        <is>
          <t>ImpMatl_NiAl-Bronze_ASTM-B148_C95400</t>
        </is>
      </c>
      <c r="H207" s="7" t="inlineStr">
        <is>
          <t>Nickel Aluminum Bronze ASTM B148 UNS C95400</t>
        </is>
      </c>
      <c r="I207" s="7" t="inlineStr">
        <is>
          <t>B22</t>
        </is>
      </c>
      <c r="J207" s="7" t="inlineStr">
        <is>
          <t>Stainless Steel, AISI-303</t>
        </is>
      </c>
      <c r="K207" s="7" t="inlineStr">
        <is>
          <t>Steel, Cold Drawn C1018</t>
        </is>
      </c>
      <c r="L207" s="7" t="inlineStr">
        <is>
          <t>Coating_Standard</t>
        </is>
      </c>
      <c r="M207" s="61" t="n">
        <v>96896890</v>
      </c>
      <c r="N207" s="76" t="n"/>
      <c r="O207" t="inlineStr">
        <is>
          <t>A102253</t>
        </is>
      </c>
      <c r="P207" t="n">
        <v>295</v>
      </c>
      <c r="Q207" s="120" t="inlineStr">
        <is>
          <t>Priced</t>
        </is>
      </c>
      <c r="R207" t="inlineStr">
        <is>
          <t>LT250</t>
        </is>
      </c>
    </row>
    <row r="208">
      <c r="B208">
        <f>IF(H208="Silicon Bronze, ASTM-B584, C87600", IF(L208="Coating_Standard", "Y", "N"), "N")</f>
        <v/>
      </c>
      <c r="C208" t="inlineStr">
        <is>
          <t>Price_BOM_LFE_Imp_0305</t>
        </is>
      </c>
      <c r="D208">
        <f>IF(B208="Y", C208, "")</f>
        <v/>
      </c>
      <c r="E208" s="69" t="inlineStr">
        <is>
          <t>50957-4P-20HP-LFE</t>
        </is>
      </c>
      <c r="F208" t="inlineStr">
        <is>
          <t>X4</t>
        </is>
      </c>
      <c r="G208" t="inlineStr">
        <is>
          <t>ImpMatl_NiAl-Bronze_ASTM-B148_C95400</t>
        </is>
      </c>
      <c r="H208" s="7" t="inlineStr">
        <is>
          <t>Nickel Aluminum Bronze ASTM B148 UNS C95400</t>
        </is>
      </c>
      <c r="I208" s="7" t="inlineStr">
        <is>
          <t>B22</t>
        </is>
      </c>
      <c r="J208" s="7" t="inlineStr">
        <is>
          <t>Stainless Steel, AISI-303</t>
        </is>
      </c>
      <c r="K208" s="7" t="inlineStr">
        <is>
          <t>Steel, Cold Drawn C1018</t>
        </is>
      </c>
      <c r="L208" s="7" t="inlineStr">
        <is>
          <t>Coating_Standard</t>
        </is>
      </c>
      <c r="M208" s="61" t="n">
        <v>96896890</v>
      </c>
      <c r="N208" s="76" t="n"/>
      <c r="O208" t="inlineStr">
        <is>
          <t>A102253</t>
        </is>
      </c>
      <c r="P208" t="n">
        <v>295</v>
      </c>
      <c r="Q208" s="120" t="inlineStr">
        <is>
          <t>Priced</t>
        </is>
      </c>
      <c r="R208" t="inlineStr">
        <is>
          <t>LT250</t>
        </is>
      </c>
    </row>
    <row r="209">
      <c r="B209">
        <f>IF(H209="Silicon Bronze, ASTM-B584, C87600", IF(L209="Coating_Standard", "Y", "N"), "N")</f>
        <v/>
      </c>
      <c r="C209" t="inlineStr">
        <is>
          <t>Price_BOM_LFE_Imp_0306</t>
        </is>
      </c>
      <c r="D209">
        <f>IF(B209="Y", C209, "")</f>
        <v/>
      </c>
      <c r="E209" s="69" t="inlineStr">
        <is>
          <t>50957-4P-25HP-LFE</t>
        </is>
      </c>
      <c r="F209" t="inlineStr">
        <is>
          <t>X4</t>
        </is>
      </c>
      <c r="G209" t="inlineStr">
        <is>
          <t>ImpMatl_NiAl-Bronze_ASTM-B148_C95400</t>
        </is>
      </c>
      <c r="H209" s="7" t="inlineStr">
        <is>
          <t>Nickel Aluminum Bronze ASTM B148 UNS C95400</t>
        </is>
      </c>
      <c r="I209" s="7" t="inlineStr">
        <is>
          <t>B22</t>
        </is>
      </c>
      <c r="J209" s="7" t="inlineStr">
        <is>
          <t>Stainless Steel, AISI-303</t>
        </is>
      </c>
      <c r="K209" s="7" t="inlineStr">
        <is>
          <t>Steel, Cold Drawn C1018</t>
        </is>
      </c>
      <c r="L209" s="7" t="inlineStr">
        <is>
          <t>Coating_Standard</t>
        </is>
      </c>
      <c r="M209" s="61" t="n">
        <v>96896890</v>
      </c>
      <c r="N209" s="76" t="n"/>
      <c r="O209" t="inlineStr">
        <is>
          <t>A102253</t>
        </is>
      </c>
      <c r="P209" t="n">
        <v>295</v>
      </c>
      <c r="Q209" s="120" t="inlineStr">
        <is>
          <t>Priced</t>
        </is>
      </c>
      <c r="R209" t="inlineStr">
        <is>
          <t>LT250</t>
        </is>
      </c>
    </row>
    <row r="210">
      <c r="B210">
        <f>IF(H210="Silicon Bronze, ASTM-B584, C87600", IF(L210="Coating_Standard", "Y", "N"), "N")</f>
        <v/>
      </c>
      <c r="C210" t="inlineStr">
        <is>
          <t>Price_BOM_LFE_Imp_0307</t>
        </is>
      </c>
      <c r="D210">
        <f>IF(B210="Y", C210, "")</f>
        <v/>
      </c>
      <c r="E210" s="69" t="inlineStr">
        <is>
          <t>50123-4P-25HP-LFE</t>
        </is>
      </c>
      <c r="F210" t="inlineStr">
        <is>
          <t>XA</t>
        </is>
      </c>
      <c r="G210" t="inlineStr">
        <is>
          <t>ImpMatl_NiAl-Bronze_ASTM-B148_C95400</t>
        </is>
      </c>
      <c r="H210" s="7" t="inlineStr">
        <is>
          <t>Nickel Aluminum Bronze ASTM B148 UNS C95400</t>
        </is>
      </c>
      <c r="I210" s="7" t="inlineStr">
        <is>
          <t>B22</t>
        </is>
      </c>
      <c r="J210" s="7" t="inlineStr">
        <is>
          <t>Stainless Steel, AISI-303</t>
        </is>
      </c>
      <c r="K210" s="7" t="inlineStr">
        <is>
          <t>Steel, Cold Drawn C1018</t>
        </is>
      </c>
      <c r="L210" s="7" t="inlineStr">
        <is>
          <t>Coating_Standard</t>
        </is>
      </c>
      <c r="M210" s="61" t="n">
        <v>96896891</v>
      </c>
      <c r="N210" s="76" t="n"/>
      <c r="O210" t="inlineStr">
        <is>
          <t>A102254</t>
        </is>
      </c>
      <c r="P210" t="n">
        <v>343</v>
      </c>
      <c r="Q210" s="120" t="inlineStr">
        <is>
          <t>Priced</t>
        </is>
      </c>
      <c r="R210" t="inlineStr">
        <is>
          <t>LT250</t>
        </is>
      </c>
    </row>
    <row r="211">
      <c r="B211">
        <f>IF(H211="Silicon Bronze, ASTM-B584, C87600", IF(L211="Coating_Standard", "Y", "N"), "N")</f>
        <v/>
      </c>
      <c r="C211" t="inlineStr">
        <is>
          <t>Price_BOM_LFE_Imp_0308</t>
        </is>
      </c>
      <c r="D211">
        <f>IF(B211="Y", C211, "")</f>
        <v/>
      </c>
      <c r="E211" s="69" t="inlineStr">
        <is>
          <t>60951-4P-20HP-LFE</t>
        </is>
      </c>
      <c r="F211" t="inlineStr">
        <is>
          <t>XA</t>
        </is>
      </c>
      <c r="G211" t="inlineStr">
        <is>
          <t>ImpMatl_NiAl-Bronze_ASTM-B148_C95400</t>
        </is>
      </c>
      <c r="H211" s="7" t="inlineStr">
        <is>
          <t>Nickel Aluminum Bronze ASTM B148 UNS C95400</t>
        </is>
      </c>
      <c r="I211" s="7" t="inlineStr">
        <is>
          <t>B22</t>
        </is>
      </c>
      <c r="J211" s="7" t="inlineStr">
        <is>
          <t>Stainless Steel, AISI-303</t>
        </is>
      </c>
      <c r="K211" s="7" t="inlineStr">
        <is>
          <t>Steel, Cold Drawn C1018</t>
        </is>
      </c>
      <c r="L211" s="7" t="inlineStr">
        <is>
          <t>Coating_Standard</t>
        </is>
      </c>
      <c r="M211" s="61" t="n">
        <v>97780968</v>
      </c>
      <c r="N211" s="76" t="n"/>
      <c r="O211" t="inlineStr">
        <is>
          <t>A102257</t>
        </is>
      </c>
      <c r="P211" t="n">
        <v>368</v>
      </c>
      <c r="Q211" s="120" t="inlineStr">
        <is>
          <t>Priced</t>
        </is>
      </c>
      <c r="R211" t="inlineStr">
        <is>
          <t>LT250</t>
        </is>
      </c>
    </row>
    <row r="212">
      <c r="B212">
        <f>IF(H212="Silicon Bronze, ASTM-B584, C87600", IF(L212="Coating_Standard", "Y", "N"), "N")</f>
        <v/>
      </c>
      <c r="C212" t="inlineStr">
        <is>
          <t>Price_BOM_LFE_Imp_0309</t>
        </is>
      </c>
      <c r="D212">
        <f>IF(B212="Y", C212, "")</f>
        <v/>
      </c>
      <c r="E212" s="69" t="inlineStr">
        <is>
          <t>60951-4P-25HP-LFE</t>
        </is>
      </c>
      <c r="F212" t="inlineStr">
        <is>
          <t>XA</t>
        </is>
      </c>
      <c r="G212" t="inlineStr">
        <is>
          <t>ImpMatl_NiAl-Bronze_ASTM-B148_C95400</t>
        </is>
      </c>
      <c r="H212" s="7" t="inlineStr">
        <is>
          <t>Nickel Aluminum Bronze ASTM B148 UNS C95400</t>
        </is>
      </c>
      <c r="I212" s="7" t="inlineStr">
        <is>
          <t>B22</t>
        </is>
      </c>
      <c r="J212" s="7" t="inlineStr">
        <is>
          <t>Stainless Steel, AISI-303</t>
        </is>
      </c>
      <c r="K212" s="7" t="inlineStr">
        <is>
          <t>Steel, Cold Drawn C1018</t>
        </is>
      </c>
      <c r="L212" s="7" t="inlineStr">
        <is>
          <t>Coating_Standard</t>
        </is>
      </c>
      <c r="M212" s="61" t="n">
        <v>97780968</v>
      </c>
      <c r="N212" s="76" t="n"/>
      <c r="O212" t="inlineStr">
        <is>
          <t>A102257</t>
        </is>
      </c>
      <c r="P212" t="n">
        <v>368</v>
      </c>
      <c r="Q212" s="120" t="inlineStr">
        <is>
          <t>Priced</t>
        </is>
      </c>
      <c r="R212" t="inlineStr">
        <is>
          <t>LT250</t>
        </is>
      </c>
    </row>
    <row r="213">
      <c r="C213" t="inlineStr">
        <is>
          <t>Price_BOM_LFE_Imp_0413</t>
        </is>
      </c>
      <c r="E213" s="2" t="inlineStr">
        <is>
          <t>10707-2P-3HP-LFE</t>
        </is>
      </c>
      <c r="F213" t="inlineStr">
        <is>
          <t>X3</t>
        </is>
      </c>
      <c r="G213" s="2" t="inlineStr">
        <is>
          <t>ImpMatl_SS_AISI-304</t>
        </is>
      </c>
      <c r="H213" s="7" t="inlineStr">
        <is>
          <t>Stainless Steel, AISI-304</t>
        </is>
      </c>
      <c r="I213" s="7" t="inlineStr">
        <is>
          <t>H304</t>
        </is>
      </c>
      <c r="J213" s="7" t="inlineStr">
        <is>
          <t>Stainless Steel, AISI-303</t>
        </is>
      </c>
      <c r="K213" s="7" t="inlineStr">
        <is>
          <t>Stainless Steel, AISI 316</t>
        </is>
      </c>
      <c r="L213" s="2" t="inlineStr">
        <is>
          <t>Coating_Scotchkote134_interior</t>
        </is>
      </c>
      <c r="M213" s="2" t="inlineStr">
        <is>
          <t>RTF</t>
        </is>
      </c>
      <c r="N213" s="7" t="n"/>
      <c r="O213" t="inlineStr">
        <is>
          <t>A101688</t>
        </is>
      </c>
      <c r="P213" t="n">
        <v>1230</v>
      </c>
      <c r="Q213" t="inlineStr">
        <is>
          <t>Priced</t>
        </is>
      </c>
      <c r="R213" t="inlineStr">
        <is>
          <t>LT250</t>
        </is>
      </c>
      <c r="S213" s="7" t="n">
        <v>126</v>
      </c>
    </row>
    <row r="214">
      <c r="C214" t="inlineStr">
        <is>
          <t>Price_BOM_LFE_Imp_0414</t>
        </is>
      </c>
      <c r="E214" s="2" t="inlineStr">
        <is>
          <t>10707-2P-5HP-LFE</t>
        </is>
      </c>
      <c r="F214" t="inlineStr">
        <is>
          <t>X3</t>
        </is>
      </c>
      <c r="G214" s="2" t="inlineStr">
        <is>
          <t>ImpMatl_SS_AISI-304</t>
        </is>
      </c>
      <c r="H214" s="7" t="inlineStr">
        <is>
          <t>Stainless Steel, AISI-304</t>
        </is>
      </c>
      <c r="I214" s="7" t="inlineStr">
        <is>
          <t>H304</t>
        </is>
      </c>
      <c r="J214" s="7" t="inlineStr">
        <is>
          <t>Stainless Steel, AISI-303</t>
        </is>
      </c>
      <c r="K214" s="7" t="inlineStr">
        <is>
          <t>Stainless Steel, AISI 316</t>
        </is>
      </c>
      <c r="L214" s="2" t="inlineStr">
        <is>
          <t>Coating_Scotchkote134_interior</t>
        </is>
      </c>
      <c r="M214" s="2" t="inlineStr">
        <is>
          <t>RTF</t>
        </is>
      </c>
      <c r="N214" s="7" t="n"/>
      <c r="O214" t="inlineStr">
        <is>
          <t>A101688</t>
        </is>
      </c>
      <c r="P214" t="n">
        <v>1230</v>
      </c>
      <c r="Q214" t="inlineStr">
        <is>
          <t>Priced</t>
        </is>
      </c>
      <c r="R214" t="inlineStr">
        <is>
          <t>LT250</t>
        </is>
      </c>
      <c r="S214" s="7" t="n">
        <v>126</v>
      </c>
    </row>
    <row r="215">
      <c r="C215" t="inlineStr">
        <is>
          <t>Price_BOM_LFE_Imp_0415</t>
        </is>
      </c>
      <c r="E215" s="2" t="inlineStr">
        <is>
          <t>10707-2P-7.5HP-LFE</t>
        </is>
      </c>
      <c r="F215" t="inlineStr">
        <is>
          <t>X3</t>
        </is>
      </c>
      <c r="G215" s="2" t="inlineStr">
        <is>
          <t>ImpMatl_SS_AISI-304</t>
        </is>
      </c>
      <c r="H215" s="7" t="inlineStr">
        <is>
          <t>Stainless Steel, AISI-304</t>
        </is>
      </c>
      <c r="I215" s="7" t="inlineStr">
        <is>
          <t>H304</t>
        </is>
      </c>
      <c r="J215" s="7" t="inlineStr">
        <is>
          <t>Stainless Steel, AISI-303</t>
        </is>
      </c>
      <c r="K215" s="7" t="inlineStr">
        <is>
          <t>Stainless Steel, AISI 316</t>
        </is>
      </c>
      <c r="L215" s="2" t="inlineStr">
        <is>
          <t>Coating_Scotchkote134_interior</t>
        </is>
      </c>
      <c r="M215" s="2" t="inlineStr">
        <is>
          <t>RTF</t>
        </is>
      </c>
      <c r="N215" s="7" t="n"/>
      <c r="O215" t="inlineStr">
        <is>
          <t>A101688</t>
        </is>
      </c>
      <c r="P215" t="n">
        <v>1230</v>
      </c>
      <c r="Q215" t="inlineStr">
        <is>
          <t>Priced</t>
        </is>
      </c>
      <c r="R215" t="inlineStr">
        <is>
          <t>LT250</t>
        </is>
      </c>
      <c r="S215" s="7" t="n">
        <v>126</v>
      </c>
    </row>
    <row r="216">
      <c r="C216" t="inlineStr">
        <is>
          <t>Price_BOM_LFE_Imp_0416</t>
        </is>
      </c>
      <c r="E216" s="2" t="inlineStr">
        <is>
          <t>10707-2P-10HP-LFE</t>
        </is>
      </c>
      <c r="F216" t="inlineStr">
        <is>
          <t>X3</t>
        </is>
      </c>
      <c r="G216" s="2" t="inlineStr">
        <is>
          <t>ImpMatl_SS_AISI-304</t>
        </is>
      </c>
      <c r="H216" s="7" t="inlineStr">
        <is>
          <t>Stainless Steel, AISI-304</t>
        </is>
      </c>
      <c r="I216" s="7" t="inlineStr">
        <is>
          <t>H304</t>
        </is>
      </c>
      <c r="J216" s="7" t="inlineStr">
        <is>
          <t>Stainless Steel, AISI-303</t>
        </is>
      </c>
      <c r="K216" s="7" t="inlineStr">
        <is>
          <t>Stainless Steel, AISI 316</t>
        </is>
      </c>
      <c r="L216" s="2" t="inlineStr">
        <is>
          <t>Coating_Scotchkote134_interior</t>
        </is>
      </c>
      <c r="M216" s="2" t="inlineStr">
        <is>
          <t>RTF</t>
        </is>
      </c>
      <c r="N216" s="7" t="n"/>
      <c r="O216" t="inlineStr">
        <is>
          <t>A101688</t>
        </is>
      </c>
      <c r="P216" t="n">
        <v>1230</v>
      </c>
      <c r="Q216" t="inlineStr">
        <is>
          <t>Priced</t>
        </is>
      </c>
      <c r="R216" t="inlineStr">
        <is>
          <t>LT250</t>
        </is>
      </c>
      <c r="S216" s="7" t="n">
        <v>126</v>
      </c>
    </row>
    <row r="217">
      <c r="C217" t="inlineStr">
        <is>
          <t>Price_BOM_LFE_Imp_0417</t>
        </is>
      </c>
      <c r="E217" s="2" t="inlineStr">
        <is>
          <t>10707-2P-15HP-LFE</t>
        </is>
      </c>
      <c r="F217" t="inlineStr">
        <is>
          <t>X3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Coating_Scotchkote134_interior</t>
        </is>
      </c>
      <c r="M217" s="2" t="inlineStr">
        <is>
          <t>RTF</t>
        </is>
      </c>
      <c r="N217" s="7" t="n"/>
      <c r="O217" t="inlineStr">
        <is>
          <t>A101688</t>
        </is>
      </c>
      <c r="P217" t="n">
        <v>1230</v>
      </c>
      <c r="Q217" t="inlineStr">
        <is>
          <t>Priced</t>
        </is>
      </c>
      <c r="R217" t="inlineStr">
        <is>
          <t>LT250</t>
        </is>
      </c>
      <c r="S217" s="7" t="n">
        <v>126</v>
      </c>
    </row>
    <row r="218">
      <c r="C218" t="inlineStr">
        <is>
          <t>Price_BOM_LFE_Imp_0418</t>
        </is>
      </c>
      <c r="E218" s="2" t="inlineStr">
        <is>
          <t>12709-2P-5HP-LFE</t>
        </is>
      </c>
      <c r="F218" t="inlineStr">
        <is>
          <t>X3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n"/>
      <c r="O218" t="inlineStr">
        <is>
          <t>A102074</t>
        </is>
      </c>
      <c r="R218" t="inlineStr">
        <is>
          <t>LT250</t>
        </is>
      </c>
    </row>
    <row r="219">
      <c r="C219" t="inlineStr">
        <is>
          <t>Price_BOM_LFE_Imp_0419</t>
        </is>
      </c>
      <c r="E219" s="2" t="inlineStr">
        <is>
          <t>12709-2P-7.5HP-LFE</t>
        </is>
      </c>
      <c r="F219" t="inlineStr">
        <is>
          <t>X3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</t>
        </is>
      </c>
      <c r="M219" s="2" t="inlineStr">
        <is>
          <t>RTF</t>
        </is>
      </c>
      <c r="N219" s="7" t="n"/>
      <c r="O219" t="inlineStr">
        <is>
          <t>A102074</t>
        </is>
      </c>
      <c r="R219" t="inlineStr">
        <is>
          <t>LT250</t>
        </is>
      </c>
    </row>
    <row r="220">
      <c r="C220" t="inlineStr">
        <is>
          <t>Price_BOM_LFE_Imp_0420</t>
        </is>
      </c>
      <c r="E220" s="2" t="inlineStr">
        <is>
          <t>12709-2P-10HP-LFE</t>
        </is>
      </c>
      <c r="F220" t="inlineStr">
        <is>
          <t>X3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</t>
        </is>
      </c>
      <c r="M220" s="2" t="inlineStr">
        <is>
          <t>RTF</t>
        </is>
      </c>
      <c r="N220" s="7" t="n"/>
      <c r="O220" t="inlineStr">
        <is>
          <t>A102074</t>
        </is>
      </c>
      <c r="R220" t="inlineStr">
        <is>
          <t>LT250</t>
        </is>
      </c>
    </row>
    <row r="221">
      <c r="C221" t="inlineStr">
        <is>
          <t>Price_BOM_LFE_Imp_0421</t>
        </is>
      </c>
      <c r="E221" s="2" t="inlineStr">
        <is>
          <t>12709-2P-15HP-LFE</t>
        </is>
      </c>
      <c r="F221" t="inlineStr">
        <is>
          <t>X3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</t>
        </is>
      </c>
      <c r="M221" s="2" t="inlineStr">
        <is>
          <t>RTF</t>
        </is>
      </c>
      <c r="N221" s="7" t="n"/>
      <c r="O221" t="inlineStr">
        <is>
          <t>A102074</t>
        </is>
      </c>
      <c r="R221" t="inlineStr">
        <is>
          <t>LT250</t>
        </is>
      </c>
    </row>
    <row r="222">
      <c r="C222" t="inlineStr">
        <is>
          <t>Price_BOM_LFE_Imp_0422</t>
        </is>
      </c>
      <c r="E222" s="2" t="inlineStr">
        <is>
          <t>15705-2P-5HP-LFE</t>
        </is>
      </c>
      <c r="F222" t="inlineStr">
        <is>
          <t>X3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Coating_Scotchkote134_interior</t>
        </is>
      </c>
      <c r="M222" s="2" t="inlineStr">
        <is>
          <t>RTF</t>
        </is>
      </c>
      <c r="N222" s="7" t="n"/>
      <c r="O222" s="7" t="inlineStr">
        <is>
          <t>A101720</t>
        </is>
      </c>
      <c r="P222" t="n">
        <v>1345</v>
      </c>
      <c r="Q222" t="inlineStr">
        <is>
          <t>Priced</t>
        </is>
      </c>
      <c r="R222" t="inlineStr">
        <is>
          <t>LT250</t>
        </is>
      </c>
      <c r="S222" s="7" t="n">
        <v>126</v>
      </c>
    </row>
    <row r="223">
      <c r="C223" t="inlineStr">
        <is>
          <t>Price_BOM_LFE_Imp_0423</t>
        </is>
      </c>
      <c r="E223" s="2" t="inlineStr">
        <is>
          <t>15705-2P-7.5HP-LFE</t>
        </is>
      </c>
      <c r="F223" t="inlineStr">
        <is>
          <t>X3</t>
        </is>
      </c>
      <c r="G223" s="2" t="inlineStr">
        <is>
          <t>ImpMatl_SS_AISI-304</t>
        </is>
      </c>
      <c r="H223" s="7" t="inlineStr">
        <is>
          <t>Stainless Steel, AISI-304</t>
        </is>
      </c>
      <c r="I223" s="7" t="inlineStr">
        <is>
          <t>H304</t>
        </is>
      </c>
      <c r="J223" s="7" t="inlineStr">
        <is>
          <t>Stainless Steel, AISI-303</t>
        </is>
      </c>
      <c r="K223" s="7" t="inlineStr">
        <is>
          <t>Stainless Steel, AISI 316</t>
        </is>
      </c>
      <c r="L223" s="2" t="inlineStr">
        <is>
          <t>Coating_Scotchkote134_interior</t>
        </is>
      </c>
      <c r="M223" s="2" t="inlineStr">
        <is>
          <t>RTF</t>
        </is>
      </c>
      <c r="N223" s="7" t="n"/>
      <c r="O223" s="7" t="inlineStr">
        <is>
          <t>A101720</t>
        </is>
      </c>
      <c r="P223" t="n">
        <v>1345</v>
      </c>
      <c r="Q223" t="inlineStr">
        <is>
          <t>Priced</t>
        </is>
      </c>
      <c r="R223" t="inlineStr">
        <is>
          <t>LT250</t>
        </is>
      </c>
      <c r="S223" s="7" t="n">
        <v>126</v>
      </c>
    </row>
    <row r="224">
      <c r="C224" t="inlineStr">
        <is>
          <t>Price_BOM_LFE_Imp_0424</t>
        </is>
      </c>
      <c r="E224" s="2" t="inlineStr">
        <is>
          <t>15705-2P-10HP-LFE</t>
        </is>
      </c>
      <c r="F224" t="inlineStr">
        <is>
          <t>X3</t>
        </is>
      </c>
      <c r="G224" s="2" t="inlineStr">
        <is>
          <t>ImpMatl_SS_AISI-304</t>
        </is>
      </c>
      <c r="H224" s="7" t="inlineStr">
        <is>
          <t>Stainless Steel, AISI-304</t>
        </is>
      </c>
      <c r="I224" s="7" t="inlineStr">
        <is>
          <t>H304</t>
        </is>
      </c>
      <c r="J224" s="7" t="inlineStr">
        <is>
          <t>Stainless Steel, AISI-303</t>
        </is>
      </c>
      <c r="K224" s="7" t="inlineStr">
        <is>
          <t>Stainless Steel, AISI 316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n"/>
      <c r="O224" s="7" t="inlineStr">
        <is>
          <t>A101720</t>
        </is>
      </c>
      <c r="P224" t="n">
        <v>1345</v>
      </c>
      <c r="Q224" t="inlineStr">
        <is>
          <t>Priced</t>
        </is>
      </c>
      <c r="R224" t="inlineStr">
        <is>
          <t>LT250</t>
        </is>
      </c>
      <c r="S224" s="7" t="n">
        <v>126</v>
      </c>
    </row>
    <row r="225">
      <c r="C225" t="inlineStr">
        <is>
          <t>Price_BOM_LFE_Imp_0425</t>
        </is>
      </c>
      <c r="E225" s="2" t="inlineStr">
        <is>
          <t>15705-2P-15HP-LFE</t>
        </is>
      </c>
      <c r="F225" t="inlineStr">
        <is>
          <t>X3</t>
        </is>
      </c>
      <c r="G225" s="2" t="inlineStr">
        <is>
          <t>ImpMatl_SS_AISI-304</t>
        </is>
      </c>
      <c r="H225" s="7" t="inlineStr">
        <is>
          <t>Stainless Steel, AISI-304</t>
        </is>
      </c>
      <c r="I225" s="7" t="inlineStr">
        <is>
          <t>H304</t>
        </is>
      </c>
      <c r="J225" s="7" t="inlineStr">
        <is>
          <t>Stainless Steel, AISI-303</t>
        </is>
      </c>
      <c r="K225" s="7" t="inlineStr">
        <is>
          <t>Stainless Steel, AISI 316</t>
        </is>
      </c>
      <c r="L225" s="2" t="inlineStr">
        <is>
          <t>Coating_Scotchkote134_interior</t>
        </is>
      </c>
      <c r="M225" s="2" t="inlineStr">
        <is>
          <t>RTF</t>
        </is>
      </c>
      <c r="N225" s="7" t="n"/>
      <c r="O225" s="7" t="inlineStr">
        <is>
          <t>A101720</t>
        </is>
      </c>
      <c r="P225" t="n">
        <v>1345</v>
      </c>
      <c r="Q225" t="inlineStr">
        <is>
          <t>Priced</t>
        </is>
      </c>
      <c r="R225" t="inlineStr">
        <is>
          <t>LT250</t>
        </is>
      </c>
      <c r="S225" s="7" t="n">
        <v>126</v>
      </c>
    </row>
    <row r="226">
      <c r="C226" t="inlineStr">
        <is>
          <t>Price_BOM_LFE_Imp_0426</t>
        </is>
      </c>
      <c r="E226" s="2" t="inlineStr">
        <is>
          <t>15705-2P-20HP-LFE</t>
        </is>
      </c>
      <c r="F226" t="inlineStr">
        <is>
          <t>X3</t>
        </is>
      </c>
      <c r="G226" s="2" t="inlineStr">
        <is>
          <t>ImpMatl_SS_AISI-304</t>
        </is>
      </c>
      <c r="H226" s="7" t="inlineStr">
        <is>
          <t>Stainless Steel, AISI-304</t>
        </is>
      </c>
      <c r="I226" s="7" t="inlineStr">
        <is>
          <t>H304</t>
        </is>
      </c>
      <c r="J226" s="7" t="inlineStr">
        <is>
          <t>Stainless Steel, AISI-303</t>
        </is>
      </c>
      <c r="K226" s="7" t="inlineStr">
        <is>
          <t>Stainless Steel, AISI 316</t>
        </is>
      </c>
      <c r="L226" s="2" t="inlineStr">
        <is>
          <t>Coating_Scotchkote134_interior</t>
        </is>
      </c>
      <c r="M226" s="2" t="inlineStr">
        <is>
          <t>RTF</t>
        </is>
      </c>
      <c r="N226" s="7" t="n"/>
      <c r="O226" s="7" t="inlineStr">
        <is>
          <t>A101720</t>
        </is>
      </c>
      <c r="P226" t="n">
        <v>1345</v>
      </c>
      <c r="Q226" t="inlineStr">
        <is>
          <t>Priced</t>
        </is>
      </c>
      <c r="R226" t="inlineStr">
        <is>
          <t>LT250</t>
        </is>
      </c>
      <c r="S226" s="7" t="n">
        <v>126</v>
      </c>
    </row>
    <row r="227">
      <c r="C227" t="inlineStr">
        <is>
          <t>Price_BOM_LFE_Imp_0427</t>
        </is>
      </c>
      <c r="E227" s="2" t="inlineStr">
        <is>
          <t>15951-2P-10HP-LFE</t>
        </is>
      </c>
      <c r="F227" t="inlineStr">
        <is>
          <t>X3</t>
        </is>
      </c>
      <c r="G227" s="2" t="inlineStr">
        <is>
          <t>ImpMatl_SS_AISI-304</t>
        </is>
      </c>
      <c r="H227" s="7" t="inlineStr">
        <is>
          <t>Stainless Steel, AISI-304</t>
        </is>
      </c>
      <c r="I227" s="7" t="inlineStr">
        <is>
          <t>H304</t>
        </is>
      </c>
      <c r="J227" s="7" t="inlineStr">
        <is>
          <t>Stainless Steel, AISI-303</t>
        </is>
      </c>
      <c r="K227" s="7" t="inlineStr">
        <is>
          <t>Stainless Steel, AISI 316</t>
        </is>
      </c>
      <c r="L227" s="2" t="inlineStr">
        <is>
          <t>Coating_Scotchkote134_interior</t>
        </is>
      </c>
      <c r="M227" s="2" t="inlineStr">
        <is>
          <t>RTF</t>
        </is>
      </c>
      <c r="N227" s="7" t="n"/>
      <c r="O227" t="inlineStr">
        <is>
          <t>A101726</t>
        </is>
      </c>
      <c r="P227" t="n">
        <v>1510</v>
      </c>
      <c r="Q227" t="inlineStr">
        <is>
          <t>Priced</t>
        </is>
      </c>
      <c r="R227" t="inlineStr">
        <is>
          <t>LT250</t>
        </is>
      </c>
      <c r="S227" s="7" t="n">
        <v>126</v>
      </c>
    </row>
    <row r="228">
      <c r="C228" t="inlineStr">
        <is>
          <t>Price_BOM_LFE_Imp_0428</t>
        </is>
      </c>
      <c r="E228" s="2" t="inlineStr">
        <is>
          <t>15951-2P-15HP-LFE</t>
        </is>
      </c>
      <c r="F228" t="inlineStr">
        <is>
          <t>X3</t>
        </is>
      </c>
      <c r="G228" s="2" t="inlineStr">
        <is>
          <t>ImpMatl_SS_AISI-304</t>
        </is>
      </c>
      <c r="H228" s="7" t="inlineStr">
        <is>
          <t>Stainless Steel, AISI-304</t>
        </is>
      </c>
      <c r="I228" s="7" t="inlineStr">
        <is>
          <t>H304</t>
        </is>
      </c>
      <c r="J228" s="7" t="inlineStr">
        <is>
          <t>Stainless Steel, AISI-303</t>
        </is>
      </c>
      <c r="K228" s="7" t="inlineStr">
        <is>
          <t>Stainless Steel, AISI 316</t>
        </is>
      </c>
      <c r="L228" s="2" t="inlineStr">
        <is>
          <t>Coating_Scotchkote134_interior</t>
        </is>
      </c>
      <c r="M228" s="2" t="inlineStr">
        <is>
          <t>RTF</t>
        </is>
      </c>
      <c r="N228" s="7" t="n"/>
      <c r="O228" t="inlineStr">
        <is>
          <t>A101726</t>
        </is>
      </c>
      <c r="P228" t="n">
        <v>1510</v>
      </c>
      <c r="Q228" t="inlineStr">
        <is>
          <t>Priced</t>
        </is>
      </c>
      <c r="R228" t="inlineStr">
        <is>
          <t>LT250</t>
        </is>
      </c>
      <c r="S228" s="7" t="n">
        <v>126</v>
      </c>
    </row>
    <row r="229">
      <c r="C229" t="inlineStr">
        <is>
          <t>Price_BOM_LFE_Imp_0429</t>
        </is>
      </c>
      <c r="E229" s="2" t="inlineStr">
        <is>
          <t>15951-2P-20HP-LFE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Coating_Scotchkote134_interior</t>
        </is>
      </c>
      <c r="M229" s="2" t="inlineStr">
        <is>
          <t>RTF</t>
        </is>
      </c>
      <c r="N229" s="7" t="n"/>
      <c r="O229" t="inlineStr">
        <is>
          <t>A101726</t>
        </is>
      </c>
      <c r="P229" t="n">
        <v>1510</v>
      </c>
      <c r="Q229" t="inlineStr">
        <is>
          <t>Priced</t>
        </is>
      </c>
      <c r="R229" t="inlineStr">
        <is>
          <t>LT250</t>
        </is>
      </c>
      <c r="S229" s="7" t="n">
        <v>126</v>
      </c>
    </row>
    <row r="230">
      <c r="C230" t="inlineStr">
        <is>
          <t>Price_BOM_LFE_Imp_0430</t>
        </is>
      </c>
      <c r="E230" s="2" t="inlineStr">
        <is>
          <t>15951-2P-25HP-LFE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n"/>
      <c r="O230" t="inlineStr">
        <is>
          <t>A101726</t>
        </is>
      </c>
      <c r="P230" t="n">
        <v>1510</v>
      </c>
      <c r="Q230" t="inlineStr">
        <is>
          <t>Priced</t>
        </is>
      </c>
      <c r="R230" t="inlineStr">
        <is>
          <t>LT250</t>
        </is>
      </c>
      <c r="S230" s="7" t="n">
        <v>126</v>
      </c>
    </row>
    <row r="231">
      <c r="C231" t="inlineStr">
        <is>
          <t>Price_BOM_LFE_Imp_0431</t>
        </is>
      </c>
      <c r="E231" s="69" t="inlineStr">
        <is>
          <t>15951-4P-3HP-LFE</t>
        </is>
      </c>
      <c r="F231" t="inlineStr">
        <is>
          <t>X3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</t>
        </is>
      </c>
      <c r="M231" s="2" t="inlineStr">
        <is>
          <t>RTF</t>
        </is>
      </c>
      <c r="N231" s="7" t="n"/>
      <c r="O231" t="inlineStr">
        <is>
          <t>A101726</t>
        </is>
      </c>
      <c r="P231" t="n">
        <v>1510</v>
      </c>
      <c r="Q231" t="inlineStr">
        <is>
          <t>Priced</t>
        </is>
      </c>
      <c r="R231" t="inlineStr">
        <is>
          <t>LT250</t>
        </is>
      </c>
      <c r="S231" s="7" t="n">
        <v>126</v>
      </c>
    </row>
    <row r="232">
      <c r="C232" t="inlineStr">
        <is>
          <t>Price_BOM_LFE_Imp_0432</t>
        </is>
      </c>
      <c r="E232" s="2" t="inlineStr">
        <is>
          <t>15955-2P-15HP-LFE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</t>
        </is>
      </c>
      <c r="M232" s="2" t="inlineStr">
        <is>
          <t>RTF</t>
        </is>
      </c>
      <c r="N232" s="7" t="n"/>
      <c r="O232" t="inlineStr">
        <is>
          <t>A101738</t>
        </is>
      </c>
      <c r="P232" t="n">
        <v>1510</v>
      </c>
      <c r="Q232" t="inlineStr">
        <is>
          <t>Priced</t>
        </is>
      </c>
      <c r="R232" t="inlineStr">
        <is>
          <t>LT250</t>
        </is>
      </c>
      <c r="S232" s="7" t="n">
        <v>126</v>
      </c>
    </row>
    <row r="233">
      <c r="C233" t="inlineStr">
        <is>
          <t>Price_BOM_LFE_Imp_0433</t>
        </is>
      </c>
      <c r="E233" s="2" t="inlineStr">
        <is>
          <t>15955-2P-20HP-LFE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</t>
        </is>
      </c>
      <c r="M233" s="2" t="inlineStr">
        <is>
          <t>RTF</t>
        </is>
      </c>
      <c r="N233" s="7" t="n"/>
      <c r="O233" t="inlineStr">
        <is>
          <t>A101738</t>
        </is>
      </c>
      <c r="P233" t="n">
        <v>1510</v>
      </c>
      <c r="Q233" t="inlineStr">
        <is>
          <t>Priced</t>
        </is>
      </c>
      <c r="R233" t="inlineStr">
        <is>
          <t>LT250</t>
        </is>
      </c>
      <c r="S233" s="7" t="n">
        <v>126</v>
      </c>
    </row>
    <row r="234">
      <c r="C234" t="inlineStr">
        <is>
          <t>Price_BOM_LFE_Imp_0434</t>
        </is>
      </c>
      <c r="E234" s="2" t="inlineStr">
        <is>
          <t>15955-2P-25HP-LFE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Coating_Scotchkote134_interior</t>
        </is>
      </c>
      <c r="M234" s="2" t="inlineStr">
        <is>
          <t>RTF</t>
        </is>
      </c>
      <c r="N234" s="7" t="n"/>
      <c r="O234" t="inlineStr">
        <is>
          <t>A101738</t>
        </is>
      </c>
      <c r="P234" t="n">
        <v>1510</v>
      </c>
      <c r="Q234" t="inlineStr">
        <is>
          <t>Priced</t>
        </is>
      </c>
      <c r="R234" t="inlineStr">
        <is>
          <t>LT250</t>
        </is>
      </c>
      <c r="S234" s="7" t="n">
        <v>126</v>
      </c>
    </row>
    <row r="235">
      <c r="C235" t="inlineStr">
        <is>
          <t>Price_BOM_LFE_Imp_0435</t>
        </is>
      </c>
      <c r="E235" s="69" t="inlineStr">
        <is>
          <t>15955-4P-3HP-LFE</t>
        </is>
      </c>
      <c r="F235" t="inlineStr">
        <is>
          <t>X3</t>
        </is>
      </c>
      <c r="G235" s="2" t="inlineStr">
        <is>
          <t>ImpMatl_SS_AISI-304</t>
        </is>
      </c>
      <c r="H235" s="7" t="inlineStr">
        <is>
          <t>Stainless Steel, AISI-304</t>
        </is>
      </c>
      <c r="I235" s="7" t="inlineStr">
        <is>
          <t>H304</t>
        </is>
      </c>
      <c r="J235" s="7" t="inlineStr">
        <is>
          <t>Stainless Steel, AISI-303</t>
        </is>
      </c>
      <c r="K235" s="7" t="inlineStr">
        <is>
          <t>Stainless Steel, AISI 316</t>
        </is>
      </c>
      <c r="L235" s="2" t="inlineStr">
        <is>
          <t>Coating_Scotchkote134_interior</t>
        </is>
      </c>
      <c r="M235" s="2" t="inlineStr">
        <is>
          <t>RTF</t>
        </is>
      </c>
      <c r="N235" s="7" t="n"/>
      <c r="O235" t="inlineStr">
        <is>
          <t>A101738</t>
        </is>
      </c>
      <c r="P235" t="n">
        <v>1510</v>
      </c>
      <c r="Q235" t="inlineStr">
        <is>
          <t>Priced</t>
        </is>
      </c>
      <c r="R235" t="inlineStr">
        <is>
          <t>LT250</t>
        </is>
      </c>
      <c r="S235" s="7" t="n">
        <v>126</v>
      </c>
    </row>
    <row r="236">
      <c r="C236" t="inlineStr">
        <is>
          <t>Price_BOM_LFE_Imp_0436</t>
        </is>
      </c>
      <c r="E236" s="69" t="inlineStr">
        <is>
          <t>15955-4P-5HP-LFE</t>
        </is>
      </c>
      <c r="F236" t="inlineStr">
        <is>
          <t>X3</t>
        </is>
      </c>
      <c r="G236" s="2" t="inlineStr">
        <is>
          <t>ImpMatl_SS_AISI-304</t>
        </is>
      </c>
      <c r="H236" s="7" t="inlineStr">
        <is>
          <t>Stainless Steel, AISI-304</t>
        </is>
      </c>
      <c r="I236" s="7" t="inlineStr">
        <is>
          <t>H304</t>
        </is>
      </c>
      <c r="J236" s="7" t="inlineStr">
        <is>
          <t>Stainless Steel, AISI-303</t>
        </is>
      </c>
      <c r="K236" s="7" t="inlineStr">
        <is>
          <t>Stainless Steel, AISI 316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n"/>
      <c r="O236" t="inlineStr">
        <is>
          <t>A101738</t>
        </is>
      </c>
      <c r="P236" t="n">
        <v>1510</v>
      </c>
      <c r="Q236" t="inlineStr">
        <is>
          <t>Priced</t>
        </is>
      </c>
      <c r="R236" t="inlineStr">
        <is>
          <t>LT250</t>
        </is>
      </c>
      <c r="S236" s="7" t="n">
        <v>126</v>
      </c>
    </row>
    <row r="237">
      <c r="C237" t="inlineStr">
        <is>
          <t>Price_BOM_LFE_Imp_0437</t>
        </is>
      </c>
      <c r="E237" s="2" t="inlineStr">
        <is>
          <t>15955-2P-30HP-LFE</t>
        </is>
      </c>
      <c r="F237" t="inlineStr">
        <is>
          <t>X4</t>
        </is>
      </c>
      <c r="G237" s="2" t="inlineStr">
        <is>
          <t>ImpMatl_SS_AISI-304</t>
        </is>
      </c>
      <c r="H237" s="7" t="inlineStr">
        <is>
          <t>Stainless Steel, AISI-304</t>
        </is>
      </c>
      <c r="I237" s="7" t="inlineStr">
        <is>
          <t>H304</t>
        </is>
      </c>
      <c r="J237" s="7" t="inlineStr">
        <is>
          <t>Stainless Steel, AISI-303</t>
        </is>
      </c>
      <c r="K237" s="7" t="inlineStr">
        <is>
          <t>Stainless Steel, AISI 316</t>
        </is>
      </c>
      <c r="L237" s="2" t="inlineStr">
        <is>
          <t>Coating_Scotchkote134_interior</t>
        </is>
      </c>
      <c r="M237" s="2" t="inlineStr">
        <is>
          <t>RTF</t>
        </is>
      </c>
      <c r="N237" s="7" t="n"/>
      <c r="O237" t="inlineStr">
        <is>
          <t>A101744</t>
        </is>
      </c>
      <c r="P237" t="n">
        <v>1510</v>
      </c>
      <c r="Q237" t="inlineStr">
        <is>
          <t>Priced</t>
        </is>
      </c>
      <c r="R237" t="inlineStr">
        <is>
          <t>LT250</t>
        </is>
      </c>
      <c r="S237" s="7" t="n">
        <v>126</v>
      </c>
    </row>
    <row r="238">
      <c r="C238" t="inlineStr">
        <is>
          <t>Price_BOM_LFE_Imp_0438</t>
        </is>
      </c>
      <c r="E238" s="2" t="inlineStr">
        <is>
          <t>15959-2P-20HP-LFE</t>
        </is>
      </c>
      <c r="F238" t="inlineStr">
        <is>
          <t>X3</t>
        </is>
      </c>
      <c r="G238" s="2" t="inlineStr">
        <is>
          <t>ImpMatl_SS_AISI-304</t>
        </is>
      </c>
      <c r="H238" s="7" t="inlineStr">
        <is>
          <t>Stainless Steel, AISI-304</t>
        </is>
      </c>
      <c r="I238" s="7" t="inlineStr">
        <is>
          <t>H304</t>
        </is>
      </c>
      <c r="J238" s="7" t="inlineStr">
        <is>
          <t>Stainless Steel, AISI-303</t>
        </is>
      </c>
      <c r="K238" s="7" t="inlineStr">
        <is>
          <t>Stainless Steel, AISI 316</t>
        </is>
      </c>
      <c r="L238" s="2" t="inlineStr">
        <is>
          <t>Coating_Scotchkote134_interior</t>
        </is>
      </c>
      <c r="M238" s="2" t="inlineStr">
        <is>
          <t>RTF</t>
        </is>
      </c>
      <c r="N238" s="7" t="n"/>
      <c r="O238" s="7" t="inlineStr">
        <is>
          <t>A101750</t>
        </is>
      </c>
      <c r="P238" t="n">
        <v>1510</v>
      </c>
      <c r="Q238" t="inlineStr">
        <is>
          <t>Priced</t>
        </is>
      </c>
      <c r="R238" t="inlineStr">
        <is>
          <t>LT250</t>
        </is>
      </c>
    </row>
    <row r="239">
      <c r="C239" t="inlineStr">
        <is>
          <t>Price_BOM_LFE_Imp_0439</t>
        </is>
      </c>
      <c r="E239" s="2" t="inlineStr">
        <is>
          <t>15959-2P-25HP-LFE</t>
        </is>
      </c>
      <c r="F239" t="inlineStr">
        <is>
          <t>X3</t>
        </is>
      </c>
      <c r="G239" s="2" t="inlineStr">
        <is>
          <t>ImpMatl_SS_AISI-304</t>
        </is>
      </c>
      <c r="H239" s="7" t="inlineStr">
        <is>
          <t>Stainless Steel, AISI-304</t>
        </is>
      </c>
      <c r="I239" s="7" t="inlineStr">
        <is>
          <t>H304</t>
        </is>
      </c>
      <c r="J239" s="7" t="inlineStr">
        <is>
          <t>Stainless Steel, AISI-303</t>
        </is>
      </c>
      <c r="K239" s="7" t="inlineStr">
        <is>
          <t>Stainless Steel, AISI 316</t>
        </is>
      </c>
      <c r="L239" s="2" t="inlineStr">
        <is>
          <t>Coating_Scotchkote134_interior</t>
        </is>
      </c>
      <c r="M239" s="2" t="inlineStr">
        <is>
          <t>RTF</t>
        </is>
      </c>
      <c r="N239" s="7" t="n"/>
      <c r="O239" s="7" t="inlineStr">
        <is>
          <t>A101750</t>
        </is>
      </c>
      <c r="P239" t="n">
        <v>1510</v>
      </c>
      <c r="Q239" t="inlineStr">
        <is>
          <t>Priced</t>
        </is>
      </c>
      <c r="R239" t="inlineStr">
        <is>
          <t>LT250</t>
        </is>
      </c>
      <c r="S239" s="7" t="n"/>
    </row>
    <row r="240">
      <c r="C240" t="inlineStr">
        <is>
          <t>Price_BOM_LFE_Imp_0440</t>
        </is>
      </c>
      <c r="E240" s="69" t="inlineStr">
        <is>
          <t>15959-4P-3HP-LFE</t>
        </is>
      </c>
      <c r="F240" t="inlineStr">
        <is>
          <t>X3</t>
        </is>
      </c>
      <c r="G240" s="2" t="inlineStr">
        <is>
          <t>ImpMatl_SS_AISI-304</t>
        </is>
      </c>
      <c r="H240" s="7" t="inlineStr">
        <is>
          <t>Stainless Steel, AISI-304</t>
        </is>
      </c>
      <c r="I240" s="7" t="inlineStr">
        <is>
          <t>H304</t>
        </is>
      </c>
      <c r="J240" s="7" t="inlineStr">
        <is>
          <t>Stainless Steel, AISI-303</t>
        </is>
      </c>
      <c r="K240" s="7" t="inlineStr">
        <is>
          <t>Stainless Steel, AISI 316</t>
        </is>
      </c>
      <c r="L240" s="2" t="inlineStr">
        <is>
          <t>Coating_Scotchkote134_interior</t>
        </is>
      </c>
      <c r="M240" s="2" t="inlineStr">
        <is>
          <t>RTF</t>
        </is>
      </c>
      <c r="N240" s="7" t="n"/>
      <c r="O240" s="7" t="inlineStr">
        <is>
          <t>A101750</t>
        </is>
      </c>
      <c r="P240" t="n">
        <v>1510</v>
      </c>
      <c r="Q240" t="inlineStr">
        <is>
          <t>Priced</t>
        </is>
      </c>
      <c r="R240" t="inlineStr">
        <is>
          <t>LT250</t>
        </is>
      </c>
    </row>
    <row r="241">
      <c r="C241" t="inlineStr">
        <is>
          <t>Price_BOM_LFE_Imp_0441</t>
        </is>
      </c>
      <c r="E241" s="69" t="inlineStr">
        <is>
          <t>15959-4P-5HP-LFE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Coating_Scotchkote134_interior</t>
        </is>
      </c>
      <c r="M241" s="2" t="inlineStr">
        <is>
          <t>RTF</t>
        </is>
      </c>
      <c r="N241" s="7" t="n"/>
      <c r="O241" s="7" t="inlineStr">
        <is>
          <t>A101750</t>
        </is>
      </c>
      <c r="P241" t="n">
        <v>1510</v>
      </c>
      <c r="Q241" t="inlineStr">
        <is>
          <t>Priced</t>
        </is>
      </c>
      <c r="R241" t="inlineStr">
        <is>
          <t>LT250</t>
        </is>
      </c>
    </row>
    <row r="242">
      <c r="C242" t="inlineStr">
        <is>
          <t>Price_BOM_LFE_Imp_0442</t>
        </is>
      </c>
      <c r="E242" s="69" t="inlineStr">
        <is>
          <t>15959-4P-7.5HP-LFE</t>
        </is>
      </c>
      <c r="F242" t="inlineStr">
        <is>
          <t>X3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n"/>
      <c r="O242" s="7" t="inlineStr">
        <is>
          <t>A101750</t>
        </is>
      </c>
      <c r="P242" t="n">
        <v>1510</v>
      </c>
      <c r="Q242" t="inlineStr">
        <is>
          <t>Priced</t>
        </is>
      </c>
      <c r="R242" t="inlineStr">
        <is>
          <t>LT250</t>
        </is>
      </c>
      <c r="S242" s="7" t="n">
        <v>126</v>
      </c>
    </row>
    <row r="243">
      <c r="C243" t="inlineStr">
        <is>
          <t>Price_BOM_LFE_Imp_0443</t>
        </is>
      </c>
      <c r="E243" s="2" t="inlineStr">
        <is>
          <t>15959-2P-30HP-LFE</t>
        </is>
      </c>
      <c r="F243" t="inlineStr">
        <is>
          <t>X4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</t>
        </is>
      </c>
      <c r="M243" s="2" t="inlineStr">
        <is>
          <t>RTF</t>
        </is>
      </c>
      <c r="N243" s="7" t="n"/>
      <c r="O243" s="7" t="inlineStr">
        <is>
          <t>A101756</t>
        </is>
      </c>
      <c r="P243" t="n">
        <v>1510</v>
      </c>
      <c r="Q243" t="inlineStr">
        <is>
          <t>Priced</t>
        </is>
      </c>
      <c r="R243" t="inlineStr">
        <is>
          <t>LT250</t>
        </is>
      </c>
      <c r="S243" s="7" t="n">
        <v>126</v>
      </c>
    </row>
    <row r="244">
      <c r="C244" t="inlineStr">
        <is>
          <t>Price_BOM_LFE_Imp_0444</t>
        </is>
      </c>
      <c r="E244" s="2" t="inlineStr">
        <is>
          <t>20709-2P-7.5HP-LFE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</t>
        </is>
      </c>
      <c r="M244" s="2" t="inlineStr">
        <is>
          <t>RTF</t>
        </is>
      </c>
      <c r="N244" s="7" t="n"/>
      <c r="O244" t="inlineStr">
        <is>
          <t>A101768</t>
        </is>
      </c>
      <c r="P244" t="n">
        <v>1465</v>
      </c>
      <c r="Q244" t="inlineStr">
        <is>
          <t>Priced</t>
        </is>
      </c>
      <c r="R244" t="inlineStr">
        <is>
          <t>LT250</t>
        </is>
      </c>
      <c r="S244" s="7" t="n">
        <v>126</v>
      </c>
    </row>
    <row r="245">
      <c r="C245" t="inlineStr">
        <is>
          <t>Price_BOM_LFE_Imp_0445</t>
        </is>
      </c>
      <c r="E245" s="2" t="inlineStr">
        <is>
          <t>20709-2P-10HP-LFE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</t>
        </is>
      </c>
      <c r="M245" s="2" t="inlineStr">
        <is>
          <t>RTF</t>
        </is>
      </c>
      <c r="N245" s="7" t="n"/>
      <c r="O245" t="inlineStr">
        <is>
          <t>A101768</t>
        </is>
      </c>
      <c r="P245" t="n">
        <v>1465</v>
      </c>
      <c r="Q245" t="inlineStr">
        <is>
          <t>Priced</t>
        </is>
      </c>
      <c r="R245" t="inlineStr">
        <is>
          <t>LT250</t>
        </is>
      </c>
      <c r="S245" s="7" t="n">
        <v>126</v>
      </c>
    </row>
    <row r="246">
      <c r="C246" t="inlineStr">
        <is>
          <t>Price_BOM_LFE_Imp_0446</t>
        </is>
      </c>
      <c r="E246" s="2" t="inlineStr">
        <is>
          <t>20709-2P-15HP-LFE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Coating_Scotchkote134_interior</t>
        </is>
      </c>
      <c r="M246" s="2" t="inlineStr">
        <is>
          <t>RTF</t>
        </is>
      </c>
      <c r="N246" s="7" t="n"/>
      <c r="O246" t="inlineStr">
        <is>
          <t>A101768</t>
        </is>
      </c>
      <c r="P246" t="n">
        <v>1465</v>
      </c>
      <c r="Q246" t="inlineStr">
        <is>
          <t>Priced</t>
        </is>
      </c>
      <c r="R246" t="inlineStr">
        <is>
          <t>LT250</t>
        </is>
      </c>
      <c r="S246" s="7" t="n">
        <v>126</v>
      </c>
    </row>
    <row r="247">
      <c r="C247" t="inlineStr">
        <is>
          <t>Price_BOM_LFE_Imp_0447</t>
        </is>
      </c>
      <c r="E247" s="2" t="inlineStr">
        <is>
          <t>20709-2P-20HP-LFE</t>
        </is>
      </c>
      <c r="F247" t="inlineStr">
        <is>
          <t>X3</t>
        </is>
      </c>
      <c r="G247" s="2" t="inlineStr">
        <is>
          <t>ImpMatl_SS_AISI-304</t>
        </is>
      </c>
      <c r="H247" s="7" t="inlineStr">
        <is>
          <t>Stainless Steel, AISI-304</t>
        </is>
      </c>
      <c r="I247" s="7" t="inlineStr">
        <is>
          <t>H304</t>
        </is>
      </c>
      <c r="J247" s="7" t="inlineStr">
        <is>
          <t>Stainless Steel, AISI-303</t>
        </is>
      </c>
      <c r="K247" s="7" t="inlineStr">
        <is>
          <t>Stainless Steel, AISI 316</t>
        </is>
      </c>
      <c r="L247" s="2" t="inlineStr">
        <is>
          <t>Coating_Scotchkote134_interior</t>
        </is>
      </c>
      <c r="M247" s="2" t="inlineStr">
        <is>
          <t>RTF</t>
        </is>
      </c>
      <c r="N247" s="7" t="n"/>
      <c r="O247" t="inlineStr">
        <is>
          <t>A101768</t>
        </is>
      </c>
      <c r="P247" t="n">
        <v>1465</v>
      </c>
      <c r="Q247" t="inlineStr">
        <is>
          <t>Priced</t>
        </is>
      </c>
      <c r="R247" t="inlineStr">
        <is>
          <t>LT250</t>
        </is>
      </c>
      <c r="S247" s="7" t="n">
        <v>126</v>
      </c>
    </row>
    <row r="248">
      <c r="C248" t="inlineStr">
        <is>
          <t>Price_BOM_LFE_Imp_0448</t>
        </is>
      </c>
      <c r="E248" s="2" t="inlineStr">
        <is>
          <t>20709-2P-25HP-LFE</t>
        </is>
      </c>
      <c r="F248" t="inlineStr">
        <is>
          <t>X3</t>
        </is>
      </c>
      <c r="G248" s="2" t="inlineStr">
        <is>
          <t>ImpMatl_SS_AISI-304</t>
        </is>
      </c>
      <c r="H248" s="7" t="inlineStr">
        <is>
          <t>Stainless Steel, AISI-304</t>
        </is>
      </c>
      <c r="I248" s="7" t="inlineStr">
        <is>
          <t>H304</t>
        </is>
      </c>
      <c r="J248" s="7" t="inlineStr">
        <is>
          <t>Stainless Steel, AISI-303</t>
        </is>
      </c>
      <c r="K248" s="7" t="inlineStr">
        <is>
          <t>Stainless Steel, AISI 316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n"/>
      <c r="O248" t="inlineStr">
        <is>
          <t>A101768</t>
        </is>
      </c>
      <c r="P248" t="n">
        <v>1465</v>
      </c>
      <c r="Q248" t="inlineStr">
        <is>
          <t>Priced</t>
        </is>
      </c>
      <c r="R248" t="inlineStr">
        <is>
          <t>LT250</t>
        </is>
      </c>
      <c r="S248" s="7" t="n">
        <v>126</v>
      </c>
    </row>
    <row r="249">
      <c r="C249" t="inlineStr">
        <is>
          <t>Price_BOM_LFE_Imp_0449</t>
        </is>
      </c>
      <c r="E249" s="69" t="inlineStr">
        <is>
          <t>20709-4P-3HP-LFE</t>
        </is>
      </c>
      <c r="F249" t="inlineStr">
        <is>
          <t>X3</t>
        </is>
      </c>
      <c r="G249" s="2" t="inlineStr">
        <is>
          <t>ImpMatl_SS_AISI-304</t>
        </is>
      </c>
      <c r="H249" s="7" t="inlineStr">
        <is>
          <t>Stainless Steel, AISI-304</t>
        </is>
      </c>
      <c r="I249" s="7" t="inlineStr">
        <is>
          <t>H304</t>
        </is>
      </c>
      <c r="J249" s="7" t="inlineStr">
        <is>
          <t>Stainless Steel, AISI-303</t>
        </is>
      </c>
      <c r="K249" s="7" t="inlineStr">
        <is>
          <t>Stainless Steel, AISI 316</t>
        </is>
      </c>
      <c r="L249" s="2" t="inlineStr">
        <is>
          <t>Coating_Scotchkote134_interior</t>
        </is>
      </c>
      <c r="M249" s="2" t="inlineStr">
        <is>
          <t>RTF</t>
        </is>
      </c>
      <c r="N249" s="7" t="n"/>
      <c r="O249" t="inlineStr">
        <is>
          <t>A101768</t>
        </is>
      </c>
      <c r="P249" t="n">
        <v>1465</v>
      </c>
      <c r="Q249" t="inlineStr">
        <is>
          <t>Priced</t>
        </is>
      </c>
      <c r="R249" t="inlineStr">
        <is>
          <t>LT250</t>
        </is>
      </c>
      <c r="S249" s="7" t="n">
        <v>126</v>
      </c>
    </row>
    <row r="250">
      <c r="C250" t="inlineStr">
        <is>
          <t>Price_BOM_LFE_Imp_0450</t>
        </is>
      </c>
      <c r="E250" s="2" t="inlineStr">
        <is>
          <t>20953-2P-20HP-LFE</t>
        </is>
      </c>
      <c r="F250" t="inlineStr">
        <is>
          <t>X3</t>
        </is>
      </c>
      <c r="G250" s="2" t="inlineStr">
        <is>
          <t>ImpMatl_SS_AISI-304</t>
        </is>
      </c>
      <c r="H250" s="7" t="inlineStr">
        <is>
          <t>Stainless Steel, AISI-304</t>
        </is>
      </c>
      <c r="I250" s="7" t="inlineStr">
        <is>
          <t>H304</t>
        </is>
      </c>
      <c r="J250" s="7" t="inlineStr">
        <is>
          <t>Stainless Steel, AISI-303</t>
        </is>
      </c>
      <c r="K250" s="7" t="inlineStr">
        <is>
          <t>Stainless Steel, AISI 316</t>
        </is>
      </c>
      <c r="L250" s="2" t="inlineStr">
        <is>
          <t>Coating_Scotchkote134_interior</t>
        </is>
      </c>
      <c r="M250" s="2" t="inlineStr">
        <is>
          <t>RTF</t>
        </is>
      </c>
      <c r="N250" s="7" t="n"/>
      <c r="O250" t="inlineStr">
        <is>
          <t>A101782</t>
        </is>
      </c>
      <c r="P250" t="n">
        <v>1680</v>
      </c>
      <c r="Q250" t="inlineStr">
        <is>
          <t>Priced</t>
        </is>
      </c>
      <c r="R250" t="inlineStr">
        <is>
          <t>LT250</t>
        </is>
      </c>
      <c r="S250" s="7" t="n">
        <v>126</v>
      </c>
    </row>
    <row r="251">
      <c r="C251" t="inlineStr">
        <is>
          <t>Price_BOM_LFE_Imp_0451</t>
        </is>
      </c>
      <c r="E251" s="2" t="inlineStr">
        <is>
          <t>20953-2P-25HP-LFE</t>
        </is>
      </c>
      <c r="F251" t="inlineStr">
        <is>
          <t>X3</t>
        </is>
      </c>
      <c r="G251" s="2" t="inlineStr">
        <is>
          <t>ImpMatl_SS_AISI-304</t>
        </is>
      </c>
      <c r="H251" s="7" t="inlineStr">
        <is>
          <t>Stainless Steel, AISI-304</t>
        </is>
      </c>
      <c r="I251" s="7" t="inlineStr">
        <is>
          <t>H304</t>
        </is>
      </c>
      <c r="J251" s="7" t="inlineStr">
        <is>
          <t>Stainless Steel, AISI-303</t>
        </is>
      </c>
      <c r="K251" s="7" t="inlineStr">
        <is>
          <t>Stainless Steel, AISI 316</t>
        </is>
      </c>
      <c r="L251" s="2" t="inlineStr">
        <is>
          <t>Coating_Scotchkote134_interior</t>
        </is>
      </c>
      <c r="M251" s="2" t="inlineStr">
        <is>
          <t>RTF</t>
        </is>
      </c>
      <c r="N251" s="7" t="n"/>
      <c r="O251" t="inlineStr">
        <is>
          <t>A101782</t>
        </is>
      </c>
      <c r="P251" t="n">
        <v>1680</v>
      </c>
      <c r="Q251" t="inlineStr">
        <is>
          <t>Priced</t>
        </is>
      </c>
      <c r="R251" t="inlineStr">
        <is>
          <t>LT250</t>
        </is>
      </c>
      <c r="S251" s="7" t="n">
        <v>126</v>
      </c>
    </row>
    <row r="252">
      <c r="C252" t="inlineStr">
        <is>
          <t>Price_BOM_LFE_Imp_0452</t>
        </is>
      </c>
      <c r="E252" s="69" t="inlineStr">
        <is>
          <t>20953-4P-3HP-LFE</t>
        </is>
      </c>
      <c r="F252" t="inlineStr">
        <is>
          <t>X3</t>
        </is>
      </c>
      <c r="G252" s="2" t="inlineStr">
        <is>
          <t>ImpMatl_SS_AISI-304</t>
        </is>
      </c>
      <c r="H252" s="7" t="inlineStr">
        <is>
          <t>Stainless Steel, AISI-304</t>
        </is>
      </c>
      <c r="I252" s="7" t="inlineStr">
        <is>
          <t>H304</t>
        </is>
      </c>
      <c r="J252" s="7" t="inlineStr">
        <is>
          <t>Stainless Steel, AISI-303</t>
        </is>
      </c>
      <c r="K252" s="7" t="inlineStr">
        <is>
          <t>Stainless Steel, AISI 316</t>
        </is>
      </c>
      <c r="L252" s="2" t="inlineStr">
        <is>
          <t>Coating_Scotchkote134_interior</t>
        </is>
      </c>
      <c r="M252" s="2" t="inlineStr">
        <is>
          <t>RTF</t>
        </is>
      </c>
      <c r="N252" s="7" t="n"/>
      <c r="O252" t="inlineStr">
        <is>
          <t>A101782</t>
        </is>
      </c>
      <c r="P252" t="n">
        <v>1680</v>
      </c>
      <c r="Q252" t="inlineStr">
        <is>
          <t>Priced</t>
        </is>
      </c>
      <c r="R252" t="inlineStr">
        <is>
          <t>LT250</t>
        </is>
      </c>
      <c r="S252" s="7" t="n">
        <v>126</v>
      </c>
    </row>
    <row r="253">
      <c r="C253" t="inlineStr">
        <is>
          <t>Price_BOM_LFE_Imp_0453</t>
        </is>
      </c>
      <c r="E253" s="69" t="inlineStr">
        <is>
          <t>20953-4P-5HP-LFE</t>
        </is>
      </c>
      <c r="F253" t="inlineStr">
        <is>
          <t>X3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Coating_Scotchkote134_interior</t>
        </is>
      </c>
      <c r="M253" s="2" t="inlineStr">
        <is>
          <t>RTF</t>
        </is>
      </c>
      <c r="N253" s="7" t="n"/>
      <c r="O253" t="inlineStr">
        <is>
          <t>A101782</t>
        </is>
      </c>
      <c r="P253" t="n">
        <v>1680</v>
      </c>
      <c r="Q253" t="inlineStr">
        <is>
          <t>Priced</t>
        </is>
      </c>
      <c r="R253" t="inlineStr">
        <is>
          <t>LT250</t>
        </is>
      </c>
      <c r="S253" s="7" t="n">
        <v>126</v>
      </c>
    </row>
    <row r="254">
      <c r="C254" t="inlineStr">
        <is>
          <t>Price_BOM_LFE_Imp_0454</t>
        </is>
      </c>
      <c r="E254" s="69" t="inlineStr">
        <is>
          <t>20953-4P-7.5HP-LFE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n"/>
      <c r="O254" t="inlineStr">
        <is>
          <t>A101782</t>
        </is>
      </c>
      <c r="P254" t="n">
        <v>1680</v>
      </c>
      <c r="Q254" t="inlineStr">
        <is>
          <t>Priced</t>
        </is>
      </c>
      <c r="R254" t="inlineStr">
        <is>
          <t>LT250</t>
        </is>
      </c>
      <c r="S254" s="7" t="n">
        <v>126</v>
      </c>
    </row>
    <row r="255">
      <c r="C255" t="inlineStr">
        <is>
          <t>Price_BOM_LFE_Imp_0455</t>
        </is>
      </c>
      <c r="E255" s="2" t="inlineStr">
        <is>
          <t>20953-2P-30HP-LFE</t>
        </is>
      </c>
      <c r="F255" t="inlineStr">
        <is>
          <t>X4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</t>
        </is>
      </c>
      <c r="M255" s="2" t="inlineStr">
        <is>
          <t>RTF</t>
        </is>
      </c>
      <c r="N255" s="7" t="n"/>
      <c r="O255" t="inlineStr">
        <is>
          <t>A101796</t>
        </is>
      </c>
      <c r="P255" t="n">
        <v>1920</v>
      </c>
      <c r="Q255" t="inlineStr">
        <is>
          <t>Priced</t>
        </is>
      </c>
      <c r="R255" t="inlineStr">
        <is>
          <t>LT250</t>
        </is>
      </c>
      <c r="S255" s="7" t="n">
        <v>126</v>
      </c>
    </row>
    <row r="256">
      <c r="C256" t="inlineStr">
        <is>
          <t>Price_BOM_LFE_Imp_0456</t>
        </is>
      </c>
      <c r="E256" s="69" t="inlineStr">
        <is>
          <t>20121-4P-7.5HP-LFE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</t>
        </is>
      </c>
      <c r="M256" s="2" t="inlineStr">
        <is>
          <t>RTF</t>
        </is>
      </c>
      <c r="N256" s="7" t="n"/>
      <c r="O256" t="inlineStr">
        <is>
          <t>A101803</t>
        </is>
      </c>
      <c r="P256" t="n">
        <v>1920</v>
      </c>
      <c r="Q256" t="inlineStr">
        <is>
          <t>Priced</t>
        </is>
      </c>
      <c r="R256" t="inlineStr">
        <is>
          <t>LT250</t>
        </is>
      </c>
      <c r="S256" s="7" t="n">
        <v>126</v>
      </c>
    </row>
    <row r="257">
      <c r="C257" t="inlineStr">
        <is>
          <t>Price_BOM_LFE_Imp_0457</t>
        </is>
      </c>
      <c r="E257" s="69" t="inlineStr">
        <is>
          <t>20121-4P-10HP-LFE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</t>
        </is>
      </c>
      <c r="M257" s="2" t="inlineStr">
        <is>
          <t>RTF</t>
        </is>
      </c>
      <c r="N257" s="7" t="n"/>
      <c r="O257" t="inlineStr">
        <is>
          <t>A101803</t>
        </is>
      </c>
      <c r="P257" t="n">
        <v>1920</v>
      </c>
      <c r="Q257" t="inlineStr">
        <is>
          <t>Priced</t>
        </is>
      </c>
      <c r="R257" t="inlineStr">
        <is>
          <t>LT250</t>
        </is>
      </c>
      <c r="S257" s="7" t="n">
        <v>126</v>
      </c>
    </row>
    <row r="258">
      <c r="C258" t="inlineStr">
        <is>
          <t>Price_BOM_LFE_Imp_0458</t>
        </is>
      </c>
      <c r="E258" s="69" t="inlineStr">
        <is>
          <t>20121-4P-15HP-LFE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Coating_Scotchkote134_interior</t>
        </is>
      </c>
      <c r="M258" s="2" t="inlineStr">
        <is>
          <t>RTF</t>
        </is>
      </c>
      <c r="N258" s="7" t="n"/>
      <c r="O258" t="inlineStr">
        <is>
          <t>A101803</t>
        </is>
      </c>
      <c r="P258" t="n">
        <v>1920</v>
      </c>
      <c r="Q258" t="inlineStr">
        <is>
          <t>Priced</t>
        </is>
      </c>
      <c r="R258" t="inlineStr">
        <is>
          <t>LT250</t>
        </is>
      </c>
      <c r="S258" s="7" t="n">
        <v>126</v>
      </c>
    </row>
    <row r="259">
      <c r="C259" t="inlineStr">
        <is>
          <t>Price_BOM_LFE_Imp_0459</t>
        </is>
      </c>
      <c r="E259" s="2" t="inlineStr">
        <is>
          <t>25707-2P-7.5HP-LFE</t>
        </is>
      </c>
      <c r="F259" t="inlineStr">
        <is>
          <t>X3</t>
        </is>
      </c>
      <c r="G259" s="2" t="inlineStr">
        <is>
          <t>ImpMatl_SS_AISI-304</t>
        </is>
      </c>
      <c r="H259" s="7" t="inlineStr">
        <is>
          <t>Stainless Steel, AISI-304</t>
        </is>
      </c>
      <c r="I259" s="7" t="inlineStr">
        <is>
          <t>H304</t>
        </is>
      </c>
      <c r="J259" s="7" t="inlineStr">
        <is>
          <t>Stainless Steel, AISI-303</t>
        </is>
      </c>
      <c r="K259" s="7" t="inlineStr">
        <is>
          <t>Stainless Steel, AISI 316</t>
        </is>
      </c>
      <c r="L259" s="2" t="inlineStr">
        <is>
          <t>Coating_Scotchkote134_interior</t>
        </is>
      </c>
      <c r="M259" s="2" t="inlineStr">
        <is>
          <t>RTF</t>
        </is>
      </c>
      <c r="N259" s="7" t="n"/>
      <c r="O259" t="inlineStr">
        <is>
          <t>A101810</t>
        </is>
      </c>
      <c r="P259" t="n">
        <v>1580</v>
      </c>
      <c r="Q259" t="inlineStr">
        <is>
          <t>Priced</t>
        </is>
      </c>
      <c r="R259" t="inlineStr">
        <is>
          <t>LT250</t>
        </is>
      </c>
      <c r="S259" s="7" t="n">
        <v>126</v>
      </c>
    </row>
    <row r="260">
      <c r="C260" t="inlineStr">
        <is>
          <t>Price_BOM_LFE_Imp_0460</t>
        </is>
      </c>
      <c r="E260" s="2" t="inlineStr">
        <is>
          <t>25707-2P-10HP-LFE</t>
        </is>
      </c>
      <c r="F260" t="inlineStr">
        <is>
          <t>X3</t>
        </is>
      </c>
      <c r="G260" s="2" t="inlineStr">
        <is>
          <t>ImpMatl_SS_AISI-304</t>
        </is>
      </c>
      <c r="H260" s="7" t="inlineStr">
        <is>
          <t>Stainless Steel, AISI-304</t>
        </is>
      </c>
      <c r="I260" s="7" t="inlineStr">
        <is>
          <t>H304</t>
        </is>
      </c>
      <c r="J260" s="7" t="inlineStr">
        <is>
          <t>Stainless Steel, AISI-303</t>
        </is>
      </c>
      <c r="K260" s="7" t="inlineStr">
        <is>
          <t>Stainless Steel, AISI 316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n"/>
      <c r="O260" t="inlineStr">
        <is>
          <t>A101810</t>
        </is>
      </c>
      <c r="P260" t="n">
        <v>1580</v>
      </c>
      <c r="Q260" t="inlineStr">
        <is>
          <t>Priced</t>
        </is>
      </c>
      <c r="R260" t="inlineStr">
        <is>
          <t>LT250</t>
        </is>
      </c>
      <c r="S260" s="7" t="n">
        <v>126</v>
      </c>
    </row>
    <row r="261">
      <c r="C261" t="inlineStr">
        <is>
          <t>Price_BOM_LFE_Imp_0461</t>
        </is>
      </c>
      <c r="E261" s="2" t="inlineStr">
        <is>
          <t>25707-2P-15HP-LFE</t>
        </is>
      </c>
      <c r="F261" t="inlineStr">
        <is>
          <t>X3</t>
        </is>
      </c>
      <c r="G261" s="2" t="inlineStr">
        <is>
          <t>ImpMatl_SS_AISI-304</t>
        </is>
      </c>
      <c r="H261" s="7" t="inlineStr">
        <is>
          <t>Stainless Steel, AISI-304</t>
        </is>
      </c>
      <c r="I261" s="7" t="inlineStr">
        <is>
          <t>H304</t>
        </is>
      </c>
      <c r="J261" s="7" t="inlineStr">
        <is>
          <t>Stainless Steel, AISI-303</t>
        </is>
      </c>
      <c r="K261" s="7" t="inlineStr">
        <is>
          <t>Stainless Steel, AISI 316</t>
        </is>
      </c>
      <c r="L261" s="2" t="inlineStr">
        <is>
          <t>Coating_Scotchkote134_interior</t>
        </is>
      </c>
      <c r="M261" s="2" t="inlineStr">
        <is>
          <t>RTF</t>
        </is>
      </c>
      <c r="N261" s="7" t="n"/>
      <c r="O261" t="inlineStr">
        <is>
          <t>A101810</t>
        </is>
      </c>
      <c r="P261" t="n">
        <v>1580</v>
      </c>
      <c r="Q261" t="inlineStr">
        <is>
          <t>Priced</t>
        </is>
      </c>
      <c r="R261" t="inlineStr">
        <is>
          <t>LT250</t>
        </is>
      </c>
      <c r="S261" s="7" t="n">
        <v>126</v>
      </c>
    </row>
    <row r="262">
      <c r="C262" t="inlineStr">
        <is>
          <t>Price_BOM_LFE_Imp_0462</t>
        </is>
      </c>
      <c r="E262" s="2" t="inlineStr">
        <is>
          <t>25707-2P-20HP-LFE</t>
        </is>
      </c>
      <c r="F262" t="inlineStr">
        <is>
          <t>X3</t>
        </is>
      </c>
      <c r="G262" s="2" t="inlineStr">
        <is>
          <t>ImpMatl_SS_AISI-304</t>
        </is>
      </c>
      <c r="H262" s="7" t="inlineStr">
        <is>
          <t>Stainless Steel, AISI-304</t>
        </is>
      </c>
      <c r="I262" s="7" t="inlineStr">
        <is>
          <t>H304</t>
        </is>
      </c>
      <c r="J262" s="7" t="inlineStr">
        <is>
          <t>Stainless Steel, AISI-303</t>
        </is>
      </c>
      <c r="K262" s="7" t="inlineStr">
        <is>
          <t>Stainless Steel, AISI 316</t>
        </is>
      </c>
      <c r="L262" s="2" t="inlineStr">
        <is>
          <t>Coating_Scotchkote134_interior</t>
        </is>
      </c>
      <c r="M262" s="2" t="inlineStr">
        <is>
          <t>RTF</t>
        </is>
      </c>
      <c r="N262" s="7" t="n"/>
      <c r="O262" t="inlineStr">
        <is>
          <t>A101810</t>
        </is>
      </c>
      <c r="P262" t="n">
        <v>1580</v>
      </c>
      <c r="Q262" t="inlineStr">
        <is>
          <t>Priced</t>
        </is>
      </c>
      <c r="R262" t="inlineStr">
        <is>
          <t>LT250</t>
        </is>
      </c>
      <c r="S262" s="7" t="n">
        <v>126</v>
      </c>
    </row>
    <row r="263">
      <c r="C263" t="inlineStr">
        <is>
          <t>Price_BOM_LFE_Imp_0463</t>
        </is>
      </c>
      <c r="E263" s="2" t="inlineStr">
        <is>
          <t>25707-2P-25HP-LFE</t>
        </is>
      </c>
      <c r="F263" t="inlineStr">
        <is>
          <t>X3</t>
        </is>
      </c>
      <c r="G263" s="2" t="inlineStr">
        <is>
          <t>ImpMatl_SS_AISI-304</t>
        </is>
      </c>
      <c r="H263" s="7" t="inlineStr">
        <is>
          <t>Stainless Steel, AISI-304</t>
        </is>
      </c>
      <c r="I263" s="7" t="inlineStr">
        <is>
          <t>H304</t>
        </is>
      </c>
      <c r="J263" s="7" t="inlineStr">
        <is>
          <t>Stainless Steel, AISI-303</t>
        </is>
      </c>
      <c r="K263" s="7" t="inlineStr">
        <is>
          <t>Stainless Steel, AISI 316</t>
        </is>
      </c>
      <c r="L263" s="2" t="inlineStr">
        <is>
          <t>Coating_Scotchkote134_interior</t>
        </is>
      </c>
      <c r="M263" s="2" t="inlineStr">
        <is>
          <t>RTF</t>
        </is>
      </c>
      <c r="N263" s="7" t="n"/>
      <c r="O263" t="inlineStr">
        <is>
          <t>A101810</t>
        </is>
      </c>
      <c r="P263" t="n">
        <v>1580</v>
      </c>
      <c r="Q263" t="inlineStr">
        <is>
          <t>Priced</t>
        </is>
      </c>
      <c r="R263" t="inlineStr">
        <is>
          <t>LT250</t>
        </is>
      </c>
      <c r="S263" s="7" t="n">
        <v>126</v>
      </c>
    </row>
    <row r="264">
      <c r="C264" t="inlineStr">
        <is>
          <t>Price_BOM_LFE_Imp_0464</t>
        </is>
      </c>
      <c r="E264" s="69" t="inlineStr">
        <is>
          <t>25707-4P-3HP-LFE</t>
        </is>
      </c>
      <c r="F264" t="inlineStr">
        <is>
          <t>X3</t>
        </is>
      </c>
      <c r="G264" s="2" t="inlineStr">
        <is>
          <t>ImpMatl_SS_AISI-304</t>
        </is>
      </c>
      <c r="H264" s="7" t="inlineStr">
        <is>
          <t>Stainless Steel, AISI-304</t>
        </is>
      </c>
      <c r="I264" s="7" t="inlineStr">
        <is>
          <t>H304</t>
        </is>
      </c>
      <c r="J264" s="7" t="inlineStr">
        <is>
          <t>Stainless Steel, AISI-303</t>
        </is>
      </c>
      <c r="K264" s="7" t="inlineStr">
        <is>
          <t>Stainless Steel, AISI 316</t>
        </is>
      </c>
      <c r="L264" s="2" t="inlineStr">
        <is>
          <t>Coating_Scotchkote134_interior</t>
        </is>
      </c>
      <c r="M264" s="2" t="inlineStr">
        <is>
          <t>RTF</t>
        </is>
      </c>
      <c r="N264" s="7" t="n"/>
      <c r="O264" t="inlineStr">
        <is>
          <t>A101810</t>
        </is>
      </c>
      <c r="P264" t="n">
        <v>1580</v>
      </c>
      <c r="Q264" t="inlineStr">
        <is>
          <t>Priced</t>
        </is>
      </c>
      <c r="R264" t="inlineStr">
        <is>
          <t>LT250</t>
        </is>
      </c>
      <c r="S264" s="7" t="n">
        <v>126</v>
      </c>
    </row>
    <row r="265">
      <c r="C265" t="inlineStr">
        <is>
          <t>Price_BOM_LFE_Imp_0465</t>
        </is>
      </c>
      <c r="E265" s="69" t="inlineStr">
        <is>
          <t>25707-4P-5HP-LFE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Coating_Scotchkote134_interior</t>
        </is>
      </c>
      <c r="M265" s="2" t="inlineStr">
        <is>
          <t>RTF</t>
        </is>
      </c>
      <c r="N265" s="7" t="n"/>
      <c r="O265" t="inlineStr">
        <is>
          <t>A101810</t>
        </is>
      </c>
      <c r="P265" t="n">
        <v>1580</v>
      </c>
      <c r="Q265" t="inlineStr">
        <is>
          <t>Priced</t>
        </is>
      </c>
      <c r="R265" t="inlineStr">
        <is>
          <t>LT250</t>
        </is>
      </c>
      <c r="S265" s="7" t="n">
        <v>126</v>
      </c>
    </row>
    <row r="266">
      <c r="C266" t="inlineStr">
        <is>
          <t>Price_BOM_LFE_Imp_0466</t>
        </is>
      </c>
      <c r="E266" s="2" t="inlineStr">
        <is>
          <t>25707-2P-30HP-LFE</t>
        </is>
      </c>
      <c r="F266" t="inlineStr">
        <is>
          <t>X4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n"/>
      <c r="O266" t="inlineStr">
        <is>
          <t>A101817</t>
        </is>
      </c>
      <c r="P266" t="n">
        <v>1580</v>
      </c>
      <c r="Q266" t="inlineStr">
        <is>
          <t>Priced</t>
        </is>
      </c>
      <c r="R266" t="inlineStr">
        <is>
          <t>LT250</t>
        </is>
      </c>
      <c r="S266" s="7" t="n">
        <v>126</v>
      </c>
    </row>
    <row r="267">
      <c r="C267" t="inlineStr">
        <is>
          <t>Price_BOM_LFE_Imp_0467</t>
        </is>
      </c>
      <c r="E267" s="2" t="inlineStr">
        <is>
          <t>25957-2P-25HP-LFE</t>
        </is>
      </c>
      <c r="F267" t="inlineStr">
        <is>
          <t>X3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</t>
        </is>
      </c>
      <c r="M267" s="2" t="inlineStr">
        <is>
          <t>RTF</t>
        </is>
      </c>
      <c r="N267" s="7" t="n"/>
      <c r="O267" t="inlineStr">
        <is>
          <t>A101824</t>
        </is>
      </c>
      <c r="P267" t="n">
        <v>1855</v>
      </c>
      <c r="Q267" t="inlineStr">
        <is>
          <t>Priced</t>
        </is>
      </c>
      <c r="R267" t="inlineStr">
        <is>
          <t>LT250</t>
        </is>
      </c>
      <c r="S267" s="7" t="n">
        <v>126</v>
      </c>
    </row>
    <row r="268">
      <c r="C268" t="inlineStr">
        <is>
          <t>Price_BOM_LFE_Imp_0468</t>
        </is>
      </c>
      <c r="E268" s="69" t="inlineStr">
        <is>
          <t>25957-4P-3HP-LFE</t>
        </is>
      </c>
      <c r="F268" t="inlineStr">
        <is>
          <t>X3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</t>
        </is>
      </c>
      <c r="M268" s="2" t="inlineStr">
        <is>
          <t>RTF</t>
        </is>
      </c>
      <c r="N268" s="7" t="n"/>
      <c r="O268" t="inlineStr">
        <is>
          <t>A101824</t>
        </is>
      </c>
      <c r="P268" t="n">
        <v>1855</v>
      </c>
      <c r="Q268" t="inlineStr">
        <is>
          <t>Priced</t>
        </is>
      </c>
      <c r="R268" t="inlineStr">
        <is>
          <t>LT250</t>
        </is>
      </c>
      <c r="S268" s="7" t="n">
        <v>126</v>
      </c>
    </row>
    <row r="269">
      <c r="C269" t="inlineStr">
        <is>
          <t>Price_BOM_LFE_Imp_0469</t>
        </is>
      </c>
      <c r="E269" s="69" t="inlineStr">
        <is>
          <t>25957-4P-5HP-LFE</t>
        </is>
      </c>
      <c r="F269" t="inlineStr">
        <is>
          <t>X3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</t>
        </is>
      </c>
      <c r="M269" s="2" t="inlineStr">
        <is>
          <t>RTF</t>
        </is>
      </c>
      <c r="N269" s="7" t="n"/>
      <c r="O269" t="inlineStr">
        <is>
          <t>A101824</t>
        </is>
      </c>
      <c r="P269" t="n">
        <v>1855</v>
      </c>
      <c r="Q269" t="inlineStr">
        <is>
          <t>Priced</t>
        </is>
      </c>
      <c r="R269" t="inlineStr">
        <is>
          <t>LT250</t>
        </is>
      </c>
      <c r="S269" s="7" t="n">
        <v>126</v>
      </c>
    </row>
    <row r="270">
      <c r="C270" t="inlineStr">
        <is>
          <t>Price_BOM_LFE_Imp_0470</t>
        </is>
      </c>
      <c r="E270" s="69" t="inlineStr">
        <is>
          <t>25957-4P-7.5HP-LFE</t>
        </is>
      </c>
      <c r="F270" t="inlineStr">
        <is>
          <t>X3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Coating_Scotchkote134_interior</t>
        </is>
      </c>
      <c r="M270" s="2" t="inlineStr">
        <is>
          <t>RTF</t>
        </is>
      </c>
      <c r="N270" s="7" t="n"/>
      <c r="O270" t="inlineStr">
        <is>
          <t>A101824</t>
        </is>
      </c>
      <c r="P270" t="n">
        <v>1855</v>
      </c>
      <c r="Q270" t="inlineStr">
        <is>
          <t>Priced</t>
        </is>
      </c>
      <c r="R270" t="inlineStr">
        <is>
          <t>LT250</t>
        </is>
      </c>
      <c r="S270" s="7" t="n">
        <v>126</v>
      </c>
    </row>
    <row r="271">
      <c r="C271" t="inlineStr">
        <is>
          <t>Price_BOM_LFE_Imp_0471</t>
        </is>
      </c>
      <c r="E271" s="69" t="inlineStr">
        <is>
          <t>25957-4P-10HP-LFE</t>
        </is>
      </c>
      <c r="F271" t="inlineStr">
        <is>
          <t>X3</t>
        </is>
      </c>
      <c r="G271" s="2" t="inlineStr">
        <is>
          <t>ImpMatl_SS_AISI-304</t>
        </is>
      </c>
      <c r="H271" s="7" t="inlineStr">
        <is>
          <t>Stainless Steel, AISI-304</t>
        </is>
      </c>
      <c r="I271" s="7" t="inlineStr">
        <is>
          <t>H304</t>
        </is>
      </c>
      <c r="J271" s="7" t="inlineStr">
        <is>
          <t>Stainless Steel, AISI-303</t>
        </is>
      </c>
      <c r="K271" s="7" t="inlineStr">
        <is>
          <t>Stainless Steel, AISI 316</t>
        </is>
      </c>
      <c r="L271" s="2" t="inlineStr">
        <is>
          <t>Coating_Scotchkote134_interior</t>
        </is>
      </c>
      <c r="M271" s="2" t="inlineStr">
        <is>
          <t>RTF</t>
        </is>
      </c>
      <c r="N271" s="7" t="n"/>
      <c r="O271" t="inlineStr">
        <is>
          <t>A101824</t>
        </is>
      </c>
      <c r="P271" t="n">
        <v>1855</v>
      </c>
      <c r="Q271" t="inlineStr">
        <is>
          <t>Priced</t>
        </is>
      </c>
      <c r="R271" t="inlineStr">
        <is>
          <t>LT250</t>
        </is>
      </c>
      <c r="S271" s="7" t="n">
        <v>126</v>
      </c>
    </row>
    <row r="272">
      <c r="C272" t="inlineStr">
        <is>
          <t>Price_BOM_LFE_Imp_0472</t>
        </is>
      </c>
      <c r="E272" s="2" t="inlineStr">
        <is>
          <t>25957-2P-30HP-LFE</t>
        </is>
      </c>
      <c r="F272" t="inlineStr">
        <is>
          <t>X4</t>
        </is>
      </c>
      <c r="G272" s="2" t="inlineStr">
        <is>
          <t>ImpMatl_SS_AISI-304</t>
        </is>
      </c>
      <c r="H272" s="7" t="inlineStr">
        <is>
          <t>Stainless Steel, AISI-304</t>
        </is>
      </c>
      <c r="I272" s="7" t="inlineStr">
        <is>
          <t>H304</t>
        </is>
      </c>
      <c r="J272" s="7" t="inlineStr">
        <is>
          <t>Stainless Steel, AISI-303</t>
        </is>
      </c>
      <c r="K272" s="7" t="inlineStr">
        <is>
          <t>Stainless Steel, AISI 316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n"/>
      <c r="O272" t="inlineStr">
        <is>
          <t>A101831</t>
        </is>
      </c>
      <c r="P272" t="n">
        <v>1855</v>
      </c>
      <c r="Q272" t="inlineStr">
        <is>
          <t>Priced</t>
        </is>
      </c>
      <c r="R272" t="inlineStr">
        <is>
          <t>LT250</t>
        </is>
      </c>
      <c r="S272" s="7" t="n">
        <v>126</v>
      </c>
    </row>
    <row r="273">
      <c r="C273" t="inlineStr">
        <is>
          <t>Price_BOM_LFE_Imp_0473</t>
        </is>
      </c>
      <c r="E273" s="69" t="inlineStr">
        <is>
          <t>25123-4P-7.5HP-LFE</t>
        </is>
      </c>
      <c r="F273" t="inlineStr">
        <is>
          <t>X3</t>
        </is>
      </c>
      <c r="G273" s="2" t="inlineStr">
        <is>
          <t>ImpMatl_SS_AISI-304</t>
        </is>
      </c>
      <c r="H273" s="7" t="inlineStr">
        <is>
          <t>Stainless Steel, AISI-304</t>
        </is>
      </c>
      <c r="I273" s="7" t="inlineStr">
        <is>
          <t>H304</t>
        </is>
      </c>
      <c r="J273" s="7" t="inlineStr">
        <is>
          <t>Stainless Steel, AISI-303</t>
        </is>
      </c>
      <c r="K273" s="7" t="inlineStr">
        <is>
          <t>Stainless Steel, AISI 316</t>
        </is>
      </c>
      <c r="L273" s="2" t="inlineStr">
        <is>
          <t>Coating_Scotchkote134_interior</t>
        </is>
      </c>
      <c r="M273" s="2" t="inlineStr">
        <is>
          <t>RTF</t>
        </is>
      </c>
      <c r="N273" s="7" t="n"/>
      <c r="O273" t="inlineStr">
        <is>
          <t>A101838</t>
        </is>
      </c>
      <c r="P273" t="n">
        <v>2145</v>
      </c>
      <c r="Q273" t="inlineStr">
        <is>
          <t>Priced</t>
        </is>
      </c>
      <c r="R273" t="inlineStr">
        <is>
          <t>LT250</t>
        </is>
      </c>
      <c r="S273" s="7" t="n">
        <v>126</v>
      </c>
    </row>
    <row r="274">
      <c r="C274" t="inlineStr">
        <is>
          <t>Price_BOM_LFE_Imp_0474</t>
        </is>
      </c>
      <c r="E274" s="69" t="inlineStr">
        <is>
          <t>25123-4P-7.5HP-LFE</t>
        </is>
      </c>
      <c r="F274" t="inlineStr">
        <is>
          <t>X3</t>
        </is>
      </c>
      <c r="G274" s="2" t="inlineStr">
        <is>
          <t>ImpMatl_SS_AISI-304</t>
        </is>
      </c>
      <c r="H274" s="7" t="inlineStr">
        <is>
          <t>Stainless Steel, AISI-304</t>
        </is>
      </c>
      <c r="I274" s="7" t="inlineStr">
        <is>
          <t>H304</t>
        </is>
      </c>
      <c r="J274" s="7" t="inlineStr">
        <is>
          <t>Stainless Steel, AISI-303</t>
        </is>
      </c>
      <c r="K274" s="7" t="inlineStr">
        <is>
          <t>Stainless Steel, AISI 316</t>
        </is>
      </c>
      <c r="L274" s="2" t="inlineStr">
        <is>
          <t>Coating_Scotchkote134_interior</t>
        </is>
      </c>
      <c r="M274" s="2" t="inlineStr">
        <is>
          <t>RTF</t>
        </is>
      </c>
      <c r="N274" s="7" t="n"/>
      <c r="O274" t="inlineStr">
        <is>
          <t>A101838</t>
        </is>
      </c>
      <c r="P274" t="n">
        <v>2145</v>
      </c>
      <c r="Q274" t="inlineStr">
        <is>
          <t>Priced</t>
        </is>
      </c>
      <c r="R274" t="inlineStr">
        <is>
          <t>LT250</t>
        </is>
      </c>
      <c r="S274" s="7" t="n">
        <v>126</v>
      </c>
    </row>
    <row r="275">
      <c r="C275" t="inlineStr">
        <is>
          <t>Price_BOM_LFE_Imp_0475</t>
        </is>
      </c>
      <c r="E275" s="69" t="inlineStr">
        <is>
          <t>25123-4P-10HP-LFE</t>
        </is>
      </c>
      <c r="F275" t="inlineStr">
        <is>
          <t>X3</t>
        </is>
      </c>
      <c r="G275" s="2" t="inlineStr">
        <is>
          <t>ImpMatl_SS_AISI-304</t>
        </is>
      </c>
      <c r="H275" s="7" t="inlineStr">
        <is>
          <t>Stainless Steel, AISI-304</t>
        </is>
      </c>
      <c r="I275" s="7" t="inlineStr">
        <is>
          <t>H304</t>
        </is>
      </c>
      <c r="J275" s="7" t="inlineStr">
        <is>
          <t>Stainless Steel, AISI-303</t>
        </is>
      </c>
      <c r="K275" s="7" t="inlineStr">
        <is>
          <t>Stainless Steel, AISI 316</t>
        </is>
      </c>
      <c r="L275" s="2" t="inlineStr">
        <is>
          <t>Coating_Scotchkote134_interior</t>
        </is>
      </c>
      <c r="M275" s="2" t="inlineStr">
        <is>
          <t>RTF</t>
        </is>
      </c>
      <c r="N275" s="7" t="n"/>
      <c r="O275" t="inlineStr">
        <is>
          <t>A101838</t>
        </is>
      </c>
      <c r="P275" t="n">
        <v>2145</v>
      </c>
      <c r="Q275" t="inlineStr">
        <is>
          <t>Priced</t>
        </is>
      </c>
      <c r="R275" t="inlineStr">
        <is>
          <t>LT250</t>
        </is>
      </c>
      <c r="S275" s="7" t="n">
        <v>126</v>
      </c>
    </row>
    <row r="276">
      <c r="C276" t="inlineStr">
        <is>
          <t>Price_BOM_LFE_Imp_0476</t>
        </is>
      </c>
      <c r="E276" s="69" t="inlineStr">
        <is>
          <t>25123-4P-15HP-LFE</t>
        </is>
      </c>
      <c r="F276" t="inlineStr">
        <is>
          <t>X3</t>
        </is>
      </c>
      <c r="G276" s="2" t="inlineStr">
        <is>
          <t>ImpMatl_SS_AISI-304</t>
        </is>
      </c>
      <c r="H276" s="7" t="inlineStr">
        <is>
          <t>Stainless Steel, AISI-304</t>
        </is>
      </c>
      <c r="I276" s="7" t="inlineStr">
        <is>
          <t>H304</t>
        </is>
      </c>
      <c r="J276" s="7" t="inlineStr">
        <is>
          <t>Stainless Steel, AISI-303</t>
        </is>
      </c>
      <c r="K276" s="7" t="inlineStr">
        <is>
          <t>Stainless Steel, AISI 316</t>
        </is>
      </c>
      <c r="L276" s="2" t="inlineStr">
        <is>
          <t>Coating_Scotchkote134_interior</t>
        </is>
      </c>
      <c r="M276" s="2" t="inlineStr">
        <is>
          <t>RTF</t>
        </is>
      </c>
      <c r="N276" s="7" t="n"/>
      <c r="O276" t="inlineStr">
        <is>
          <t>A101838</t>
        </is>
      </c>
      <c r="P276" t="n">
        <v>2145</v>
      </c>
      <c r="Q276" t="inlineStr">
        <is>
          <t>Priced</t>
        </is>
      </c>
      <c r="R276" t="inlineStr">
        <is>
          <t>LT250</t>
        </is>
      </c>
      <c r="S276" s="7" t="n">
        <v>126</v>
      </c>
    </row>
    <row r="277">
      <c r="C277" t="inlineStr">
        <is>
          <t>Price_BOM_LFE_Imp_0477</t>
        </is>
      </c>
      <c r="E277" s="69" t="inlineStr">
        <is>
          <t>25123-4P-20HP-LFE</t>
        </is>
      </c>
      <c r="F277" t="inlineStr">
        <is>
          <t>XA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Coating_Scotchkote134_interior</t>
        </is>
      </c>
      <c r="M277" s="2" t="inlineStr">
        <is>
          <t>RTF</t>
        </is>
      </c>
      <c r="N277" s="7" t="n"/>
      <c r="O277" t="inlineStr">
        <is>
          <t>A101845</t>
        </is>
      </c>
      <c r="P277" t="n">
        <v>2145</v>
      </c>
      <c r="Q277" t="inlineStr">
        <is>
          <t>Priced</t>
        </is>
      </c>
      <c r="R277" t="inlineStr">
        <is>
          <t>LT250</t>
        </is>
      </c>
      <c r="S277" s="7" t="n">
        <v>126</v>
      </c>
    </row>
    <row r="278">
      <c r="C278" t="inlineStr">
        <is>
          <t>Price_BOM_LFE_Imp_0478</t>
        </is>
      </c>
      <c r="E278" s="2" t="inlineStr">
        <is>
          <t>30707-2P-10HP-LFE</t>
        </is>
      </c>
      <c r="F278" t="inlineStr">
        <is>
          <t>X3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n"/>
      <c r="O278" t="inlineStr">
        <is>
          <t>A101859</t>
        </is>
      </c>
      <c r="P278" t="n">
        <v>1695</v>
      </c>
      <c r="Q278" t="inlineStr">
        <is>
          <t>Priced</t>
        </is>
      </c>
      <c r="R278" t="inlineStr">
        <is>
          <t>LT250</t>
        </is>
      </c>
      <c r="S278" s="7" t="n">
        <v>126</v>
      </c>
    </row>
    <row r="279">
      <c r="C279" t="inlineStr">
        <is>
          <t>Price_BOM_LFE_Imp_0479</t>
        </is>
      </c>
      <c r="E279" s="2" t="inlineStr">
        <is>
          <t>30707-2P-15HP-LFE</t>
        </is>
      </c>
      <c r="F279" t="inlineStr">
        <is>
          <t>X3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</t>
        </is>
      </c>
      <c r="M279" s="2" t="inlineStr">
        <is>
          <t>RTF</t>
        </is>
      </c>
      <c r="N279" s="7" t="n"/>
      <c r="O279" t="inlineStr">
        <is>
          <t>A101859</t>
        </is>
      </c>
      <c r="P279" t="n">
        <v>1695</v>
      </c>
      <c r="Q279" t="inlineStr">
        <is>
          <t>Priced</t>
        </is>
      </c>
      <c r="R279" t="inlineStr">
        <is>
          <t>LT250</t>
        </is>
      </c>
      <c r="S279" s="7" t="n">
        <v>126</v>
      </c>
    </row>
    <row r="280">
      <c r="C280" t="inlineStr">
        <is>
          <t>Price_BOM_LFE_Imp_0480</t>
        </is>
      </c>
      <c r="E280" s="2" t="inlineStr">
        <is>
          <t>30707-2P-20HP-LFE</t>
        </is>
      </c>
      <c r="F280" t="inlineStr">
        <is>
          <t>X3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</t>
        </is>
      </c>
      <c r="M280" s="2" t="inlineStr">
        <is>
          <t>RTF</t>
        </is>
      </c>
      <c r="N280" s="7" t="n"/>
      <c r="O280" t="inlineStr">
        <is>
          <t>A101859</t>
        </is>
      </c>
      <c r="P280" t="n">
        <v>1695</v>
      </c>
      <c r="Q280" t="inlineStr">
        <is>
          <t>Priced</t>
        </is>
      </c>
      <c r="R280" t="inlineStr">
        <is>
          <t>LT250</t>
        </is>
      </c>
      <c r="S280" s="7" t="n">
        <v>126</v>
      </c>
    </row>
    <row r="281">
      <c r="C281" t="inlineStr">
        <is>
          <t>Price_BOM_LFE_Imp_0481</t>
        </is>
      </c>
      <c r="E281" s="2" t="inlineStr">
        <is>
          <t>30707-2P-25HP-LFE</t>
        </is>
      </c>
      <c r="F281" t="inlineStr">
        <is>
          <t>X3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</t>
        </is>
      </c>
      <c r="M281" s="2" t="inlineStr">
        <is>
          <t>RTF</t>
        </is>
      </c>
      <c r="N281" s="7" t="n"/>
      <c r="O281" t="inlineStr">
        <is>
          <t>A101859</t>
        </is>
      </c>
      <c r="P281" t="n">
        <v>1695</v>
      </c>
      <c r="Q281" t="inlineStr">
        <is>
          <t>Priced</t>
        </is>
      </c>
      <c r="R281" t="inlineStr">
        <is>
          <t>LT250</t>
        </is>
      </c>
      <c r="S281" s="7" t="n">
        <v>126</v>
      </c>
    </row>
    <row r="282">
      <c r="C282" t="inlineStr">
        <is>
          <t>Price_BOM_LFE_Imp_0482</t>
        </is>
      </c>
      <c r="E282" s="69" t="inlineStr">
        <is>
          <t>30707-4P-3HP-LFE</t>
        </is>
      </c>
      <c r="F282" t="inlineStr">
        <is>
          <t>X3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Coating_Scotchkote134_interior</t>
        </is>
      </c>
      <c r="M282" s="2" t="inlineStr">
        <is>
          <t>RTF</t>
        </is>
      </c>
      <c r="N282" s="7" t="n"/>
      <c r="O282" t="inlineStr">
        <is>
          <t>A101859</t>
        </is>
      </c>
      <c r="P282" t="n">
        <v>1695</v>
      </c>
      <c r="Q282" t="inlineStr">
        <is>
          <t>Priced</t>
        </is>
      </c>
      <c r="R282" t="inlineStr">
        <is>
          <t>LT250</t>
        </is>
      </c>
      <c r="S282" s="7" t="n">
        <v>126</v>
      </c>
    </row>
    <row r="283">
      <c r="C283" t="inlineStr">
        <is>
          <t>Price_BOM_LFE_Imp_0483</t>
        </is>
      </c>
      <c r="E283" s="69" t="inlineStr">
        <is>
          <t>30707-4P-5HP-LFE</t>
        </is>
      </c>
      <c r="F283" t="inlineStr">
        <is>
          <t>X3</t>
        </is>
      </c>
      <c r="G283" s="2" t="inlineStr">
        <is>
          <t>ImpMatl_SS_AISI-304</t>
        </is>
      </c>
      <c r="H283" s="7" t="inlineStr">
        <is>
          <t>Stainless Steel, AISI-304</t>
        </is>
      </c>
      <c r="I283" s="7" t="inlineStr">
        <is>
          <t>H304</t>
        </is>
      </c>
      <c r="J283" s="7" t="inlineStr">
        <is>
          <t>Stainless Steel, AISI-303</t>
        </is>
      </c>
      <c r="K283" s="7" t="inlineStr">
        <is>
          <t>Stainless Steel, AISI 316</t>
        </is>
      </c>
      <c r="L283" s="2" t="inlineStr">
        <is>
          <t>Coating_Scotchkote134_interior</t>
        </is>
      </c>
      <c r="M283" s="2" t="inlineStr">
        <is>
          <t>RTF</t>
        </is>
      </c>
      <c r="N283" s="7" t="n"/>
      <c r="O283" t="inlineStr">
        <is>
          <t>A101859</t>
        </is>
      </c>
      <c r="P283" t="n">
        <v>1695</v>
      </c>
      <c r="Q283" t="inlineStr">
        <is>
          <t>Priced</t>
        </is>
      </c>
      <c r="R283" t="inlineStr">
        <is>
          <t>LT250</t>
        </is>
      </c>
      <c r="S283" s="7" t="n">
        <v>126</v>
      </c>
    </row>
    <row r="284">
      <c r="C284" t="inlineStr">
        <is>
          <t>Price_BOM_LFE_Imp_0484</t>
        </is>
      </c>
      <c r="E284" s="69" t="inlineStr">
        <is>
          <t>30707-4P-7.5HP-LFE</t>
        </is>
      </c>
      <c r="F284" t="inlineStr">
        <is>
          <t>X3</t>
        </is>
      </c>
      <c r="G284" s="2" t="inlineStr">
        <is>
          <t>ImpMatl_SS_AISI-304</t>
        </is>
      </c>
      <c r="H284" s="7" t="inlineStr">
        <is>
          <t>Stainless Steel, AISI-304</t>
        </is>
      </c>
      <c r="I284" s="7" t="inlineStr">
        <is>
          <t>H304</t>
        </is>
      </c>
      <c r="J284" s="7" t="inlineStr">
        <is>
          <t>Stainless Steel, AISI-303</t>
        </is>
      </c>
      <c r="K284" s="7" t="inlineStr">
        <is>
          <t>Stainless Steel, AISI 316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n"/>
      <c r="O284" t="inlineStr">
        <is>
          <t>A101859</t>
        </is>
      </c>
      <c r="P284" t="n">
        <v>1695</v>
      </c>
      <c r="Q284" t="inlineStr">
        <is>
          <t>Priced</t>
        </is>
      </c>
      <c r="R284" t="inlineStr">
        <is>
          <t>LT250</t>
        </is>
      </c>
      <c r="S284" s="7" t="n">
        <v>126</v>
      </c>
    </row>
    <row r="285">
      <c r="C285" t="inlineStr">
        <is>
          <t>Price_BOM_LFE_Imp_0485</t>
        </is>
      </c>
      <c r="E285" s="2" t="inlineStr">
        <is>
          <t>30707-2P-30HP-LFE</t>
        </is>
      </c>
      <c r="F285" t="inlineStr">
        <is>
          <t>X4</t>
        </is>
      </c>
      <c r="G285" s="2" t="inlineStr">
        <is>
          <t>ImpMatl_SS_AISI-304</t>
        </is>
      </c>
      <c r="H285" s="7" t="inlineStr">
        <is>
          <t>Stainless Steel, AISI-304</t>
        </is>
      </c>
      <c r="I285" s="7" t="inlineStr">
        <is>
          <t>H304</t>
        </is>
      </c>
      <c r="J285" s="7" t="inlineStr">
        <is>
          <t>Stainless Steel, AISI-303</t>
        </is>
      </c>
      <c r="K285" s="7" t="inlineStr">
        <is>
          <t>Stainless Steel, AISI 316</t>
        </is>
      </c>
      <c r="L285" s="2" t="inlineStr">
        <is>
          <t>Coating_Scotchkote134_interior</t>
        </is>
      </c>
      <c r="M285" s="2" t="inlineStr">
        <is>
          <t>RTF</t>
        </is>
      </c>
      <c r="N285" s="7" t="n"/>
      <c r="O285" t="inlineStr">
        <is>
          <t>A101866</t>
        </is>
      </c>
      <c r="P285" t="n">
        <v>1695</v>
      </c>
      <c r="Q285" t="inlineStr">
        <is>
          <t>Priced</t>
        </is>
      </c>
      <c r="R285" t="inlineStr">
        <is>
          <t>LT250</t>
        </is>
      </c>
      <c r="S285" s="7" t="n">
        <v>126</v>
      </c>
    </row>
    <row r="286">
      <c r="C286" t="inlineStr">
        <is>
          <t>Price_BOM_LFE_Imp_0486</t>
        </is>
      </c>
      <c r="E286" s="69" t="inlineStr">
        <is>
          <t>30957-4P-5HP-LFE</t>
        </is>
      </c>
      <c r="F286" t="inlineStr">
        <is>
          <t>X3</t>
        </is>
      </c>
      <c r="G286" s="2" t="inlineStr">
        <is>
          <t>ImpMatl_SS_AISI-304</t>
        </is>
      </c>
      <c r="H286" s="7" t="inlineStr">
        <is>
          <t>Stainless Steel, AISI-304</t>
        </is>
      </c>
      <c r="I286" s="7" t="inlineStr">
        <is>
          <t>H304</t>
        </is>
      </c>
      <c r="J286" s="7" t="inlineStr">
        <is>
          <t>Stainless Steel, AISI-303</t>
        </is>
      </c>
      <c r="K286" s="7" t="inlineStr">
        <is>
          <t>Stainless Steel, AISI 316</t>
        </is>
      </c>
      <c r="L286" s="2" t="inlineStr">
        <is>
          <t>Coating_Scotchkote134_interior</t>
        </is>
      </c>
      <c r="M286" s="2" t="inlineStr">
        <is>
          <t>RTF</t>
        </is>
      </c>
      <c r="N286" s="7" t="n"/>
      <c r="O286" t="inlineStr">
        <is>
          <t>A101873</t>
        </is>
      </c>
      <c r="P286" t="n">
        <v>2025</v>
      </c>
      <c r="Q286" t="inlineStr">
        <is>
          <t>Priced</t>
        </is>
      </c>
      <c r="R286" t="inlineStr">
        <is>
          <t>LT250</t>
        </is>
      </c>
      <c r="S286" s="7" t="n">
        <v>126</v>
      </c>
    </row>
    <row r="287">
      <c r="C287" t="inlineStr">
        <is>
          <t>Price_BOM_LFE_Imp_0487</t>
        </is>
      </c>
      <c r="E287" s="69" t="inlineStr">
        <is>
          <t>30957-4P-7.5HP-LFE</t>
        </is>
      </c>
      <c r="F287" t="inlineStr">
        <is>
          <t>X3</t>
        </is>
      </c>
      <c r="G287" s="2" t="inlineStr">
        <is>
          <t>ImpMatl_SS_AISI-304</t>
        </is>
      </c>
      <c r="H287" s="7" t="inlineStr">
        <is>
          <t>Stainless Steel, AISI-304</t>
        </is>
      </c>
      <c r="I287" s="7" t="inlineStr">
        <is>
          <t>H304</t>
        </is>
      </c>
      <c r="J287" s="7" t="inlineStr">
        <is>
          <t>Stainless Steel, AISI-303</t>
        </is>
      </c>
      <c r="K287" s="7" t="inlineStr">
        <is>
          <t>Stainless Steel, AISI 316</t>
        </is>
      </c>
      <c r="L287" s="2" t="inlineStr">
        <is>
          <t>Coating_Scotchkote134_interior</t>
        </is>
      </c>
      <c r="M287" s="2" t="inlineStr">
        <is>
          <t>RTF</t>
        </is>
      </c>
      <c r="N287" s="7" t="n"/>
      <c r="O287" t="inlineStr">
        <is>
          <t>A101873</t>
        </is>
      </c>
      <c r="P287" t="n">
        <v>2025</v>
      </c>
      <c r="Q287" t="inlineStr">
        <is>
          <t>Priced</t>
        </is>
      </c>
      <c r="R287" t="inlineStr">
        <is>
          <t>LT250</t>
        </is>
      </c>
      <c r="S287" s="7" t="n">
        <v>126</v>
      </c>
    </row>
    <row r="288">
      <c r="C288" t="inlineStr">
        <is>
          <t>Price_BOM_LFE_Imp_0488</t>
        </is>
      </c>
      <c r="E288" s="69" t="inlineStr">
        <is>
          <t>30957-4P-10HP-LFE</t>
        </is>
      </c>
      <c r="F288" t="inlineStr">
        <is>
          <t>X3</t>
        </is>
      </c>
      <c r="G288" s="2" t="inlineStr">
        <is>
          <t>ImpMatl_SS_AISI-304</t>
        </is>
      </c>
      <c r="H288" s="7" t="inlineStr">
        <is>
          <t>Stainless Steel, AISI-304</t>
        </is>
      </c>
      <c r="I288" s="7" t="inlineStr">
        <is>
          <t>H304</t>
        </is>
      </c>
      <c r="J288" s="7" t="inlineStr">
        <is>
          <t>Stainless Steel, AISI-303</t>
        </is>
      </c>
      <c r="K288" s="7" t="inlineStr">
        <is>
          <t>Stainless Steel, AISI 316</t>
        </is>
      </c>
      <c r="L288" s="2" t="inlineStr">
        <is>
          <t>Coating_Scotchkote134_interior</t>
        </is>
      </c>
      <c r="M288" s="2" t="inlineStr">
        <is>
          <t>RTF</t>
        </is>
      </c>
      <c r="N288" s="7" t="n"/>
      <c r="O288" t="inlineStr">
        <is>
          <t>A101873</t>
        </is>
      </c>
      <c r="P288" t="n">
        <v>2025</v>
      </c>
      <c r="Q288" t="inlineStr">
        <is>
          <t>Priced</t>
        </is>
      </c>
      <c r="R288" t="inlineStr">
        <is>
          <t>LT250</t>
        </is>
      </c>
      <c r="S288" s="7" t="n">
        <v>126</v>
      </c>
    </row>
    <row r="289">
      <c r="C289" t="inlineStr">
        <is>
          <t>Price_BOM_LFE_Imp_0489</t>
        </is>
      </c>
      <c r="E289" s="69" t="inlineStr">
        <is>
          <t>30957-4P-15HP-LFE</t>
        </is>
      </c>
      <c r="F289" t="inlineStr">
        <is>
          <t>X3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Coating_Scotchkote134_interior</t>
        </is>
      </c>
      <c r="M289" s="2" t="inlineStr">
        <is>
          <t>RTF</t>
        </is>
      </c>
      <c r="N289" s="7" t="n"/>
      <c r="O289" t="inlineStr">
        <is>
          <t>A101873</t>
        </is>
      </c>
      <c r="P289" t="n">
        <v>2025</v>
      </c>
      <c r="Q289" t="inlineStr">
        <is>
          <t>Priced</t>
        </is>
      </c>
      <c r="R289" t="inlineStr">
        <is>
          <t>LT250</t>
        </is>
      </c>
      <c r="S289" s="7" t="n">
        <v>126</v>
      </c>
    </row>
    <row r="290">
      <c r="C290" t="inlineStr">
        <is>
          <t>Price_BOM_LFE_Imp_0490</t>
        </is>
      </c>
      <c r="E290" s="69" t="inlineStr">
        <is>
          <t>30121-4P-15HP-LFE</t>
        </is>
      </c>
      <c r="F290" t="inlineStr">
        <is>
          <t>XA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n"/>
      <c r="O290" t="inlineStr">
        <is>
          <t>A101887</t>
        </is>
      </c>
      <c r="P290" t="n">
        <v>2375</v>
      </c>
      <c r="Q290" t="inlineStr">
        <is>
          <t>Priced</t>
        </is>
      </c>
      <c r="R290" t="inlineStr">
        <is>
          <t>LT250</t>
        </is>
      </c>
      <c r="S290" s="7" t="n">
        <v>126</v>
      </c>
    </row>
    <row r="291">
      <c r="C291" t="inlineStr">
        <is>
          <t>Price_BOM_LFE_Imp_0491</t>
        </is>
      </c>
      <c r="E291" s="69" t="inlineStr">
        <is>
          <t>30121-4P-20HP-LFE</t>
        </is>
      </c>
      <c r="F291" t="inlineStr">
        <is>
          <t>XA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</t>
        </is>
      </c>
      <c r="M291" s="2" t="inlineStr">
        <is>
          <t>RTF</t>
        </is>
      </c>
      <c r="N291" s="7" t="n"/>
      <c r="O291" t="inlineStr">
        <is>
          <t>A101887</t>
        </is>
      </c>
      <c r="P291" t="n">
        <v>2375</v>
      </c>
      <c r="Q291" t="inlineStr">
        <is>
          <t>Priced</t>
        </is>
      </c>
      <c r="R291" t="inlineStr">
        <is>
          <t>LT250</t>
        </is>
      </c>
      <c r="S291" s="7" t="n">
        <v>126</v>
      </c>
    </row>
    <row r="292">
      <c r="C292" t="inlineStr">
        <is>
          <t>Price_BOM_LFE_Imp_0492</t>
        </is>
      </c>
      <c r="E292" s="69" t="inlineStr">
        <is>
          <t>30121-4P-25HP-LFE</t>
        </is>
      </c>
      <c r="F292" t="inlineStr">
        <is>
          <t>XA</t>
        </is>
      </c>
      <c r="G292" s="2" t="inlineStr">
        <is>
          <t>ImpMatl_SS_AISI-304</t>
        </is>
      </c>
      <c r="H292" s="7" t="inlineStr">
        <is>
          <t>Stainless Steel, AISI-304</t>
        </is>
      </c>
      <c r="I292" s="7" t="inlineStr">
        <is>
          <t>H304</t>
        </is>
      </c>
      <c r="J292" s="7" t="inlineStr">
        <is>
          <t>Stainless Steel, AISI-303</t>
        </is>
      </c>
      <c r="K292" s="7" t="inlineStr">
        <is>
          <t>Stainless Steel, AISI 316</t>
        </is>
      </c>
      <c r="L292" s="2" t="inlineStr">
        <is>
          <t>Coating_Scotchkote134_interior</t>
        </is>
      </c>
      <c r="M292" s="2" t="inlineStr">
        <is>
          <t>RTF</t>
        </is>
      </c>
      <c r="N292" s="7" t="n"/>
      <c r="O292" t="inlineStr">
        <is>
          <t>A101887</t>
        </is>
      </c>
      <c r="P292" t="n">
        <v>2375</v>
      </c>
      <c r="Q292" t="inlineStr">
        <is>
          <t>Priced</t>
        </is>
      </c>
      <c r="R292" t="inlineStr">
        <is>
          <t>LT250</t>
        </is>
      </c>
      <c r="S292" s="7" t="n">
        <v>126</v>
      </c>
    </row>
    <row r="293">
      <c r="C293" t="inlineStr">
        <is>
          <t>Price_BOM_LFE_Imp_0493</t>
        </is>
      </c>
      <c r="E293" s="69" t="inlineStr">
        <is>
          <t>30127-4P-15HP-LFE</t>
        </is>
      </c>
      <c r="F293" t="inlineStr">
        <is>
          <t>XA</t>
        </is>
      </c>
      <c r="G293" s="2" t="inlineStr">
        <is>
          <t>ImpMatl_SS_AISI-304</t>
        </is>
      </c>
      <c r="H293" s="7" t="inlineStr">
        <is>
          <t>Stainless Steel, AISI-304</t>
        </is>
      </c>
      <c r="I293" s="7" t="inlineStr">
        <is>
          <t>H304</t>
        </is>
      </c>
      <c r="J293" s="7" t="inlineStr">
        <is>
          <t>Stainless Steel, AISI-303</t>
        </is>
      </c>
      <c r="K293" s="7" t="inlineStr">
        <is>
          <t>Stainless Steel, AISI 316</t>
        </is>
      </c>
      <c r="L293" s="2" t="inlineStr">
        <is>
          <t>Coating_Scotchkote134_interior</t>
        </is>
      </c>
      <c r="M293" s="2" t="inlineStr">
        <is>
          <t>RTF</t>
        </is>
      </c>
      <c r="N293" s="7" t="n"/>
      <c r="O293" t="inlineStr">
        <is>
          <t>A101894</t>
        </is>
      </c>
      <c r="P293" t="n">
        <v>2375</v>
      </c>
      <c r="Q293" t="inlineStr">
        <is>
          <t>Priced</t>
        </is>
      </c>
      <c r="R293" t="inlineStr">
        <is>
          <t>LT250</t>
        </is>
      </c>
      <c r="S293" s="7" t="n">
        <v>126</v>
      </c>
    </row>
    <row r="294">
      <c r="C294" t="inlineStr">
        <is>
          <t>Price_BOM_LFE_Imp_0494</t>
        </is>
      </c>
      <c r="E294" s="69" t="inlineStr">
        <is>
          <t>30127-4P-20HP-LFE</t>
        </is>
      </c>
      <c r="F294" t="inlineStr">
        <is>
          <t>XA</t>
        </is>
      </c>
      <c r="G294" s="2" t="inlineStr">
        <is>
          <t>ImpMatl_SS_AISI-304</t>
        </is>
      </c>
      <c r="H294" s="7" t="inlineStr">
        <is>
          <t>Stainless Steel, AISI-304</t>
        </is>
      </c>
      <c r="I294" s="7" t="inlineStr">
        <is>
          <t>H304</t>
        </is>
      </c>
      <c r="J294" s="7" t="inlineStr">
        <is>
          <t>Stainless Steel, AISI-303</t>
        </is>
      </c>
      <c r="K294" s="7" t="inlineStr">
        <is>
          <t>Stainless Steel, AISI 316</t>
        </is>
      </c>
      <c r="L294" s="2" t="inlineStr">
        <is>
          <t>Coating_Scotchkote134_interior</t>
        </is>
      </c>
      <c r="M294" s="2" t="inlineStr">
        <is>
          <t>RTF</t>
        </is>
      </c>
      <c r="N294" s="7" t="n"/>
      <c r="O294" t="inlineStr">
        <is>
          <t>A101894</t>
        </is>
      </c>
      <c r="P294" t="n">
        <v>2375</v>
      </c>
      <c r="Q294" t="inlineStr">
        <is>
          <t>Priced</t>
        </is>
      </c>
      <c r="R294" t="inlineStr">
        <is>
          <t>LT250</t>
        </is>
      </c>
      <c r="S294" s="7" t="n">
        <v>126</v>
      </c>
    </row>
    <row r="295">
      <c r="C295" t="inlineStr">
        <is>
          <t>Price_BOM_LFE_Imp_0495</t>
        </is>
      </c>
      <c r="E295" s="69" t="inlineStr">
        <is>
          <t>30127-4P-25HP-LFE</t>
        </is>
      </c>
      <c r="F295" t="inlineStr">
        <is>
          <t>XA</t>
        </is>
      </c>
      <c r="G295" s="2" t="inlineStr">
        <is>
          <t>ImpMatl_SS_AISI-304</t>
        </is>
      </c>
      <c r="H295" s="7" t="inlineStr">
        <is>
          <t>Stainless Steel, AISI-304</t>
        </is>
      </c>
      <c r="I295" s="7" t="inlineStr">
        <is>
          <t>H304</t>
        </is>
      </c>
      <c r="J295" s="7" t="inlineStr">
        <is>
          <t>Stainless Steel, AISI-303</t>
        </is>
      </c>
      <c r="K295" s="7" t="inlineStr">
        <is>
          <t>Stainless Steel, AISI 316</t>
        </is>
      </c>
      <c r="L295" s="2" t="inlineStr">
        <is>
          <t>Coating_Scotchkote134_interior</t>
        </is>
      </c>
      <c r="M295" s="2" t="inlineStr">
        <is>
          <t>RTF</t>
        </is>
      </c>
      <c r="N295" s="7" t="n"/>
      <c r="O295" t="inlineStr">
        <is>
          <t>A101894</t>
        </is>
      </c>
      <c r="P295" t="n">
        <v>2375</v>
      </c>
      <c r="Q295" t="inlineStr">
        <is>
          <t>Priced</t>
        </is>
      </c>
      <c r="R295" t="inlineStr">
        <is>
          <t>LT250</t>
        </is>
      </c>
      <c r="S295" s="7" t="n">
        <v>126</v>
      </c>
    </row>
    <row r="296">
      <c r="C296" t="inlineStr">
        <is>
          <t>Price_BOM_LFE_Imp_0496</t>
        </is>
      </c>
      <c r="E296" s="2" t="inlineStr">
        <is>
          <t>40707-2P-25HP-LFE</t>
        </is>
      </c>
      <c r="F296" t="inlineStr">
        <is>
          <t>X3</t>
        </is>
      </c>
      <c r="G296" s="2" t="inlineStr">
        <is>
          <t>ImpMatl_SS_AISI-304</t>
        </is>
      </c>
      <c r="H296" s="7" t="inlineStr">
        <is>
          <t>Stainless Steel, AISI-304</t>
        </is>
      </c>
      <c r="I296" s="7" t="inlineStr">
        <is>
          <t>H304</t>
        </is>
      </c>
      <c r="J296" s="7" t="inlineStr">
        <is>
          <t>Stainless Steel, AISI-303</t>
        </is>
      </c>
      <c r="K296" s="7" t="inlineStr">
        <is>
          <t>Stainless Steel, AISI 316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n"/>
      <c r="O296" t="inlineStr">
        <is>
          <t>A101908</t>
        </is>
      </c>
      <c r="P296" t="n">
        <v>1925</v>
      </c>
      <c r="Q296" t="inlineStr">
        <is>
          <t>Priced</t>
        </is>
      </c>
      <c r="R296" t="inlineStr">
        <is>
          <t>LT250</t>
        </is>
      </c>
      <c r="S296" s="7" t="n">
        <v>126</v>
      </c>
    </row>
    <row r="297">
      <c r="C297" t="inlineStr">
        <is>
          <t>Price_BOM_LFE_Imp_0497</t>
        </is>
      </c>
      <c r="E297" s="69" t="inlineStr">
        <is>
          <t>40707-4P-3HP-LFE</t>
        </is>
      </c>
      <c r="F297" t="inlineStr">
        <is>
          <t>X3</t>
        </is>
      </c>
      <c r="G297" s="2" t="inlineStr">
        <is>
          <t>ImpMatl_SS_AISI-304</t>
        </is>
      </c>
      <c r="H297" s="7" t="inlineStr">
        <is>
          <t>Stainless Steel, AISI-304</t>
        </is>
      </c>
      <c r="I297" s="7" t="inlineStr">
        <is>
          <t>H304</t>
        </is>
      </c>
      <c r="J297" s="7" t="inlineStr">
        <is>
          <t>Stainless Steel, AISI-303</t>
        </is>
      </c>
      <c r="K297" s="7" t="inlineStr">
        <is>
          <t>Stainless Steel, AISI 316</t>
        </is>
      </c>
      <c r="L297" s="2" t="inlineStr">
        <is>
          <t>Coating_Scotchkote134_interior</t>
        </is>
      </c>
      <c r="M297" s="2" t="inlineStr">
        <is>
          <t>RTF</t>
        </is>
      </c>
      <c r="N297" s="7" t="n"/>
      <c r="O297" t="inlineStr">
        <is>
          <t>A101908</t>
        </is>
      </c>
      <c r="P297" t="n">
        <v>1925</v>
      </c>
      <c r="Q297" t="inlineStr">
        <is>
          <t>Priced</t>
        </is>
      </c>
      <c r="R297" t="inlineStr">
        <is>
          <t>LT250</t>
        </is>
      </c>
      <c r="S297" s="7" t="n">
        <v>126</v>
      </c>
    </row>
    <row r="298">
      <c r="C298" t="inlineStr">
        <is>
          <t>Price_BOM_LFE_Imp_0498</t>
        </is>
      </c>
      <c r="E298" s="69" t="inlineStr">
        <is>
          <t>40707-4P-5HP-LFE</t>
        </is>
      </c>
      <c r="F298" t="inlineStr">
        <is>
          <t>X3</t>
        </is>
      </c>
      <c r="G298" s="2" t="inlineStr">
        <is>
          <t>ImpMatl_SS_AISI-304</t>
        </is>
      </c>
      <c r="H298" s="7" t="inlineStr">
        <is>
          <t>Stainless Steel, AISI-304</t>
        </is>
      </c>
      <c r="I298" s="7" t="inlineStr">
        <is>
          <t>H304</t>
        </is>
      </c>
      <c r="J298" s="7" t="inlineStr">
        <is>
          <t>Stainless Steel, AISI-303</t>
        </is>
      </c>
      <c r="K298" s="7" t="inlineStr">
        <is>
          <t>Stainless Steel, AISI 316</t>
        </is>
      </c>
      <c r="L298" s="2" t="inlineStr">
        <is>
          <t>Coating_Scotchkote134_interior</t>
        </is>
      </c>
      <c r="M298" s="2" t="inlineStr">
        <is>
          <t>RTF</t>
        </is>
      </c>
      <c r="N298" s="7" t="n"/>
      <c r="O298" t="inlineStr">
        <is>
          <t>A101908</t>
        </is>
      </c>
      <c r="P298" t="n">
        <v>1925</v>
      </c>
      <c r="Q298" t="inlineStr">
        <is>
          <t>Priced</t>
        </is>
      </c>
      <c r="R298" t="inlineStr">
        <is>
          <t>LT250</t>
        </is>
      </c>
      <c r="S298" s="7" t="n">
        <v>126</v>
      </c>
    </row>
    <row r="299">
      <c r="C299" t="inlineStr">
        <is>
          <t>Price_BOM_LFE_Imp_0499</t>
        </is>
      </c>
      <c r="E299" s="69" t="inlineStr">
        <is>
          <t>40707-4P-7.5HP-LFE</t>
        </is>
      </c>
      <c r="F299" t="inlineStr">
        <is>
          <t>X3</t>
        </is>
      </c>
      <c r="G299" s="2" t="inlineStr">
        <is>
          <t>ImpMatl_SS_AISI-304</t>
        </is>
      </c>
      <c r="H299" s="7" t="inlineStr">
        <is>
          <t>Stainless Steel, AISI-304</t>
        </is>
      </c>
      <c r="I299" s="7" t="inlineStr">
        <is>
          <t>H304</t>
        </is>
      </c>
      <c r="J299" s="7" t="inlineStr">
        <is>
          <t>Stainless Steel, AISI-303</t>
        </is>
      </c>
      <c r="K299" s="7" t="inlineStr">
        <is>
          <t>Stainless Steel, AISI 316</t>
        </is>
      </c>
      <c r="L299" s="2" t="inlineStr">
        <is>
          <t>Coating_Scotchkote134_interior</t>
        </is>
      </c>
      <c r="M299" s="2" t="inlineStr">
        <is>
          <t>RTF</t>
        </is>
      </c>
      <c r="N299" s="7" t="n"/>
      <c r="O299" t="inlineStr">
        <is>
          <t>A101908</t>
        </is>
      </c>
      <c r="P299" t="n">
        <v>1925</v>
      </c>
      <c r="Q299" t="inlineStr">
        <is>
          <t>Priced</t>
        </is>
      </c>
      <c r="R299" t="inlineStr">
        <is>
          <t>LT250</t>
        </is>
      </c>
      <c r="S299" s="7" t="n">
        <v>126</v>
      </c>
    </row>
    <row r="300">
      <c r="C300" t="inlineStr">
        <is>
          <t>Price_BOM_LFE_Imp_0500</t>
        </is>
      </c>
      <c r="E300" s="2" t="inlineStr">
        <is>
          <t>40707-2P-30HP-LFE</t>
        </is>
      </c>
      <c r="F300" t="inlineStr">
        <is>
          <t>X4</t>
        </is>
      </c>
      <c r="G300" s="2" t="inlineStr">
        <is>
          <t>ImpMatl_SS_AISI-304</t>
        </is>
      </c>
      <c r="H300" s="7" t="inlineStr">
        <is>
          <t>Stainless Steel, AISI-304</t>
        </is>
      </c>
      <c r="I300" s="7" t="inlineStr">
        <is>
          <t>H304</t>
        </is>
      </c>
      <c r="J300" s="7" t="inlineStr">
        <is>
          <t>Stainless Steel, AISI-303</t>
        </is>
      </c>
      <c r="K300" s="7" t="inlineStr">
        <is>
          <t>Stainless Steel, AISI 316</t>
        </is>
      </c>
      <c r="L300" s="2" t="inlineStr">
        <is>
          <t>Coating_Scotchkote134_interior</t>
        </is>
      </c>
      <c r="M300" s="2" t="inlineStr">
        <is>
          <t>RTF</t>
        </is>
      </c>
      <c r="N300" s="7" t="n"/>
      <c r="O300" t="inlineStr">
        <is>
          <t>A101915</t>
        </is>
      </c>
      <c r="P300" t="n">
        <v>1925</v>
      </c>
      <c r="Q300" t="inlineStr">
        <is>
          <t>Priced</t>
        </is>
      </c>
      <c r="R300" t="inlineStr">
        <is>
          <t>LT250</t>
        </is>
      </c>
      <c r="S300" s="7" t="n">
        <v>126</v>
      </c>
    </row>
    <row r="301">
      <c r="C301" t="inlineStr">
        <is>
          <t>Price_BOM_LFE_Imp_0501</t>
        </is>
      </c>
      <c r="E301" s="69" t="inlineStr">
        <is>
          <t>40957-4P-10HP-LFE</t>
        </is>
      </c>
      <c r="F301" t="inlineStr">
        <is>
          <t>X3</t>
        </is>
      </c>
      <c r="G301" s="2" t="inlineStr">
        <is>
          <t>ImpMatl_SS_AISI-304</t>
        </is>
      </c>
      <c r="H301" s="7" t="inlineStr">
        <is>
          <t>Stainless Steel, AISI-304</t>
        </is>
      </c>
      <c r="I301" s="7" t="inlineStr">
        <is>
          <t>H304</t>
        </is>
      </c>
      <c r="J301" s="7" t="inlineStr">
        <is>
          <t>Stainless Steel, AISI-303</t>
        </is>
      </c>
      <c r="K301" s="7" t="inlineStr">
        <is>
          <t>Stainless Steel, AISI 316</t>
        </is>
      </c>
      <c r="L301" s="2" t="inlineStr">
        <is>
          <t>Coating_Scotchkote134_interior</t>
        </is>
      </c>
      <c r="M301" s="2" t="inlineStr">
        <is>
          <t>RTF</t>
        </is>
      </c>
      <c r="N301" s="7" t="n"/>
      <c r="O301" t="inlineStr">
        <is>
          <t>A101922</t>
        </is>
      </c>
      <c r="P301" t="n">
        <v>2365</v>
      </c>
      <c r="Q301" t="inlineStr">
        <is>
          <t>Priced</t>
        </is>
      </c>
      <c r="R301" t="inlineStr">
        <is>
          <t>LT250</t>
        </is>
      </c>
      <c r="S301" s="7" t="n">
        <v>126</v>
      </c>
    </row>
    <row r="302">
      <c r="C302" t="inlineStr">
        <is>
          <t>Price_BOM_LFE_Imp_0502</t>
        </is>
      </c>
      <c r="E302" s="69" t="inlineStr">
        <is>
          <t>40957-4P-15HP-LFE</t>
        </is>
      </c>
      <c r="F302" t="inlineStr">
        <is>
          <t>X3</t>
        </is>
      </c>
      <c r="G302" s="2" t="inlineStr">
        <is>
          <t>ImpMatl_SS_AISI-304</t>
        </is>
      </c>
      <c r="H302" s="7" t="inlineStr">
        <is>
          <t>Stainless Steel, AISI-304</t>
        </is>
      </c>
      <c r="I302" s="7" t="inlineStr">
        <is>
          <t>H304</t>
        </is>
      </c>
      <c r="J302" s="7" t="inlineStr">
        <is>
          <t>Stainless Steel, AISI-303</t>
        </is>
      </c>
      <c r="K302" s="7" t="inlineStr">
        <is>
          <t>Stainless Steel, AISI 316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n"/>
      <c r="O302" t="inlineStr">
        <is>
          <t>A101922</t>
        </is>
      </c>
      <c r="P302" t="n">
        <v>2365</v>
      </c>
      <c r="Q302" t="inlineStr">
        <is>
          <t>Priced</t>
        </is>
      </c>
      <c r="R302" t="inlineStr">
        <is>
          <t>LT250</t>
        </is>
      </c>
      <c r="S302" s="7" t="n">
        <v>126</v>
      </c>
    </row>
    <row r="303">
      <c r="C303" t="inlineStr">
        <is>
          <t>Price_BOM_LFE_Imp_0503</t>
        </is>
      </c>
      <c r="E303" s="69" t="inlineStr">
        <is>
          <t>40957-4P-20HP-LFE</t>
        </is>
      </c>
      <c r="F303" t="inlineStr">
        <is>
          <t>X4</t>
        </is>
      </c>
      <c r="G303" s="2" t="inlineStr">
        <is>
          <t>ImpMatl_SS_AISI-304</t>
        </is>
      </c>
      <c r="H303" s="7" t="inlineStr">
        <is>
          <t>Stainless Steel, AISI-304</t>
        </is>
      </c>
      <c r="I303" s="7" t="inlineStr">
        <is>
          <t>H304</t>
        </is>
      </c>
      <c r="J303" s="7" t="inlineStr">
        <is>
          <t>Stainless Steel, AISI-303</t>
        </is>
      </c>
      <c r="K303" s="7" t="inlineStr">
        <is>
          <t>Stainless Steel, AISI 316</t>
        </is>
      </c>
      <c r="L303" s="2" t="inlineStr">
        <is>
          <t>Coating_Scotchkote134_interior</t>
        </is>
      </c>
      <c r="M303" s="2" t="inlineStr">
        <is>
          <t>RTF</t>
        </is>
      </c>
      <c r="N303" s="7" t="n"/>
      <c r="O303" t="inlineStr">
        <is>
          <t>A101929</t>
        </is>
      </c>
      <c r="P303" t="n">
        <v>2365</v>
      </c>
      <c r="Q303" t="inlineStr">
        <is>
          <t>Priced</t>
        </is>
      </c>
      <c r="R303" t="inlineStr">
        <is>
          <t>LT250</t>
        </is>
      </c>
      <c r="S303" s="7" t="n">
        <v>126</v>
      </c>
    </row>
    <row r="304">
      <c r="C304" t="inlineStr">
        <is>
          <t>Price_BOM_LFE_Imp_0504</t>
        </is>
      </c>
      <c r="E304" s="69" t="inlineStr">
        <is>
          <t>40129-4P-15HP-LFE</t>
        </is>
      </c>
      <c r="F304" t="inlineStr">
        <is>
          <t>XA</t>
        </is>
      </c>
      <c r="G304" s="2" t="inlineStr">
        <is>
          <t>ImpMatl_SS_AISI-304</t>
        </is>
      </c>
      <c r="H304" s="7" t="inlineStr">
        <is>
          <t>Stainless Steel, AISI-304</t>
        </is>
      </c>
      <c r="I304" s="7" t="inlineStr">
        <is>
          <t>H304</t>
        </is>
      </c>
      <c r="J304" s="7" t="inlineStr">
        <is>
          <t>Stainless Steel, AISI-303</t>
        </is>
      </c>
      <c r="K304" s="7" t="inlineStr">
        <is>
          <t>Stainless Steel, AISI 316</t>
        </is>
      </c>
      <c r="L304" s="2" t="inlineStr">
        <is>
          <t>Coating_Scotchkote134_interior</t>
        </is>
      </c>
      <c r="M304" s="2" t="inlineStr">
        <is>
          <t>RTF</t>
        </is>
      </c>
      <c r="N304" s="7" t="n"/>
      <c r="O304" t="inlineStr">
        <is>
          <t>A101943</t>
        </is>
      </c>
      <c r="P304" t="n">
        <v>2835</v>
      </c>
      <c r="Q304" t="inlineStr">
        <is>
          <t>Priced</t>
        </is>
      </c>
      <c r="R304" t="inlineStr">
        <is>
          <t>LT250</t>
        </is>
      </c>
      <c r="S304" s="7" t="n">
        <v>126</v>
      </c>
    </row>
    <row r="305">
      <c r="C305" t="inlineStr">
        <is>
          <t>Price_BOM_LFE_Imp_0505</t>
        </is>
      </c>
      <c r="E305" s="69" t="inlineStr">
        <is>
          <t>40129-4P-20HP-LFE</t>
        </is>
      </c>
      <c r="F305" t="inlineStr">
        <is>
          <t>XA</t>
        </is>
      </c>
      <c r="G305" s="2" t="inlineStr">
        <is>
          <t>ImpMatl_SS_AISI-304</t>
        </is>
      </c>
      <c r="H305" s="7" t="inlineStr">
        <is>
          <t>Stainless Steel, AISI-304</t>
        </is>
      </c>
      <c r="I305" s="7" t="inlineStr">
        <is>
          <t>H304</t>
        </is>
      </c>
      <c r="J305" s="7" t="inlineStr">
        <is>
          <t>Stainless Steel, AISI-303</t>
        </is>
      </c>
      <c r="K305" s="7" t="inlineStr">
        <is>
          <t>Stainless Steel, AISI 316</t>
        </is>
      </c>
      <c r="L305" s="2" t="inlineStr">
        <is>
          <t>Coating_Scotchkote134_interior</t>
        </is>
      </c>
      <c r="M305" s="2" t="inlineStr">
        <is>
          <t>RTF</t>
        </is>
      </c>
      <c r="N305" s="7" t="n"/>
      <c r="O305" t="inlineStr">
        <is>
          <t>A101943</t>
        </is>
      </c>
      <c r="P305" t="n">
        <v>2835</v>
      </c>
      <c r="Q305" t="inlineStr">
        <is>
          <t>Priced</t>
        </is>
      </c>
      <c r="R305" t="inlineStr">
        <is>
          <t>LT250</t>
        </is>
      </c>
      <c r="S305" s="7" t="n">
        <v>126</v>
      </c>
    </row>
    <row r="306">
      <c r="C306" t="inlineStr">
        <is>
          <t>Price_BOM_LFE_Imp_0506</t>
        </is>
      </c>
      <c r="E306" s="69" t="inlineStr">
        <is>
          <t>40129-4P-25HP-LFE</t>
        </is>
      </c>
      <c r="F306" t="inlineStr">
        <is>
          <t>XA</t>
        </is>
      </c>
      <c r="G306" s="2" t="inlineStr">
        <is>
          <t>ImpMatl_SS_AISI-304</t>
        </is>
      </c>
      <c r="H306" s="7" t="inlineStr">
        <is>
          <t>Stainless Steel, AISI-304</t>
        </is>
      </c>
      <c r="I306" s="7" t="inlineStr">
        <is>
          <t>H304</t>
        </is>
      </c>
      <c r="J306" s="7" t="inlineStr">
        <is>
          <t>Stainless Steel, AISI-303</t>
        </is>
      </c>
      <c r="K306" s="7" t="inlineStr">
        <is>
          <t>Stainless Steel, AISI 316</t>
        </is>
      </c>
      <c r="L306" s="2" t="inlineStr">
        <is>
          <t>Coating_Scotchkote134_interior</t>
        </is>
      </c>
      <c r="M306" s="2" t="inlineStr">
        <is>
          <t>RTF</t>
        </is>
      </c>
      <c r="N306" s="7" t="n"/>
      <c r="O306" t="inlineStr">
        <is>
          <t>A101943</t>
        </is>
      </c>
      <c r="P306" t="n">
        <v>2835</v>
      </c>
      <c r="Q306" t="inlineStr">
        <is>
          <t>Priced</t>
        </is>
      </c>
      <c r="R306" t="inlineStr">
        <is>
          <t>LT250</t>
        </is>
      </c>
      <c r="S306" s="7" t="n">
        <v>126</v>
      </c>
    </row>
    <row r="307">
      <c r="C307" t="inlineStr">
        <is>
          <t>Price_BOM_LFE_Imp_0507</t>
        </is>
      </c>
      <c r="E307" s="69" t="inlineStr">
        <is>
          <t>4012A-4P-15HP-LFE</t>
        </is>
      </c>
      <c r="F307" t="inlineStr">
        <is>
          <t>XA</t>
        </is>
      </c>
      <c r="G307" s="2" t="inlineStr">
        <is>
          <t>ImpMatl_SS_AISI-304</t>
        </is>
      </c>
      <c r="H307" s="7" t="inlineStr">
        <is>
          <t>Stainless Steel, AISI-304</t>
        </is>
      </c>
      <c r="I307" s="7" t="inlineStr">
        <is>
          <t>H304</t>
        </is>
      </c>
      <c r="J307" s="7" t="inlineStr">
        <is>
          <t>Stainless Steel, AISI-303</t>
        </is>
      </c>
      <c r="K307" s="7" t="inlineStr">
        <is>
          <t>Stainless Steel, AISI 316</t>
        </is>
      </c>
      <c r="L307" s="2" t="inlineStr">
        <is>
          <t>Coating_Scotchkote134_interior</t>
        </is>
      </c>
      <c r="M307" s="2" t="inlineStr">
        <is>
          <t>RTF</t>
        </is>
      </c>
      <c r="N307" s="7" t="n"/>
      <c r="O307" t="inlineStr">
        <is>
          <t>A101950</t>
        </is>
      </c>
      <c r="P307" t="n">
        <v>2835</v>
      </c>
      <c r="Q307" t="inlineStr">
        <is>
          <t>Priced</t>
        </is>
      </c>
      <c r="R307" t="inlineStr">
        <is>
          <t>LT250</t>
        </is>
      </c>
      <c r="S307" s="7" t="n">
        <v>126</v>
      </c>
    </row>
    <row r="308">
      <c r="C308" t="inlineStr">
        <is>
          <t>Price_BOM_LFE_Imp_0508</t>
        </is>
      </c>
      <c r="E308" s="69" t="inlineStr">
        <is>
          <t>4012A-4P-20HP-LFE</t>
        </is>
      </c>
      <c r="F308" t="inlineStr">
        <is>
          <t>XA</t>
        </is>
      </c>
      <c r="G308" s="2" t="inlineStr">
        <is>
          <t>ImpMatl_SS_AISI-304</t>
        </is>
      </c>
      <c r="H308" s="7" t="inlineStr">
        <is>
          <t>Stainless Steel, AISI-304</t>
        </is>
      </c>
      <c r="I308" s="7" t="inlineStr">
        <is>
          <t>H304</t>
        </is>
      </c>
      <c r="J308" s="7" t="inlineStr">
        <is>
          <t>Stainless Steel, AISI-303</t>
        </is>
      </c>
      <c r="K308" s="7" t="inlineStr">
        <is>
          <t>Stainless Steel, AISI 316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n"/>
      <c r="O308" t="inlineStr">
        <is>
          <t>A101950</t>
        </is>
      </c>
      <c r="P308" t="n">
        <v>2835</v>
      </c>
      <c r="Q308" t="inlineStr">
        <is>
          <t>Priced</t>
        </is>
      </c>
      <c r="R308" t="inlineStr">
        <is>
          <t>LT250</t>
        </is>
      </c>
      <c r="S308" s="7" t="n">
        <v>126</v>
      </c>
    </row>
    <row r="309">
      <c r="C309" t="inlineStr">
        <is>
          <t>Price_BOM_LFE_Imp_0509</t>
        </is>
      </c>
      <c r="E309" s="69" t="inlineStr">
        <is>
          <t>4012A-4P-25HP-LFE</t>
        </is>
      </c>
      <c r="F309" t="inlineStr">
        <is>
          <t>XA</t>
        </is>
      </c>
      <c r="G309" s="2" t="inlineStr">
        <is>
          <t>ImpMatl_SS_AISI-304</t>
        </is>
      </c>
      <c r="H309" s="7" t="inlineStr">
        <is>
          <t>Stainless Steel, AISI-304</t>
        </is>
      </c>
      <c r="I309" s="7" t="inlineStr">
        <is>
          <t>H304</t>
        </is>
      </c>
      <c r="J309" s="7" t="inlineStr">
        <is>
          <t>Stainless Steel, AISI-303</t>
        </is>
      </c>
      <c r="K309" s="7" t="inlineStr">
        <is>
          <t>Stainless Steel, AISI 316</t>
        </is>
      </c>
      <c r="L309" s="2" t="inlineStr">
        <is>
          <t>Coating_Scotchkote134_interior</t>
        </is>
      </c>
      <c r="M309" s="2" t="inlineStr">
        <is>
          <t>RTF</t>
        </is>
      </c>
      <c r="N309" s="7" t="n"/>
      <c r="O309" t="inlineStr">
        <is>
          <t>A101950</t>
        </is>
      </c>
      <c r="P309" t="n">
        <v>2835</v>
      </c>
      <c r="Q309" t="inlineStr">
        <is>
          <t>Priced</t>
        </is>
      </c>
      <c r="R309" t="inlineStr">
        <is>
          <t>LT250</t>
        </is>
      </c>
      <c r="S309" s="7" t="n">
        <v>126</v>
      </c>
    </row>
    <row r="310">
      <c r="C310" t="inlineStr">
        <is>
          <t>Price_BOM_LFE_Imp_0510</t>
        </is>
      </c>
      <c r="E310" s="69" t="inlineStr">
        <is>
          <t>50957-4P-15HP-LFE</t>
        </is>
      </c>
      <c r="F310" t="inlineStr">
        <is>
          <t>X4</t>
        </is>
      </c>
      <c r="G310" s="2" t="inlineStr">
        <is>
          <t>ImpMatl_SS_AISI-304</t>
        </is>
      </c>
      <c r="H310" s="7" t="inlineStr">
        <is>
          <t>Stainless Steel, AISI-304</t>
        </is>
      </c>
      <c r="I310" s="7" t="inlineStr">
        <is>
          <t>H304</t>
        </is>
      </c>
      <c r="J310" s="7" t="inlineStr">
        <is>
          <t>Stainless Steel, AISI-303</t>
        </is>
      </c>
      <c r="K310" s="7" t="inlineStr">
        <is>
          <t>Stainless Steel, AISI 316</t>
        </is>
      </c>
      <c r="L310" s="2" t="inlineStr">
        <is>
          <t>Coating_Scotchkote134_interior</t>
        </is>
      </c>
      <c r="M310" s="2" t="inlineStr">
        <is>
          <t>RTF</t>
        </is>
      </c>
      <c r="N310" s="7" t="n"/>
      <c r="O310" t="inlineStr">
        <is>
          <t>A101971</t>
        </is>
      </c>
      <c r="P310" t="n">
        <v>2705</v>
      </c>
      <c r="Q310" t="inlineStr">
        <is>
          <t>Priced</t>
        </is>
      </c>
      <c r="R310" t="inlineStr">
        <is>
          <t>LT250</t>
        </is>
      </c>
      <c r="S310" s="7" t="n">
        <v>126</v>
      </c>
    </row>
    <row r="311">
      <c r="C311" t="inlineStr">
        <is>
          <t>Price_BOM_LFE_Imp_0511</t>
        </is>
      </c>
      <c r="E311" s="69" t="inlineStr">
        <is>
          <t>50957-4P-20HP-LFE</t>
        </is>
      </c>
      <c r="F311" t="inlineStr">
        <is>
          <t>X4</t>
        </is>
      </c>
      <c r="G311" s="2" t="inlineStr">
        <is>
          <t>ImpMatl_SS_AISI-304</t>
        </is>
      </c>
      <c r="H311" s="7" t="inlineStr">
        <is>
          <t>Stainless Steel, AISI-304</t>
        </is>
      </c>
      <c r="I311" s="7" t="inlineStr">
        <is>
          <t>H304</t>
        </is>
      </c>
      <c r="J311" s="7" t="inlineStr">
        <is>
          <t>Stainless Steel, AISI-303</t>
        </is>
      </c>
      <c r="K311" s="7" t="inlineStr">
        <is>
          <t>Stainless Steel, AISI 316</t>
        </is>
      </c>
      <c r="L311" s="2" t="inlineStr">
        <is>
          <t>Coating_Scotchkote134_interior</t>
        </is>
      </c>
      <c r="M311" s="2" t="inlineStr">
        <is>
          <t>RTF</t>
        </is>
      </c>
      <c r="N311" s="7" t="n"/>
      <c r="O311" t="inlineStr">
        <is>
          <t>A101971</t>
        </is>
      </c>
      <c r="P311" t="n">
        <v>2705</v>
      </c>
      <c r="Q311" t="inlineStr">
        <is>
          <t>Priced</t>
        </is>
      </c>
      <c r="R311" t="inlineStr">
        <is>
          <t>LT250</t>
        </is>
      </c>
      <c r="S311" s="7" t="n">
        <v>126</v>
      </c>
    </row>
    <row r="312">
      <c r="C312" t="inlineStr">
        <is>
          <t>Price_BOM_LFE_Imp_0512</t>
        </is>
      </c>
      <c r="E312" s="69" t="inlineStr">
        <is>
          <t>50957-4P-25HP-LFE</t>
        </is>
      </c>
      <c r="F312" t="inlineStr">
        <is>
          <t>X4</t>
        </is>
      </c>
      <c r="G312" s="2" t="inlineStr">
        <is>
          <t>ImpMatl_SS_AISI-304</t>
        </is>
      </c>
      <c r="H312" s="7" t="inlineStr">
        <is>
          <t>Stainless Steel, AISI-304</t>
        </is>
      </c>
      <c r="I312" s="7" t="inlineStr">
        <is>
          <t>H304</t>
        </is>
      </c>
      <c r="J312" s="7" t="inlineStr">
        <is>
          <t>Stainless Steel, AISI-303</t>
        </is>
      </c>
      <c r="K312" s="7" t="inlineStr">
        <is>
          <t>Stainless Steel, AISI 316</t>
        </is>
      </c>
      <c r="L312" s="2" t="inlineStr">
        <is>
          <t>Coating_Scotchkote134_interior</t>
        </is>
      </c>
      <c r="M312" s="2" t="inlineStr">
        <is>
          <t>RTF</t>
        </is>
      </c>
      <c r="N312" s="7" t="n"/>
      <c r="O312" t="inlineStr">
        <is>
          <t>A101971</t>
        </is>
      </c>
      <c r="P312" t="n">
        <v>2705</v>
      </c>
      <c r="Q312" t="inlineStr">
        <is>
          <t>Priced</t>
        </is>
      </c>
      <c r="R312" t="inlineStr">
        <is>
          <t>LT250</t>
        </is>
      </c>
      <c r="S312" s="7" t="n">
        <v>126</v>
      </c>
    </row>
    <row r="313">
      <c r="C313" t="inlineStr">
        <is>
          <t>Price_BOM_LFE_Imp_0513</t>
        </is>
      </c>
      <c r="E313" s="69" t="inlineStr">
        <is>
          <t>50123-4P-25HP-LFE</t>
        </is>
      </c>
      <c r="F313" t="inlineStr">
        <is>
          <t>XA</t>
        </is>
      </c>
      <c r="G313" s="2" t="inlineStr">
        <is>
          <t>ImpMatl_SS_AISI-304</t>
        </is>
      </c>
      <c r="H313" s="7" t="inlineStr">
        <is>
          <t>Stainless Steel, AISI-304</t>
        </is>
      </c>
      <c r="I313" s="7" t="inlineStr">
        <is>
          <t>H304</t>
        </is>
      </c>
      <c r="J313" s="7" t="inlineStr">
        <is>
          <t>Stainless Steel, AISI-303</t>
        </is>
      </c>
      <c r="K313" s="7" t="inlineStr">
        <is>
          <t>Stainless Steel, AISI 316</t>
        </is>
      </c>
      <c r="L313" s="2" t="inlineStr">
        <is>
          <t>Coating_Scotchkote134_interior</t>
        </is>
      </c>
      <c r="M313" s="2" t="inlineStr">
        <is>
          <t>RTF</t>
        </is>
      </c>
      <c r="N313" s="7" t="n"/>
      <c r="O313" t="inlineStr">
        <is>
          <t>A101978</t>
        </is>
      </c>
      <c r="P313" t="n">
        <v>3295</v>
      </c>
      <c r="Q313" t="inlineStr">
        <is>
          <t>Priced</t>
        </is>
      </c>
      <c r="R313" t="inlineStr">
        <is>
          <t>LT250</t>
        </is>
      </c>
      <c r="S313" s="7" t="n">
        <v>126</v>
      </c>
    </row>
    <row r="314">
      <c r="C314" t="inlineStr">
        <is>
          <t>Price_BOM_LFE_Imp_0514</t>
        </is>
      </c>
      <c r="E314" s="69" t="inlineStr">
        <is>
          <t>60951-4P-20HP-LFE</t>
        </is>
      </c>
      <c r="F314" t="inlineStr">
        <is>
          <t>XA</t>
        </is>
      </c>
      <c r="G314" s="2" t="inlineStr">
        <is>
          <t>ImpMatl_SS_AISI-304</t>
        </is>
      </c>
      <c r="H314" s="7" t="inlineStr">
        <is>
          <t>Stainless Steel, AISI-304</t>
        </is>
      </c>
      <c r="I314" s="7" t="inlineStr">
        <is>
          <t>H304</t>
        </is>
      </c>
      <c r="J314" s="7" t="inlineStr">
        <is>
          <t>Stainless Steel, AISI-303</t>
        </is>
      </c>
      <c r="K314" s="7" t="inlineStr">
        <is>
          <t>Stainless Steel, AISI 316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n"/>
      <c r="O314" t="inlineStr">
        <is>
          <t>A101999</t>
        </is>
      </c>
      <c r="P314" t="n">
        <v>3045</v>
      </c>
      <c r="Q314" t="inlineStr">
        <is>
          <t>Priced</t>
        </is>
      </c>
      <c r="R314" t="inlineStr">
        <is>
          <t>LT250</t>
        </is>
      </c>
      <c r="S314" s="7" t="n">
        <v>126</v>
      </c>
    </row>
    <row r="315">
      <c r="C315" t="inlineStr">
        <is>
          <t>Price_BOM_LFE_Imp_0515</t>
        </is>
      </c>
      <c r="E315" s="69" t="inlineStr">
        <is>
          <t>60951-4P-25HP-LFE</t>
        </is>
      </c>
      <c r="F315" t="inlineStr">
        <is>
          <t>XA</t>
        </is>
      </c>
      <c r="G315" s="2" t="inlineStr">
        <is>
          <t>ImpMatl_SS_AISI-304</t>
        </is>
      </c>
      <c r="H315" s="7" t="inlineStr">
        <is>
          <t>Stainless Steel, AISI-304</t>
        </is>
      </c>
      <c r="I315" s="7" t="inlineStr">
        <is>
          <t>H304</t>
        </is>
      </c>
      <c r="J315" s="7" t="inlineStr">
        <is>
          <t>Stainless Steel, AISI-303</t>
        </is>
      </c>
      <c r="K315" s="7" t="inlineStr">
        <is>
          <t>Stainless Steel, AISI 316</t>
        </is>
      </c>
      <c r="L315" s="2" t="inlineStr">
        <is>
          <t>Coating_Scotchkote134_interior</t>
        </is>
      </c>
      <c r="M315" s="2" t="inlineStr">
        <is>
          <t>RTF</t>
        </is>
      </c>
      <c r="N315" s="7" t="n"/>
      <c r="O315" t="inlineStr">
        <is>
          <t>A101999</t>
        </is>
      </c>
      <c r="P315" t="n">
        <v>3045</v>
      </c>
      <c r="Q315" t="inlineStr">
        <is>
          <t>Priced</t>
        </is>
      </c>
      <c r="R315" t="inlineStr">
        <is>
          <t>LT250</t>
        </is>
      </c>
      <c r="S315" s="7" t="n">
        <v>126</v>
      </c>
    </row>
    <row r="316">
      <c r="C316" t="inlineStr">
        <is>
          <t>Price_BOM_LFE_Imp_0516</t>
        </is>
      </c>
      <c r="E316" s="2" t="inlineStr">
        <is>
          <t>10707-2P-3HP-LFE</t>
        </is>
      </c>
      <c r="F316" t="inlineStr">
        <is>
          <t>X3</t>
        </is>
      </c>
      <c r="G316" t="inlineStr">
        <is>
          <t>ImpMatl_NiAl-Bronze_ASTM-B148_C95400</t>
        </is>
      </c>
      <c r="H316" s="7" t="inlineStr">
        <is>
          <t>Nickel Aluminum Bronze ASTM B148 UNS C95400</t>
        </is>
      </c>
      <c r="I316" s="7" t="inlineStr">
        <is>
          <t>B22</t>
        </is>
      </c>
      <c r="J316" s="7" t="inlineStr">
        <is>
          <t>Stainless Steel, AISI-303</t>
        </is>
      </c>
      <c r="K316" s="7" t="inlineStr">
        <is>
          <t>Steel, Cold Drawn C1018</t>
        </is>
      </c>
      <c r="L316" s="2" t="inlineStr">
        <is>
          <t>Coating_Scotchkote134_interior</t>
        </is>
      </c>
      <c r="M316" s="2" t="inlineStr">
        <is>
          <t>RTF</t>
        </is>
      </c>
      <c r="N316" s="7" t="n"/>
      <c r="O316" t="inlineStr">
        <is>
          <t>A102211</t>
        </is>
      </c>
      <c r="P316" t="n">
        <v>76</v>
      </c>
      <c r="Q316" s="120" t="inlineStr">
        <is>
          <t>Priced</t>
        </is>
      </c>
      <c r="R316" t="inlineStr">
        <is>
          <t>LT250</t>
        </is>
      </c>
    </row>
    <row r="317">
      <c r="C317" t="inlineStr">
        <is>
          <t>Price_BOM_LFE_Imp_0517</t>
        </is>
      </c>
      <c r="E317" s="2" t="inlineStr">
        <is>
          <t>10707-2P-5HP-LFE</t>
        </is>
      </c>
      <c r="F317" t="inlineStr">
        <is>
          <t>X3</t>
        </is>
      </c>
      <c r="G317" t="inlineStr">
        <is>
          <t>ImpMatl_NiAl-Bronze_ASTM-B148_C95400</t>
        </is>
      </c>
      <c r="H317" s="7" t="inlineStr">
        <is>
          <t>Nickel Aluminum Bronze ASTM B148 UNS C95400</t>
        </is>
      </c>
      <c r="I317" s="7" t="inlineStr">
        <is>
          <t>B22</t>
        </is>
      </c>
      <c r="J317" s="7" t="inlineStr">
        <is>
          <t>Stainless Steel, AISI-303</t>
        </is>
      </c>
      <c r="K317" s="7" t="inlineStr">
        <is>
          <t>Steel, Cold Drawn C1018</t>
        </is>
      </c>
      <c r="L317" s="2" t="inlineStr">
        <is>
          <t>Coating_Scotchkote134_interior</t>
        </is>
      </c>
      <c r="M317" s="2" t="inlineStr">
        <is>
          <t>RTF</t>
        </is>
      </c>
      <c r="N317" s="7" t="n"/>
      <c r="O317" t="inlineStr">
        <is>
          <t>A102211</t>
        </is>
      </c>
      <c r="P317" t="n">
        <v>76</v>
      </c>
      <c r="Q317" s="120" t="inlineStr">
        <is>
          <t>Priced</t>
        </is>
      </c>
      <c r="R317" t="inlineStr">
        <is>
          <t>LT250</t>
        </is>
      </c>
    </row>
    <row r="318">
      <c r="C318" t="inlineStr">
        <is>
          <t>Price_BOM_LFE_Imp_0518</t>
        </is>
      </c>
      <c r="E318" s="2" t="inlineStr">
        <is>
          <t>10707-2P-7.5HP-LFE</t>
        </is>
      </c>
      <c r="F318" t="inlineStr">
        <is>
          <t>X3</t>
        </is>
      </c>
      <c r="G318" t="inlineStr">
        <is>
          <t>ImpMatl_NiAl-Bronze_ASTM-B148_C95400</t>
        </is>
      </c>
      <c r="H318" s="7" t="inlineStr">
        <is>
          <t>Nickel Aluminum Bronze ASTM B148 UNS C95400</t>
        </is>
      </c>
      <c r="I318" s="7" t="inlineStr">
        <is>
          <t>B22</t>
        </is>
      </c>
      <c r="J318" s="7" t="inlineStr">
        <is>
          <t>Stainless Steel, AISI-303</t>
        </is>
      </c>
      <c r="K318" s="7" t="inlineStr">
        <is>
          <t>Steel, Cold Drawn C1018</t>
        </is>
      </c>
      <c r="L318" s="2" t="inlineStr">
        <is>
          <t>Coating_Scotchkote134_interior</t>
        </is>
      </c>
      <c r="M318" s="2" t="inlineStr">
        <is>
          <t>RTF</t>
        </is>
      </c>
      <c r="N318" s="7" t="n"/>
      <c r="O318" t="inlineStr">
        <is>
          <t>A102211</t>
        </is>
      </c>
      <c r="P318" t="n">
        <v>76</v>
      </c>
      <c r="Q318" s="120" t="inlineStr">
        <is>
          <t>Priced</t>
        </is>
      </c>
      <c r="R318" t="inlineStr">
        <is>
          <t>LT250</t>
        </is>
      </c>
    </row>
    <row r="319">
      <c r="C319" t="inlineStr">
        <is>
          <t>Price_BOM_LFE_Imp_0519</t>
        </is>
      </c>
      <c r="E319" s="2" t="inlineStr">
        <is>
          <t>10707-2P-10HP-LFE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Coating_Scotchkote134_interior</t>
        </is>
      </c>
      <c r="M319" s="2" t="inlineStr">
        <is>
          <t>RTF</t>
        </is>
      </c>
      <c r="N319" s="7" t="n"/>
      <c r="O319" t="inlineStr">
        <is>
          <t>A102211</t>
        </is>
      </c>
      <c r="P319" t="n">
        <v>76</v>
      </c>
      <c r="Q319" s="120" t="inlineStr">
        <is>
          <t>Priced</t>
        </is>
      </c>
      <c r="R319" t="inlineStr">
        <is>
          <t>LT250</t>
        </is>
      </c>
    </row>
    <row r="320">
      <c r="C320" t="inlineStr">
        <is>
          <t>Price_BOM_LFE_Imp_0520</t>
        </is>
      </c>
      <c r="E320" s="2" t="inlineStr">
        <is>
          <t>10707-2P-15HP-LFE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n"/>
      <c r="O320" t="inlineStr">
        <is>
          <t>A102211</t>
        </is>
      </c>
      <c r="P320" t="n">
        <v>76</v>
      </c>
      <c r="Q320" s="120" t="inlineStr">
        <is>
          <t>Priced</t>
        </is>
      </c>
      <c r="R320" t="inlineStr">
        <is>
          <t>LT250</t>
        </is>
      </c>
    </row>
    <row r="321">
      <c r="C321" t="inlineStr">
        <is>
          <t>Price_BOM_LFE_Imp_0521</t>
        </is>
      </c>
      <c r="E321" s="2" t="inlineStr">
        <is>
          <t>12709-2P-5HP-LFE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</t>
        </is>
      </c>
      <c r="M321" s="2" t="inlineStr">
        <is>
          <t>RTF</t>
        </is>
      </c>
      <c r="N321" s="7" t="n"/>
      <c r="O321" t="inlineStr">
        <is>
          <t>A102214</t>
        </is>
      </c>
      <c r="P321" t="n">
        <v>74</v>
      </c>
      <c r="Q321" s="120" t="inlineStr">
        <is>
          <t>Priced</t>
        </is>
      </c>
      <c r="R321" t="inlineStr">
        <is>
          <t>LT250</t>
        </is>
      </c>
    </row>
    <row r="322">
      <c r="C322" t="inlineStr">
        <is>
          <t>Price_BOM_LFE_Imp_0522</t>
        </is>
      </c>
      <c r="E322" s="2" t="inlineStr">
        <is>
          <t>12709-2P-7.5HP-LFE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</t>
        </is>
      </c>
      <c r="M322" s="2" t="inlineStr">
        <is>
          <t>RTF</t>
        </is>
      </c>
      <c r="N322" s="7" t="n"/>
      <c r="O322" t="inlineStr">
        <is>
          <t>A102214</t>
        </is>
      </c>
      <c r="P322" t="n">
        <v>74</v>
      </c>
      <c r="Q322" s="120" t="inlineStr">
        <is>
          <t>Priced</t>
        </is>
      </c>
      <c r="R322" t="inlineStr">
        <is>
          <t>LT250</t>
        </is>
      </c>
    </row>
    <row r="323">
      <c r="C323" t="inlineStr">
        <is>
          <t>Price_BOM_LFE_Imp_0523</t>
        </is>
      </c>
      <c r="E323" s="2" t="inlineStr">
        <is>
          <t>12709-2P-10HP-LFE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</t>
        </is>
      </c>
      <c r="M323" s="2" t="inlineStr">
        <is>
          <t>RTF</t>
        </is>
      </c>
      <c r="N323" s="7" t="n"/>
      <c r="O323" t="inlineStr">
        <is>
          <t>A102214</t>
        </is>
      </c>
      <c r="P323" t="n">
        <v>74</v>
      </c>
      <c r="Q323" s="120" t="inlineStr">
        <is>
          <t>Priced</t>
        </is>
      </c>
      <c r="R323" t="inlineStr">
        <is>
          <t>LT250</t>
        </is>
      </c>
    </row>
    <row r="324">
      <c r="C324" t="inlineStr">
        <is>
          <t>Price_BOM_LFE_Imp_0524</t>
        </is>
      </c>
      <c r="E324" s="2" t="inlineStr">
        <is>
          <t>12709-2P-15HP-LFE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Coating_Scotchkote134_interior</t>
        </is>
      </c>
      <c r="M324" s="2" t="inlineStr">
        <is>
          <t>RTF</t>
        </is>
      </c>
      <c r="N324" s="7" t="n"/>
      <c r="O324" t="inlineStr">
        <is>
          <t>A102214</t>
        </is>
      </c>
      <c r="P324" t="n">
        <v>74</v>
      </c>
      <c r="Q324" s="120" t="inlineStr">
        <is>
          <t>Priced</t>
        </is>
      </c>
      <c r="R324" t="inlineStr">
        <is>
          <t>LT250</t>
        </is>
      </c>
    </row>
    <row r="325">
      <c r="C325" t="inlineStr">
        <is>
          <t>Price_BOM_LFE_Imp_0525</t>
        </is>
      </c>
      <c r="E325" s="2" t="inlineStr">
        <is>
          <t>15705-2P-5HP-LFE</t>
        </is>
      </c>
      <c r="F325" t="inlineStr">
        <is>
          <t>X3</t>
        </is>
      </c>
      <c r="G325" t="inlineStr">
        <is>
          <t>ImpMatl_NiAl-Bronze_ASTM-B148_C95400</t>
        </is>
      </c>
      <c r="H325" s="7" t="inlineStr">
        <is>
          <t>Nickel Aluminum Bronze ASTM B148 UNS C95400</t>
        </is>
      </c>
      <c r="I325" s="7" t="inlineStr">
        <is>
          <t>B22</t>
        </is>
      </c>
      <c r="J325" s="7" t="inlineStr">
        <is>
          <t>Stainless Steel, AISI-303</t>
        </is>
      </c>
      <c r="K325" s="7" t="inlineStr">
        <is>
          <t>Steel, Cold Drawn C1018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n"/>
      <c r="O325" t="inlineStr">
        <is>
          <t>A102216</t>
        </is>
      </c>
      <c r="P325" t="n">
        <v>86</v>
      </c>
      <c r="Q325" s="120" t="inlineStr">
        <is>
          <t>Priced</t>
        </is>
      </c>
      <c r="R325" t="inlineStr">
        <is>
          <t>LT250</t>
        </is>
      </c>
    </row>
    <row r="326">
      <c r="C326" t="inlineStr">
        <is>
          <t>Price_BOM_LFE_Imp_0526</t>
        </is>
      </c>
      <c r="E326" s="2" t="inlineStr">
        <is>
          <t>15705-2P-7.5HP-LFE</t>
        </is>
      </c>
      <c r="F326" t="inlineStr">
        <is>
          <t>X3</t>
        </is>
      </c>
      <c r="G326" t="inlineStr">
        <is>
          <t>ImpMatl_NiAl-Bronze_ASTM-B148_C95400</t>
        </is>
      </c>
      <c r="H326" s="7" t="inlineStr">
        <is>
          <t>Nickel Aluminum Bronze ASTM B148 UNS C95400</t>
        </is>
      </c>
      <c r="I326" s="7" t="inlineStr">
        <is>
          <t>B22</t>
        </is>
      </c>
      <c r="J326" s="7" t="inlineStr">
        <is>
          <t>Stainless Steel, AISI-303</t>
        </is>
      </c>
      <c r="K326" s="7" t="inlineStr">
        <is>
          <t>Steel, Cold Drawn C1018</t>
        </is>
      </c>
      <c r="L326" s="2" t="inlineStr">
        <is>
          <t>Coating_Scotchkote134_interior</t>
        </is>
      </c>
      <c r="M326" s="2" t="inlineStr">
        <is>
          <t>RTF</t>
        </is>
      </c>
      <c r="N326" s="7" t="n"/>
      <c r="O326" t="inlineStr">
        <is>
          <t>A102216</t>
        </is>
      </c>
      <c r="P326" t="n">
        <v>86</v>
      </c>
      <c r="Q326" s="120" t="inlineStr">
        <is>
          <t>Priced</t>
        </is>
      </c>
      <c r="R326" t="inlineStr">
        <is>
          <t>LT250</t>
        </is>
      </c>
    </row>
    <row r="327">
      <c r="C327" t="inlineStr">
        <is>
          <t>Price_BOM_LFE_Imp_0527</t>
        </is>
      </c>
      <c r="E327" s="2" t="inlineStr">
        <is>
          <t>15705-2P-10HP-LFE</t>
        </is>
      </c>
      <c r="F327" t="inlineStr">
        <is>
          <t>X3</t>
        </is>
      </c>
      <c r="G327" t="inlineStr">
        <is>
          <t>ImpMatl_NiAl-Bronze_ASTM-B148_C95400</t>
        </is>
      </c>
      <c r="H327" s="7" t="inlineStr">
        <is>
          <t>Nickel Aluminum Bronze ASTM B148 UNS C95400</t>
        </is>
      </c>
      <c r="I327" s="7" t="inlineStr">
        <is>
          <t>B22</t>
        </is>
      </c>
      <c r="J327" s="7" t="inlineStr">
        <is>
          <t>Stainless Steel, AISI-303</t>
        </is>
      </c>
      <c r="K327" s="7" t="inlineStr">
        <is>
          <t>Steel, Cold Drawn C1018</t>
        </is>
      </c>
      <c r="L327" s="2" t="inlineStr">
        <is>
          <t>Coating_Scotchkote134_interior</t>
        </is>
      </c>
      <c r="M327" s="2" t="inlineStr">
        <is>
          <t>RTF</t>
        </is>
      </c>
      <c r="N327" s="7" t="n"/>
      <c r="O327" t="inlineStr">
        <is>
          <t>A102216</t>
        </is>
      </c>
      <c r="P327" t="n">
        <v>86</v>
      </c>
      <c r="Q327" s="120" t="inlineStr">
        <is>
          <t>Priced</t>
        </is>
      </c>
      <c r="R327" t="inlineStr">
        <is>
          <t>LT250</t>
        </is>
      </c>
    </row>
    <row r="328">
      <c r="C328" t="inlineStr">
        <is>
          <t>Price_BOM_LFE_Imp_0528</t>
        </is>
      </c>
      <c r="E328" s="2" t="inlineStr">
        <is>
          <t>15705-2P-15HP-LFE</t>
        </is>
      </c>
      <c r="F328" t="inlineStr">
        <is>
          <t>X3</t>
        </is>
      </c>
      <c r="G328" t="inlineStr">
        <is>
          <t>ImpMatl_NiAl-Bronze_ASTM-B148_C95400</t>
        </is>
      </c>
      <c r="H328" s="7" t="inlineStr">
        <is>
          <t>Nickel Aluminum Bronze ASTM B148 UNS C95400</t>
        </is>
      </c>
      <c r="I328" s="7" t="inlineStr">
        <is>
          <t>B22</t>
        </is>
      </c>
      <c r="J328" s="7" t="inlineStr">
        <is>
          <t>Stainless Steel, AISI-303</t>
        </is>
      </c>
      <c r="K328" s="7" t="inlineStr">
        <is>
          <t>Steel, Cold Drawn C1018</t>
        </is>
      </c>
      <c r="L328" s="2" t="inlineStr">
        <is>
          <t>Coating_Scotchkote134_interior</t>
        </is>
      </c>
      <c r="M328" s="2" t="inlineStr">
        <is>
          <t>RTF</t>
        </is>
      </c>
      <c r="N328" s="7" t="n"/>
      <c r="O328" t="inlineStr">
        <is>
          <t>A102216</t>
        </is>
      </c>
      <c r="P328" t="n">
        <v>86</v>
      </c>
      <c r="Q328" s="120" t="inlineStr">
        <is>
          <t>Priced</t>
        </is>
      </c>
      <c r="R328" t="inlineStr">
        <is>
          <t>LT250</t>
        </is>
      </c>
    </row>
    <row r="329">
      <c r="C329" t="inlineStr">
        <is>
          <t>Price_BOM_LFE_Imp_0529</t>
        </is>
      </c>
      <c r="E329" s="2" t="inlineStr">
        <is>
          <t>15705-2P-20HP-LFE</t>
        </is>
      </c>
      <c r="F329" t="inlineStr">
        <is>
          <t>X3</t>
        </is>
      </c>
      <c r="G329" t="inlineStr">
        <is>
          <t>ImpMatl_NiAl-Bronze_ASTM-B148_C95400</t>
        </is>
      </c>
      <c r="H329" s="7" t="inlineStr">
        <is>
          <t>Nickel Aluminum Bronze ASTM B148 UNS C95400</t>
        </is>
      </c>
      <c r="I329" s="7" t="inlineStr">
        <is>
          <t>B22</t>
        </is>
      </c>
      <c r="J329" s="7" t="inlineStr">
        <is>
          <t>Stainless Steel, AISI-303</t>
        </is>
      </c>
      <c r="K329" s="7" t="inlineStr">
        <is>
          <t>Steel, Cold Drawn C1018</t>
        </is>
      </c>
      <c r="L329" s="2" t="inlineStr">
        <is>
          <t>Coating_Scotchkote134_interior</t>
        </is>
      </c>
      <c r="M329" s="2" t="inlineStr">
        <is>
          <t>RTF</t>
        </is>
      </c>
      <c r="N329" s="7" t="n"/>
      <c r="O329" t="inlineStr">
        <is>
          <t>A102216</t>
        </is>
      </c>
      <c r="P329" t="n">
        <v>86</v>
      </c>
      <c r="Q329" s="120" t="inlineStr">
        <is>
          <t>Priced</t>
        </is>
      </c>
      <c r="R329" t="inlineStr">
        <is>
          <t>LT250</t>
        </is>
      </c>
    </row>
    <row r="330">
      <c r="C330" t="inlineStr">
        <is>
          <t>Price_BOM_LFE_Imp_0530</t>
        </is>
      </c>
      <c r="E330" s="2" t="inlineStr">
        <is>
          <t>15951-2P-10HP-LFE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Coating_Scotchkote134_interior</t>
        </is>
      </c>
      <c r="M330" s="2" t="inlineStr">
        <is>
          <t>RTF</t>
        </is>
      </c>
      <c r="N330" s="7" t="n"/>
      <c r="O330" t="inlineStr">
        <is>
          <t>A102217</t>
        </is>
      </c>
      <c r="P330" t="n">
        <v>203</v>
      </c>
      <c r="Q330" s="120" t="inlineStr">
        <is>
          <t>Priced</t>
        </is>
      </c>
      <c r="R330" t="inlineStr">
        <is>
          <t>LT250</t>
        </is>
      </c>
    </row>
    <row r="331">
      <c r="C331" t="inlineStr">
        <is>
          <t>Price_BOM_LFE_Imp_0531</t>
        </is>
      </c>
      <c r="E331" s="2" t="inlineStr">
        <is>
          <t>15951-2P-15HP-LFE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n"/>
      <c r="O331" t="inlineStr">
        <is>
          <t>A102217</t>
        </is>
      </c>
      <c r="P331" t="n">
        <v>203</v>
      </c>
      <c r="Q331" s="120" t="inlineStr">
        <is>
          <t>Priced</t>
        </is>
      </c>
      <c r="R331" t="inlineStr">
        <is>
          <t>LT250</t>
        </is>
      </c>
    </row>
    <row r="332">
      <c r="C332" t="inlineStr">
        <is>
          <t>Price_BOM_LFE_Imp_0532</t>
        </is>
      </c>
      <c r="E332" s="2" t="inlineStr">
        <is>
          <t>15951-2P-20HP-LFE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</t>
        </is>
      </c>
      <c r="M332" s="2" t="inlineStr">
        <is>
          <t>RTF</t>
        </is>
      </c>
      <c r="N332" s="7" t="n"/>
      <c r="O332" t="inlineStr">
        <is>
          <t>A102217</t>
        </is>
      </c>
      <c r="P332" t="n">
        <v>203</v>
      </c>
      <c r="Q332" s="120" t="inlineStr">
        <is>
          <t>Priced</t>
        </is>
      </c>
      <c r="R332" t="inlineStr">
        <is>
          <t>LT250</t>
        </is>
      </c>
    </row>
    <row r="333">
      <c r="C333" t="inlineStr">
        <is>
          <t>Price_BOM_LFE_Imp_0533</t>
        </is>
      </c>
      <c r="E333" s="2" t="inlineStr">
        <is>
          <t>15951-2P-25HP-LFE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</t>
        </is>
      </c>
      <c r="M333" s="2" t="inlineStr">
        <is>
          <t>RTF</t>
        </is>
      </c>
      <c r="N333" s="7" t="n"/>
      <c r="O333" t="inlineStr">
        <is>
          <t>A102217</t>
        </is>
      </c>
      <c r="P333" t="n">
        <v>203</v>
      </c>
      <c r="Q333" s="120" t="inlineStr">
        <is>
          <t>Priced</t>
        </is>
      </c>
      <c r="R333" t="inlineStr">
        <is>
          <t>LT250</t>
        </is>
      </c>
    </row>
    <row r="334">
      <c r="C334" t="inlineStr">
        <is>
          <t>Price_BOM_LFE_Imp_0534</t>
        </is>
      </c>
      <c r="E334" s="69" t="inlineStr">
        <is>
          <t>15951-4P-3HP-LFE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</t>
        </is>
      </c>
      <c r="M334" s="2" t="inlineStr">
        <is>
          <t>RTF</t>
        </is>
      </c>
      <c r="N334" s="7" t="n"/>
      <c r="O334" t="inlineStr">
        <is>
          <t>A102217</t>
        </is>
      </c>
      <c r="P334" t="n">
        <v>203</v>
      </c>
      <c r="Q334" s="120" t="inlineStr">
        <is>
          <t>Priced</t>
        </is>
      </c>
      <c r="R334" t="inlineStr">
        <is>
          <t>LT250</t>
        </is>
      </c>
    </row>
    <row r="335">
      <c r="C335" t="inlineStr">
        <is>
          <t>Price_BOM_LFE_Imp_0535</t>
        </is>
      </c>
      <c r="E335" s="2" t="inlineStr">
        <is>
          <t>15955-2P-15HP-LFE</t>
        </is>
      </c>
      <c r="F335" t="inlineStr">
        <is>
          <t>X3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Coating_Scotchkote134_interior</t>
        </is>
      </c>
      <c r="M335" s="2" t="inlineStr">
        <is>
          <t>RTF</t>
        </is>
      </c>
      <c r="N335" s="7" t="n"/>
      <c r="O335" t="inlineStr">
        <is>
          <t>A102219</t>
        </is>
      </c>
      <c r="P335" t="n">
        <v>136</v>
      </c>
      <c r="Q335" s="120" t="inlineStr">
        <is>
          <t>Priced</t>
        </is>
      </c>
      <c r="R335" t="inlineStr">
        <is>
          <t>LT250</t>
        </is>
      </c>
    </row>
    <row r="336">
      <c r="C336" t="inlineStr">
        <is>
          <t>Price_BOM_LFE_Imp_0536</t>
        </is>
      </c>
      <c r="E336" s="2" t="inlineStr">
        <is>
          <t>15955-2P-20HP-LFE</t>
        </is>
      </c>
      <c r="F336" t="inlineStr">
        <is>
          <t>X3</t>
        </is>
      </c>
      <c r="G336" t="inlineStr">
        <is>
          <t>ImpMatl_NiAl-Bronze_ASTM-B148_C95400</t>
        </is>
      </c>
      <c r="H336" s="7" t="inlineStr">
        <is>
          <t>Nickel Aluminum Bronze ASTM B148 UNS C95400</t>
        </is>
      </c>
      <c r="I336" s="7" t="inlineStr">
        <is>
          <t>B22</t>
        </is>
      </c>
      <c r="J336" s="7" t="inlineStr">
        <is>
          <t>Stainless Steel, AISI-303</t>
        </is>
      </c>
      <c r="K336" s="7" t="inlineStr">
        <is>
          <t>Steel, Cold Drawn C1018</t>
        </is>
      </c>
      <c r="L336" s="2" t="inlineStr">
        <is>
          <t>Coating_Scotchkote134_interior</t>
        </is>
      </c>
      <c r="M336" s="2" t="inlineStr">
        <is>
          <t>RTF</t>
        </is>
      </c>
      <c r="N336" s="7" t="n"/>
      <c r="O336" t="inlineStr">
        <is>
          <t>A102219</t>
        </is>
      </c>
      <c r="P336" t="n">
        <v>136</v>
      </c>
      <c r="Q336" s="120" t="inlineStr">
        <is>
          <t>Priced</t>
        </is>
      </c>
      <c r="R336" t="inlineStr">
        <is>
          <t>LT250</t>
        </is>
      </c>
    </row>
    <row r="337">
      <c r="C337" t="inlineStr">
        <is>
          <t>Price_BOM_LFE_Imp_0537</t>
        </is>
      </c>
      <c r="E337" s="2" t="inlineStr">
        <is>
          <t>15955-2P-25HP-LFE</t>
        </is>
      </c>
      <c r="F337" t="inlineStr">
        <is>
          <t>X3</t>
        </is>
      </c>
      <c r="G337" t="inlineStr">
        <is>
          <t>ImpMatl_NiAl-Bronze_ASTM-B148_C95400</t>
        </is>
      </c>
      <c r="H337" s="7" t="inlineStr">
        <is>
          <t>Nickel Aluminum Bronze ASTM B148 UNS C95400</t>
        </is>
      </c>
      <c r="I337" s="7" t="inlineStr">
        <is>
          <t>B22</t>
        </is>
      </c>
      <c r="J337" s="7" t="inlineStr">
        <is>
          <t>Stainless Steel, AISI-303</t>
        </is>
      </c>
      <c r="K337" s="7" t="inlineStr">
        <is>
          <t>Steel, Cold Drawn C1018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n"/>
      <c r="O337" t="inlineStr">
        <is>
          <t>A102219</t>
        </is>
      </c>
      <c r="P337" t="n">
        <v>136</v>
      </c>
      <c r="Q337" s="120" t="inlineStr">
        <is>
          <t>Priced</t>
        </is>
      </c>
      <c r="R337" t="inlineStr">
        <is>
          <t>LT250</t>
        </is>
      </c>
    </row>
    <row r="338">
      <c r="C338" t="inlineStr">
        <is>
          <t>Price_BOM_LFE_Imp_0538</t>
        </is>
      </c>
      <c r="E338" s="69" t="inlineStr">
        <is>
          <t>15955-4P-3HP-LFE</t>
        </is>
      </c>
      <c r="F338" t="inlineStr">
        <is>
          <t>X3</t>
        </is>
      </c>
      <c r="G338" t="inlineStr">
        <is>
          <t>ImpMatl_NiAl-Bronze_ASTM-B148_C95400</t>
        </is>
      </c>
      <c r="H338" s="7" t="inlineStr">
        <is>
          <t>Nickel Aluminum Bronze ASTM B148 UNS C95400</t>
        </is>
      </c>
      <c r="I338" s="7" t="inlineStr">
        <is>
          <t>B22</t>
        </is>
      </c>
      <c r="J338" s="7" t="inlineStr">
        <is>
          <t>Stainless Steel, AISI-303</t>
        </is>
      </c>
      <c r="K338" s="7" t="inlineStr">
        <is>
          <t>Steel, Cold Drawn C1018</t>
        </is>
      </c>
      <c r="L338" s="2" t="inlineStr">
        <is>
          <t>Coating_Scotchkote134_interior</t>
        </is>
      </c>
      <c r="M338" s="2" t="inlineStr">
        <is>
          <t>RTF</t>
        </is>
      </c>
      <c r="N338" s="7" t="n"/>
      <c r="O338" t="inlineStr">
        <is>
          <t>A102219</t>
        </is>
      </c>
      <c r="P338" t="n">
        <v>136</v>
      </c>
      <c r="Q338" s="120" t="inlineStr">
        <is>
          <t>Priced</t>
        </is>
      </c>
      <c r="R338" t="inlineStr">
        <is>
          <t>LT250</t>
        </is>
      </c>
    </row>
    <row r="339">
      <c r="C339" t="inlineStr">
        <is>
          <t>Price_BOM_LFE_Imp_0539</t>
        </is>
      </c>
      <c r="E339" s="69" t="inlineStr">
        <is>
          <t>15955-4P-5HP-LFE</t>
        </is>
      </c>
      <c r="F339" t="inlineStr">
        <is>
          <t>X3</t>
        </is>
      </c>
      <c r="G339" t="inlineStr">
        <is>
          <t>ImpMatl_NiAl-Bronze_ASTM-B148_C95400</t>
        </is>
      </c>
      <c r="H339" s="7" t="inlineStr">
        <is>
          <t>Nickel Aluminum Bronze ASTM B148 UNS C95400</t>
        </is>
      </c>
      <c r="I339" s="7" t="inlineStr">
        <is>
          <t>B22</t>
        </is>
      </c>
      <c r="J339" s="7" t="inlineStr">
        <is>
          <t>Stainless Steel, AISI-303</t>
        </is>
      </c>
      <c r="K339" s="7" t="inlineStr">
        <is>
          <t>Steel, Cold Drawn C1018</t>
        </is>
      </c>
      <c r="L339" s="2" t="inlineStr">
        <is>
          <t>Coating_Scotchkote134_interior</t>
        </is>
      </c>
      <c r="M339" s="2" t="inlineStr">
        <is>
          <t>RTF</t>
        </is>
      </c>
      <c r="N339" s="7" t="n"/>
      <c r="O339" t="inlineStr">
        <is>
          <t>A102219</t>
        </is>
      </c>
      <c r="P339" t="n">
        <v>136</v>
      </c>
      <c r="Q339" s="120" t="inlineStr">
        <is>
          <t>Priced</t>
        </is>
      </c>
      <c r="R339" t="inlineStr">
        <is>
          <t>LT250</t>
        </is>
      </c>
    </row>
    <row r="340">
      <c r="C340" t="inlineStr">
        <is>
          <t>Price_BOM_LFE_Imp_0540</t>
        </is>
      </c>
      <c r="E340" s="2" t="inlineStr">
        <is>
          <t>15955-2P-30HP-LFE</t>
        </is>
      </c>
      <c r="F340" t="inlineStr">
        <is>
          <t>X4</t>
        </is>
      </c>
      <c r="G340" t="inlineStr">
        <is>
          <t>ImpMatl_NiAl-Bronze_ASTM-B148_C95400</t>
        </is>
      </c>
      <c r="H340" s="7" t="inlineStr">
        <is>
          <t>Nickel Aluminum Bronze ASTM B148 UNS C95400</t>
        </is>
      </c>
      <c r="I340" s="7" t="inlineStr">
        <is>
          <t>B22</t>
        </is>
      </c>
      <c r="J340" s="7" t="inlineStr">
        <is>
          <t>Stainless Steel, AISI-303</t>
        </is>
      </c>
      <c r="K340" s="7" t="inlineStr">
        <is>
          <t>Steel, Cold Drawn C1018</t>
        </is>
      </c>
      <c r="L340" s="2" t="inlineStr">
        <is>
          <t>Coating_Scotchkote134_interior</t>
        </is>
      </c>
      <c r="M340" s="2" t="inlineStr">
        <is>
          <t>RTF</t>
        </is>
      </c>
      <c r="N340" s="7" t="n"/>
      <c r="O340" t="inlineStr">
        <is>
          <t>A102220</t>
        </is>
      </c>
      <c r="P340" t="n">
        <v>136</v>
      </c>
      <c r="Q340" s="120" t="inlineStr">
        <is>
          <t>Priced</t>
        </is>
      </c>
      <c r="R340" t="inlineStr">
        <is>
          <t>LT250</t>
        </is>
      </c>
    </row>
    <row r="341">
      <c r="C341" t="inlineStr">
        <is>
          <t>Price_BOM_LFE_Imp_0541</t>
        </is>
      </c>
      <c r="E341" s="2" t="inlineStr">
        <is>
          <t>15959-2P-20HP-LFE</t>
        </is>
      </c>
      <c r="F341" t="inlineStr">
        <is>
          <t>X3</t>
        </is>
      </c>
      <c r="G341" t="inlineStr">
        <is>
          <t>ImpMatl_NiAl-Bronze_ASTM-B148_C95400</t>
        </is>
      </c>
      <c r="H341" s="7" t="inlineStr">
        <is>
          <t>Nickel Aluminum Bronze ASTM B148 UNS C95400</t>
        </is>
      </c>
      <c r="I341" s="7" t="inlineStr">
        <is>
          <t>B22</t>
        </is>
      </c>
      <c r="J341" s="7" t="inlineStr">
        <is>
          <t>Stainless Steel, AISI-303</t>
        </is>
      </c>
      <c r="K341" s="7" t="inlineStr">
        <is>
          <t>Steel, Cold Drawn C1018</t>
        </is>
      </c>
      <c r="L341" s="2" t="inlineStr">
        <is>
          <t>Coating_Scotchkote134_interior</t>
        </is>
      </c>
      <c r="M341" s="2" t="inlineStr">
        <is>
          <t>RTF</t>
        </is>
      </c>
      <c r="N341" s="7" t="n"/>
      <c r="O341" t="inlineStr">
        <is>
          <t>A102221</t>
        </is>
      </c>
      <c r="P341" t="n">
        <v>136</v>
      </c>
      <c r="Q341" s="120" t="inlineStr">
        <is>
          <t>Priced</t>
        </is>
      </c>
      <c r="R341" t="inlineStr">
        <is>
          <t>LT250</t>
        </is>
      </c>
    </row>
    <row r="342">
      <c r="C342" t="inlineStr">
        <is>
          <t>Price_BOM_LFE_Imp_0542</t>
        </is>
      </c>
      <c r="E342" s="2" t="inlineStr">
        <is>
          <t>15959-2P-25HP-LFE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Coating_Scotchkote134_interior</t>
        </is>
      </c>
      <c r="M342" s="2" t="inlineStr">
        <is>
          <t>RTF</t>
        </is>
      </c>
      <c r="N342" s="7" t="n"/>
      <c r="O342" t="inlineStr">
        <is>
          <t>A102221</t>
        </is>
      </c>
      <c r="P342" t="n">
        <v>136</v>
      </c>
      <c r="Q342" s="120" t="inlineStr">
        <is>
          <t>Priced</t>
        </is>
      </c>
      <c r="R342" t="inlineStr">
        <is>
          <t>LT250</t>
        </is>
      </c>
    </row>
    <row r="343">
      <c r="C343" t="inlineStr">
        <is>
          <t>Price_BOM_LFE_Imp_0543</t>
        </is>
      </c>
      <c r="E343" s="69" t="inlineStr">
        <is>
          <t>15959-4P-3HP-LFE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n"/>
      <c r="O343" t="inlineStr">
        <is>
          <t>A102221</t>
        </is>
      </c>
      <c r="P343" t="n">
        <v>136</v>
      </c>
      <c r="Q343" s="120" t="inlineStr">
        <is>
          <t>Priced</t>
        </is>
      </c>
      <c r="R343" t="inlineStr">
        <is>
          <t>LT250</t>
        </is>
      </c>
    </row>
    <row r="344">
      <c r="C344" t="inlineStr">
        <is>
          <t>Price_BOM_LFE_Imp_0544</t>
        </is>
      </c>
      <c r="E344" s="69" t="inlineStr">
        <is>
          <t>15959-4P-5HP-LFE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</t>
        </is>
      </c>
      <c r="M344" s="2" t="inlineStr">
        <is>
          <t>RTF</t>
        </is>
      </c>
      <c r="N344" s="7" t="n"/>
      <c r="O344" t="inlineStr">
        <is>
          <t>A102221</t>
        </is>
      </c>
      <c r="P344" t="n">
        <v>136</v>
      </c>
      <c r="Q344" s="120" t="inlineStr">
        <is>
          <t>Priced</t>
        </is>
      </c>
      <c r="R344" t="inlineStr">
        <is>
          <t>LT250</t>
        </is>
      </c>
    </row>
    <row r="345">
      <c r="C345" t="inlineStr">
        <is>
          <t>Price_BOM_LFE_Imp_0545</t>
        </is>
      </c>
      <c r="E345" s="69" t="inlineStr">
        <is>
          <t>15959-4P-7.5HP-LFE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</t>
        </is>
      </c>
      <c r="M345" s="2" t="inlineStr">
        <is>
          <t>RTF</t>
        </is>
      </c>
      <c r="N345" s="7" t="n"/>
      <c r="O345" t="inlineStr">
        <is>
          <t>A102221</t>
        </is>
      </c>
      <c r="P345" t="n">
        <v>136</v>
      </c>
      <c r="Q345" s="120" t="inlineStr">
        <is>
          <t>Priced</t>
        </is>
      </c>
      <c r="R345" t="inlineStr">
        <is>
          <t>LT250</t>
        </is>
      </c>
    </row>
    <row r="346">
      <c r="C346" t="inlineStr">
        <is>
          <t>Price_BOM_LFE_Imp_0546</t>
        </is>
      </c>
      <c r="E346" s="2" t="inlineStr">
        <is>
          <t>15959-2P-30HP-LFE</t>
        </is>
      </c>
      <c r="F346" t="inlineStr">
        <is>
          <t>X4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</t>
        </is>
      </c>
      <c r="M346" s="2" t="inlineStr">
        <is>
          <t>RTF</t>
        </is>
      </c>
      <c r="N346" s="7" t="n"/>
      <c r="O346" t="inlineStr">
        <is>
          <t>A102222</t>
        </is>
      </c>
      <c r="P346" t="n">
        <v>136</v>
      </c>
      <c r="Q346" s="120" t="inlineStr">
        <is>
          <t>Priced</t>
        </is>
      </c>
      <c r="R346" t="inlineStr">
        <is>
          <t>LT250</t>
        </is>
      </c>
    </row>
    <row r="347">
      <c r="C347" t="inlineStr">
        <is>
          <t>Price_BOM_LFE_Imp_0547</t>
        </is>
      </c>
      <c r="E347" s="2" t="inlineStr">
        <is>
          <t>20709-2P-7.5HP-LFE</t>
        </is>
      </c>
      <c r="F347" t="inlineStr">
        <is>
          <t>X3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Coating_Scotchkote134_interior</t>
        </is>
      </c>
      <c r="M347" s="2" t="inlineStr">
        <is>
          <t>RTF</t>
        </is>
      </c>
      <c r="N347" s="7" t="n"/>
      <c r="O347" t="inlineStr">
        <is>
          <t>A102224</t>
        </is>
      </c>
      <c r="P347" t="n">
        <v>88</v>
      </c>
      <c r="Q347" s="120" t="inlineStr">
        <is>
          <t>Priced</t>
        </is>
      </c>
      <c r="R347" t="inlineStr">
        <is>
          <t>LT250</t>
        </is>
      </c>
    </row>
    <row r="348">
      <c r="C348" t="inlineStr">
        <is>
          <t>Price_BOM_LFE_Imp_0548</t>
        </is>
      </c>
      <c r="E348" s="2" t="inlineStr">
        <is>
          <t>20709-2P-10HP-LFE</t>
        </is>
      </c>
      <c r="F348" t="inlineStr">
        <is>
          <t>X3</t>
        </is>
      </c>
      <c r="G348" t="inlineStr">
        <is>
          <t>ImpMatl_NiAl-Bronze_ASTM-B148_C95400</t>
        </is>
      </c>
      <c r="H348" s="7" t="inlineStr">
        <is>
          <t>Nickel Aluminum Bronze ASTM B148 UNS C95400</t>
        </is>
      </c>
      <c r="I348" s="7" t="inlineStr">
        <is>
          <t>B22</t>
        </is>
      </c>
      <c r="J348" s="7" t="inlineStr">
        <is>
          <t>Stainless Steel, AISI-303</t>
        </is>
      </c>
      <c r="K348" s="7" t="inlineStr">
        <is>
          <t>Steel, Cold Drawn C1018</t>
        </is>
      </c>
      <c r="L348" s="2" t="inlineStr">
        <is>
          <t>Coating_Scotchkote134_interior</t>
        </is>
      </c>
      <c r="M348" s="2" t="inlineStr">
        <is>
          <t>RTF</t>
        </is>
      </c>
      <c r="N348" s="7" t="n"/>
      <c r="O348" t="inlineStr">
        <is>
          <t>A102224</t>
        </is>
      </c>
      <c r="P348" t="n">
        <v>88</v>
      </c>
      <c r="Q348" s="120" t="inlineStr">
        <is>
          <t>Priced</t>
        </is>
      </c>
      <c r="R348" t="inlineStr">
        <is>
          <t>LT250</t>
        </is>
      </c>
    </row>
    <row r="349">
      <c r="C349" t="inlineStr">
        <is>
          <t>Price_BOM_LFE_Imp_0549</t>
        </is>
      </c>
      <c r="E349" s="2" t="inlineStr">
        <is>
          <t>20709-2P-15HP-LFE</t>
        </is>
      </c>
      <c r="F349" t="inlineStr">
        <is>
          <t>X3</t>
        </is>
      </c>
      <c r="G349" t="inlineStr">
        <is>
          <t>ImpMatl_NiAl-Bronze_ASTM-B148_C95400</t>
        </is>
      </c>
      <c r="H349" s="7" t="inlineStr">
        <is>
          <t>Nickel Aluminum Bronze ASTM B148 UNS C95400</t>
        </is>
      </c>
      <c r="I349" s="7" t="inlineStr">
        <is>
          <t>B22</t>
        </is>
      </c>
      <c r="J349" s="7" t="inlineStr">
        <is>
          <t>Stainless Steel, AISI-303</t>
        </is>
      </c>
      <c r="K349" s="7" t="inlineStr">
        <is>
          <t>Steel, Cold Drawn C1018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n"/>
      <c r="O349" t="inlineStr">
        <is>
          <t>A102224</t>
        </is>
      </c>
      <c r="P349" t="n">
        <v>88</v>
      </c>
      <c r="Q349" s="120" t="inlineStr">
        <is>
          <t>Priced</t>
        </is>
      </c>
      <c r="R349" t="inlineStr">
        <is>
          <t>LT250</t>
        </is>
      </c>
    </row>
    <row r="350">
      <c r="C350" t="inlineStr">
        <is>
          <t>Price_BOM_LFE_Imp_0550</t>
        </is>
      </c>
      <c r="E350" s="2" t="inlineStr">
        <is>
          <t>20709-2P-20HP-LFE</t>
        </is>
      </c>
      <c r="F350" t="inlineStr">
        <is>
          <t>X3</t>
        </is>
      </c>
      <c r="G350" t="inlineStr">
        <is>
          <t>ImpMatl_NiAl-Bronze_ASTM-B148_C95400</t>
        </is>
      </c>
      <c r="H350" s="7" t="inlineStr">
        <is>
          <t>Nickel Aluminum Bronze ASTM B148 UNS C95400</t>
        </is>
      </c>
      <c r="I350" s="7" t="inlineStr">
        <is>
          <t>B22</t>
        </is>
      </c>
      <c r="J350" s="7" t="inlineStr">
        <is>
          <t>Stainless Steel, AISI-303</t>
        </is>
      </c>
      <c r="K350" s="7" t="inlineStr">
        <is>
          <t>Steel, Cold Drawn C1018</t>
        </is>
      </c>
      <c r="L350" s="2" t="inlineStr">
        <is>
          <t>Coating_Scotchkote134_interior</t>
        </is>
      </c>
      <c r="M350" s="2" t="inlineStr">
        <is>
          <t>RTF</t>
        </is>
      </c>
      <c r="N350" s="7" t="n"/>
      <c r="O350" t="inlineStr">
        <is>
          <t>A102224</t>
        </is>
      </c>
      <c r="P350" t="n">
        <v>88</v>
      </c>
      <c r="Q350" s="120" t="inlineStr">
        <is>
          <t>Priced</t>
        </is>
      </c>
      <c r="R350" t="inlineStr">
        <is>
          <t>LT250</t>
        </is>
      </c>
    </row>
    <row r="351">
      <c r="C351" t="inlineStr">
        <is>
          <t>Price_BOM_LFE_Imp_0551</t>
        </is>
      </c>
      <c r="E351" s="2" t="inlineStr">
        <is>
          <t>20709-2P-25HP-LFE</t>
        </is>
      </c>
      <c r="F351" t="inlineStr">
        <is>
          <t>X3</t>
        </is>
      </c>
      <c r="G351" t="inlineStr">
        <is>
          <t>ImpMatl_NiAl-Bronze_ASTM-B148_C95400</t>
        </is>
      </c>
      <c r="H351" s="7" t="inlineStr">
        <is>
          <t>Nickel Aluminum Bronze ASTM B148 UNS C95400</t>
        </is>
      </c>
      <c r="I351" s="7" t="inlineStr">
        <is>
          <t>B22</t>
        </is>
      </c>
      <c r="J351" s="7" t="inlineStr">
        <is>
          <t>Stainless Steel, AISI-303</t>
        </is>
      </c>
      <c r="K351" s="7" t="inlineStr">
        <is>
          <t>Steel, Cold Drawn C1018</t>
        </is>
      </c>
      <c r="L351" s="2" t="inlineStr">
        <is>
          <t>Coating_Scotchkote134_interior</t>
        </is>
      </c>
      <c r="M351" s="2" t="inlineStr">
        <is>
          <t>RTF</t>
        </is>
      </c>
      <c r="N351" s="7" t="n"/>
      <c r="O351" t="inlineStr">
        <is>
          <t>A102224</t>
        </is>
      </c>
      <c r="P351" t="n">
        <v>88</v>
      </c>
      <c r="Q351" s="120" t="inlineStr">
        <is>
          <t>Priced</t>
        </is>
      </c>
      <c r="R351" t="inlineStr">
        <is>
          <t>LT250</t>
        </is>
      </c>
    </row>
    <row r="352">
      <c r="C352" t="inlineStr">
        <is>
          <t>Price_BOM_LFE_Imp_0552</t>
        </is>
      </c>
      <c r="E352" s="69" t="inlineStr">
        <is>
          <t>20709-4P-3HP-LFE</t>
        </is>
      </c>
      <c r="F352" t="inlineStr">
        <is>
          <t>X3</t>
        </is>
      </c>
      <c r="G352" t="inlineStr">
        <is>
          <t>ImpMatl_NiAl-Bronze_ASTM-B148_C95400</t>
        </is>
      </c>
      <c r="H352" s="7" t="inlineStr">
        <is>
          <t>Nickel Aluminum Bronze ASTM B148 UNS C95400</t>
        </is>
      </c>
      <c r="I352" s="7" t="inlineStr">
        <is>
          <t>B22</t>
        </is>
      </c>
      <c r="J352" s="7" t="inlineStr">
        <is>
          <t>Stainless Steel, AISI-303</t>
        </is>
      </c>
      <c r="K352" s="7" t="inlineStr">
        <is>
          <t>Steel, Cold Drawn C1018</t>
        </is>
      </c>
      <c r="L352" s="2" t="inlineStr">
        <is>
          <t>Coating_Scotchkote134_interior</t>
        </is>
      </c>
      <c r="M352" s="2" t="inlineStr">
        <is>
          <t>RTF</t>
        </is>
      </c>
      <c r="N352" s="7" t="n"/>
      <c r="O352" t="inlineStr">
        <is>
          <t>A102224</t>
        </is>
      </c>
      <c r="P352" t="n">
        <v>88</v>
      </c>
      <c r="Q352" s="120" t="inlineStr">
        <is>
          <t>Priced</t>
        </is>
      </c>
      <c r="R352" t="inlineStr">
        <is>
          <t>LT250</t>
        </is>
      </c>
    </row>
    <row r="353">
      <c r="C353" t="inlineStr">
        <is>
          <t>Price_BOM_LFE_Imp_0553</t>
        </is>
      </c>
      <c r="E353" s="2" t="inlineStr">
        <is>
          <t>20953-2P-20HP-LFE</t>
        </is>
      </c>
      <c r="F353" t="inlineStr">
        <is>
          <t>X3</t>
        </is>
      </c>
      <c r="G353" t="inlineStr">
        <is>
          <t>ImpMatl_NiAl-Bronze_ASTM-B148_C95400</t>
        </is>
      </c>
      <c r="H353" s="7" t="inlineStr">
        <is>
          <t>Nickel Aluminum Bronze ASTM B148 UNS C95400</t>
        </is>
      </c>
      <c r="I353" s="7" t="inlineStr">
        <is>
          <t>B22</t>
        </is>
      </c>
      <c r="J353" s="7" t="inlineStr">
        <is>
          <t>Stainless Steel, AISI-303</t>
        </is>
      </c>
      <c r="K353" s="7" t="inlineStr">
        <is>
          <t>Steel, Cold Drawn C1018</t>
        </is>
      </c>
      <c r="L353" s="2" t="inlineStr">
        <is>
          <t>Coating_Scotchkote134_interior</t>
        </is>
      </c>
      <c r="M353" s="2" t="inlineStr">
        <is>
          <t>RTF</t>
        </is>
      </c>
      <c r="N353" s="7" t="n"/>
      <c r="O353" t="inlineStr">
        <is>
          <t>A102226</t>
        </is>
      </c>
      <c r="P353" t="n">
        <v>151</v>
      </c>
      <c r="Q353" s="120" t="inlineStr">
        <is>
          <t>Priced</t>
        </is>
      </c>
      <c r="R353" t="inlineStr">
        <is>
          <t>LT250</t>
        </is>
      </c>
    </row>
    <row r="354">
      <c r="C354" t="inlineStr">
        <is>
          <t>Price_BOM_LFE_Imp_0554</t>
        </is>
      </c>
      <c r="E354" s="2" t="inlineStr">
        <is>
          <t>20953-2P-25HP-LFE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Coating_Scotchkote134_interior</t>
        </is>
      </c>
      <c r="M354" s="2" t="inlineStr">
        <is>
          <t>RTF</t>
        </is>
      </c>
      <c r="N354" s="7" t="n"/>
      <c r="O354" t="inlineStr">
        <is>
          <t>A102226</t>
        </is>
      </c>
      <c r="P354" t="n">
        <v>151</v>
      </c>
      <c r="Q354" s="120" t="inlineStr">
        <is>
          <t>Priced</t>
        </is>
      </c>
      <c r="R354" t="inlineStr">
        <is>
          <t>LT250</t>
        </is>
      </c>
    </row>
    <row r="355">
      <c r="C355" t="inlineStr">
        <is>
          <t>Price_BOM_LFE_Imp_0555</t>
        </is>
      </c>
      <c r="E355" s="69" t="inlineStr">
        <is>
          <t>20953-4P-3HP-LFE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n"/>
      <c r="O355" t="inlineStr">
        <is>
          <t>A102226</t>
        </is>
      </c>
      <c r="P355" t="n">
        <v>151</v>
      </c>
      <c r="Q355" s="120" t="inlineStr">
        <is>
          <t>Priced</t>
        </is>
      </c>
      <c r="R355" t="inlineStr">
        <is>
          <t>LT250</t>
        </is>
      </c>
    </row>
    <row r="356">
      <c r="C356" t="inlineStr">
        <is>
          <t>Price_BOM_LFE_Imp_0556</t>
        </is>
      </c>
      <c r="E356" s="69" t="inlineStr">
        <is>
          <t>20953-4P-5HP-LFE</t>
        </is>
      </c>
      <c r="F356" t="inlineStr">
        <is>
          <t>X3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</t>
        </is>
      </c>
      <c r="M356" s="2" t="inlineStr">
        <is>
          <t>RTF</t>
        </is>
      </c>
      <c r="N356" s="7" t="n"/>
      <c r="O356" t="inlineStr">
        <is>
          <t>A102226</t>
        </is>
      </c>
      <c r="P356" t="n">
        <v>151</v>
      </c>
      <c r="Q356" s="120" t="inlineStr">
        <is>
          <t>Priced</t>
        </is>
      </c>
      <c r="R356" t="inlineStr">
        <is>
          <t>LT250</t>
        </is>
      </c>
    </row>
    <row r="357">
      <c r="C357" t="inlineStr">
        <is>
          <t>Price_BOM_LFE_Imp_0557</t>
        </is>
      </c>
      <c r="E357" s="69" t="inlineStr">
        <is>
          <t>20953-4P-7.5HP-LFE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</t>
        </is>
      </c>
      <c r="M357" s="2" t="inlineStr">
        <is>
          <t>RTF</t>
        </is>
      </c>
      <c r="N357" s="7" t="n"/>
      <c r="O357" t="inlineStr">
        <is>
          <t>A102226</t>
        </is>
      </c>
      <c r="P357" t="n">
        <v>151</v>
      </c>
      <c r="Q357" s="120" t="inlineStr">
        <is>
          <t>Priced</t>
        </is>
      </c>
      <c r="R357" t="inlineStr">
        <is>
          <t>LT250</t>
        </is>
      </c>
    </row>
    <row r="358">
      <c r="C358" t="inlineStr">
        <is>
          <t>Price_BOM_LFE_Imp_0558</t>
        </is>
      </c>
      <c r="E358" s="2" t="inlineStr">
        <is>
          <t>20953-2P-30HP-LFE</t>
        </is>
      </c>
      <c r="F358" t="inlineStr">
        <is>
          <t>X4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</t>
        </is>
      </c>
      <c r="M358" s="2" t="inlineStr">
        <is>
          <t>RTF</t>
        </is>
      </c>
      <c r="N358" s="7" t="n"/>
      <c r="O358" t="inlineStr">
        <is>
          <t>A102227</t>
        </is>
      </c>
      <c r="P358" t="n">
        <v>151</v>
      </c>
      <c r="Q358" s="120" t="inlineStr">
        <is>
          <t>Priced</t>
        </is>
      </c>
      <c r="R358" t="inlineStr">
        <is>
          <t>LT250</t>
        </is>
      </c>
    </row>
    <row r="359">
      <c r="C359" t="inlineStr">
        <is>
          <t>Price_BOM_LFE_Imp_0559</t>
        </is>
      </c>
      <c r="E359" s="69" t="inlineStr">
        <is>
          <t>20121-4P-7.5HP-LFE</t>
        </is>
      </c>
      <c r="F359" t="inlineStr">
        <is>
          <t>X3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Coating_Scotchkote134_interior</t>
        </is>
      </c>
      <c r="M359" s="2" t="inlineStr">
        <is>
          <t>RTF</t>
        </is>
      </c>
      <c r="N359" s="7" t="n"/>
      <c r="O359" t="inlineStr">
        <is>
          <t>A102228</t>
        </is>
      </c>
      <c r="P359" t="n">
        <v>307</v>
      </c>
      <c r="Q359" s="120" t="inlineStr">
        <is>
          <t>Priced</t>
        </is>
      </c>
      <c r="R359" t="inlineStr">
        <is>
          <t>LT250</t>
        </is>
      </c>
    </row>
    <row r="360">
      <c r="C360" t="inlineStr">
        <is>
          <t>Price_BOM_LFE_Imp_0560</t>
        </is>
      </c>
      <c r="E360" s="69" t="inlineStr">
        <is>
          <t>20121-4P-10HP-LFE</t>
        </is>
      </c>
      <c r="F360" t="inlineStr">
        <is>
          <t>X3</t>
        </is>
      </c>
      <c r="G360" t="inlineStr">
        <is>
          <t>ImpMatl_NiAl-Bronze_ASTM-B148_C95400</t>
        </is>
      </c>
      <c r="H360" s="7" t="inlineStr">
        <is>
          <t>Nickel Aluminum Bronze ASTM B148 UNS C95400</t>
        </is>
      </c>
      <c r="I360" s="7" t="inlineStr">
        <is>
          <t>B22</t>
        </is>
      </c>
      <c r="J360" s="7" t="inlineStr">
        <is>
          <t>Stainless Steel, AISI-303</t>
        </is>
      </c>
      <c r="K360" s="7" t="inlineStr">
        <is>
          <t>Steel, Cold Drawn C1018</t>
        </is>
      </c>
      <c r="L360" s="2" t="inlineStr">
        <is>
          <t>Coating_Scotchkote134_interior</t>
        </is>
      </c>
      <c r="M360" s="2" t="inlineStr">
        <is>
          <t>RTF</t>
        </is>
      </c>
      <c r="N360" s="7" t="n"/>
      <c r="O360" t="inlineStr">
        <is>
          <t>A102228</t>
        </is>
      </c>
      <c r="P360" t="n">
        <v>307</v>
      </c>
      <c r="Q360" s="120" t="inlineStr">
        <is>
          <t>Priced</t>
        </is>
      </c>
      <c r="R360" t="inlineStr">
        <is>
          <t>LT250</t>
        </is>
      </c>
    </row>
    <row r="361">
      <c r="C361" t="inlineStr">
        <is>
          <t>Price_BOM_LFE_Imp_0561</t>
        </is>
      </c>
      <c r="E361" s="69" t="inlineStr">
        <is>
          <t>20121-4P-15HP-LFE</t>
        </is>
      </c>
      <c r="F361" t="inlineStr">
        <is>
          <t>X3</t>
        </is>
      </c>
      <c r="G361" t="inlineStr">
        <is>
          <t>ImpMatl_NiAl-Bronze_ASTM-B148_C95400</t>
        </is>
      </c>
      <c r="H361" s="7" t="inlineStr">
        <is>
          <t>Nickel Aluminum Bronze ASTM B148 UNS C95400</t>
        </is>
      </c>
      <c r="I361" s="7" t="inlineStr">
        <is>
          <t>B22</t>
        </is>
      </c>
      <c r="J361" s="7" t="inlineStr">
        <is>
          <t>Stainless Steel, AISI-303</t>
        </is>
      </c>
      <c r="K361" s="7" t="inlineStr">
        <is>
          <t>Steel, Cold Drawn C1018</t>
        </is>
      </c>
      <c r="L361" s="2" t="inlineStr">
        <is>
          <t>Coating_Scotchkote134_interior</t>
        </is>
      </c>
      <c r="M361" s="2" t="inlineStr">
        <is>
          <t>RTF</t>
        </is>
      </c>
      <c r="N361" s="7" t="n"/>
      <c r="O361" t="inlineStr">
        <is>
          <t>A102228</t>
        </is>
      </c>
      <c r="P361" t="n">
        <v>307</v>
      </c>
      <c r="Q361" s="120" t="inlineStr">
        <is>
          <t>Priced</t>
        </is>
      </c>
      <c r="R361" t="inlineStr">
        <is>
          <t>LT250</t>
        </is>
      </c>
    </row>
    <row r="362">
      <c r="C362" t="inlineStr">
        <is>
          <t>Price_BOM_LFE_Imp_0562</t>
        </is>
      </c>
      <c r="E362" s="2" t="inlineStr">
        <is>
          <t>25707-2P-7.5HP-LFE</t>
        </is>
      </c>
      <c r="F362" t="inlineStr">
        <is>
          <t>X3</t>
        </is>
      </c>
      <c r="G362" t="inlineStr">
        <is>
          <t>ImpMatl_NiAl-Bronze_ASTM-B148_C95400</t>
        </is>
      </c>
      <c r="H362" s="7" t="inlineStr">
        <is>
          <t>Nickel Aluminum Bronze ASTM B148 UNS C95400</t>
        </is>
      </c>
      <c r="I362" s="7" t="inlineStr">
        <is>
          <t>B22</t>
        </is>
      </c>
      <c r="J362" s="7" t="inlineStr">
        <is>
          <t>Stainless Steel, AISI-303</t>
        </is>
      </c>
      <c r="K362" s="7" t="inlineStr">
        <is>
          <t>Steel, Cold Drawn C1018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n"/>
      <c r="O362" t="inlineStr">
        <is>
          <t>A102230</t>
        </is>
      </c>
      <c r="P362" t="n">
        <v>98</v>
      </c>
      <c r="Q362" s="120" t="inlineStr">
        <is>
          <t>Priced</t>
        </is>
      </c>
      <c r="R362" t="inlineStr">
        <is>
          <t>LT250</t>
        </is>
      </c>
    </row>
    <row r="363">
      <c r="C363" t="inlineStr">
        <is>
          <t>Price_BOM_LFE_Imp_0563</t>
        </is>
      </c>
      <c r="E363" s="2" t="inlineStr">
        <is>
          <t>25707-2P-10HP-LFE</t>
        </is>
      </c>
      <c r="F363" t="inlineStr">
        <is>
          <t>X3</t>
        </is>
      </c>
      <c r="G363" t="inlineStr">
        <is>
          <t>ImpMatl_NiAl-Bronze_ASTM-B148_C95400</t>
        </is>
      </c>
      <c r="H363" s="7" t="inlineStr">
        <is>
          <t>Nickel Aluminum Bronze ASTM B148 UNS C95400</t>
        </is>
      </c>
      <c r="I363" s="7" t="inlineStr">
        <is>
          <t>B22</t>
        </is>
      </c>
      <c r="J363" s="7" t="inlineStr">
        <is>
          <t>Stainless Steel, AISI-303</t>
        </is>
      </c>
      <c r="K363" s="7" t="inlineStr">
        <is>
          <t>Steel, Cold Drawn C1018</t>
        </is>
      </c>
      <c r="L363" s="2" t="inlineStr">
        <is>
          <t>Coating_Scotchkote134_interior</t>
        </is>
      </c>
      <c r="M363" s="2" t="inlineStr">
        <is>
          <t>RTF</t>
        </is>
      </c>
      <c r="N363" s="7" t="n"/>
      <c r="O363" t="inlineStr">
        <is>
          <t>A102230</t>
        </is>
      </c>
      <c r="P363" t="n">
        <v>98</v>
      </c>
      <c r="Q363" s="120" t="inlineStr">
        <is>
          <t>Priced</t>
        </is>
      </c>
      <c r="R363" t="inlineStr">
        <is>
          <t>LT250</t>
        </is>
      </c>
    </row>
    <row r="364">
      <c r="C364" t="inlineStr">
        <is>
          <t>Price_BOM_LFE_Imp_0564</t>
        </is>
      </c>
      <c r="E364" s="2" t="inlineStr">
        <is>
          <t>25707-2P-15HP-LFE</t>
        </is>
      </c>
      <c r="F364" t="inlineStr">
        <is>
          <t>X3</t>
        </is>
      </c>
      <c r="G364" t="inlineStr">
        <is>
          <t>ImpMatl_NiAl-Bronze_ASTM-B148_C95400</t>
        </is>
      </c>
      <c r="H364" s="7" t="inlineStr">
        <is>
          <t>Nickel Aluminum Bronze ASTM B148 UNS C95400</t>
        </is>
      </c>
      <c r="I364" s="7" t="inlineStr">
        <is>
          <t>B22</t>
        </is>
      </c>
      <c r="J364" s="7" t="inlineStr">
        <is>
          <t>Stainless Steel, AISI-303</t>
        </is>
      </c>
      <c r="K364" s="7" t="inlineStr">
        <is>
          <t>Steel, Cold Drawn C1018</t>
        </is>
      </c>
      <c r="L364" s="2" t="inlineStr">
        <is>
          <t>Coating_Scotchkote134_interior</t>
        </is>
      </c>
      <c r="M364" s="2" t="inlineStr">
        <is>
          <t>RTF</t>
        </is>
      </c>
      <c r="N364" s="7" t="n"/>
      <c r="O364" t="inlineStr">
        <is>
          <t>A102230</t>
        </is>
      </c>
      <c r="P364" t="n">
        <v>98</v>
      </c>
      <c r="Q364" s="120" t="inlineStr">
        <is>
          <t>Priced</t>
        </is>
      </c>
      <c r="R364" t="inlineStr">
        <is>
          <t>LT250</t>
        </is>
      </c>
    </row>
    <row r="365">
      <c r="C365" t="inlineStr">
        <is>
          <t>Price_BOM_LFE_Imp_0565</t>
        </is>
      </c>
      <c r="E365" s="2" t="inlineStr">
        <is>
          <t>25707-2P-20HP-LFE</t>
        </is>
      </c>
      <c r="F365" t="inlineStr">
        <is>
          <t>X3</t>
        </is>
      </c>
      <c r="G365" t="inlineStr">
        <is>
          <t>ImpMatl_NiAl-Bronze_ASTM-B148_C95400</t>
        </is>
      </c>
      <c r="H365" s="7" t="inlineStr">
        <is>
          <t>Nickel Aluminum Bronze ASTM B148 UNS C95400</t>
        </is>
      </c>
      <c r="I365" s="7" t="inlineStr">
        <is>
          <t>B22</t>
        </is>
      </c>
      <c r="J365" s="7" t="inlineStr">
        <is>
          <t>Stainless Steel, AISI-303</t>
        </is>
      </c>
      <c r="K365" s="7" t="inlineStr">
        <is>
          <t>Steel, Cold Drawn C1018</t>
        </is>
      </c>
      <c r="L365" s="2" t="inlineStr">
        <is>
          <t>Coating_Scotchkote134_interior</t>
        </is>
      </c>
      <c r="M365" s="2" t="inlineStr">
        <is>
          <t>RTF</t>
        </is>
      </c>
      <c r="N365" s="7" t="n"/>
      <c r="O365" t="inlineStr">
        <is>
          <t>A102230</t>
        </is>
      </c>
      <c r="P365" t="n">
        <v>98</v>
      </c>
      <c r="Q365" s="120" t="inlineStr">
        <is>
          <t>Priced</t>
        </is>
      </c>
      <c r="R365" t="inlineStr">
        <is>
          <t>LT250</t>
        </is>
      </c>
    </row>
    <row r="366">
      <c r="C366" t="inlineStr">
        <is>
          <t>Price_BOM_LFE_Imp_0566</t>
        </is>
      </c>
      <c r="E366" s="2" t="inlineStr">
        <is>
          <t>25707-2P-25HP-LFE</t>
        </is>
      </c>
      <c r="F366" t="inlineStr">
        <is>
          <t>X3</t>
        </is>
      </c>
      <c r="G366" t="inlineStr">
        <is>
          <t>ImpMatl_NiAl-Bronze_ASTM-B148_C95400</t>
        </is>
      </c>
      <c r="H366" s="7" t="inlineStr">
        <is>
          <t>Nickel Aluminum Bronze ASTM B148 UNS C95400</t>
        </is>
      </c>
      <c r="I366" s="7" t="inlineStr">
        <is>
          <t>B22</t>
        </is>
      </c>
      <c r="J366" s="7" t="inlineStr">
        <is>
          <t>Stainless Steel, AISI-303</t>
        </is>
      </c>
      <c r="K366" s="7" t="inlineStr">
        <is>
          <t>Steel, Cold Drawn C1018</t>
        </is>
      </c>
      <c r="L366" s="2" t="inlineStr">
        <is>
          <t>Coating_Scotchkote134_interior</t>
        </is>
      </c>
      <c r="M366" s="2" t="inlineStr">
        <is>
          <t>RTF</t>
        </is>
      </c>
      <c r="N366" s="7" t="n"/>
      <c r="O366" t="inlineStr">
        <is>
          <t>A102230</t>
        </is>
      </c>
      <c r="P366" t="n">
        <v>98</v>
      </c>
      <c r="Q366" s="120" t="inlineStr">
        <is>
          <t>Priced</t>
        </is>
      </c>
      <c r="R366" t="inlineStr">
        <is>
          <t>LT250</t>
        </is>
      </c>
    </row>
    <row r="367">
      <c r="C367" t="inlineStr">
        <is>
          <t>Price_BOM_LFE_Imp_0567</t>
        </is>
      </c>
      <c r="E367" s="69" t="inlineStr">
        <is>
          <t>25707-4P-3HP-LFE</t>
        </is>
      </c>
      <c r="F367" t="inlineStr">
        <is>
          <t>X3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Coating_Scotchkote134_interior</t>
        </is>
      </c>
      <c r="M367" s="2" t="inlineStr">
        <is>
          <t>RTF</t>
        </is>
      </c>
      <c r="N367" s="7" t="n"/>
      <c r="O367" t="inlineStr">
        <is>
          <t>A102230</t>
        </is>
      </c>
      <c r="P367" t="n">
        <v>98</v>
      </c>
      <c r="Q367" s="120" t="inlineStr">
        <is>
          <t>Priced</t>
        </is>
      </c>
      <c r="R367" t="inlineStr">
        <is>
          <t>LT250</t>
        </is>
      </c>
    </row>
    <row r="368">
      <c r="C368" t="inlineStr">
        <is>
          <t>Price_BOM_LFE_Imp_0568</t>
        </is>
      </c>
      <c r="E368" s="69" t="inlineStr">
        <is>
          <t>25707-4P-5HP-LFE</t>
        </is>
      </c>
      <c r="F368" t="inlineStr">
        <is>
          <t>X3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n"/>
      <c r="O368" t="inlineStr">
        <is>
          <t>A102230</t>
        </is>
      </c>
      <c r="P368" t="n">
        <v>98</v>
      </c>
      <c r="Q368" s="120" t="inlineStr">
        <is>
          <t>Priced</t>
        </is>
      </c>
      <c r="R368" t="inlineStr">
        <is>
          <t>LT250</t>
        </is>
      </c>
    </row>
    <row r="369">
      <c r="C369" t="inlineStr">
        <is>
          <t>Price_BOM_LFE_Imp_0569</t>
        </is>
      </c>
      <c r="E369" s="2" t="inlineStr">
        <is>
          <t>25707-2P-30HP-LFE</t>
        </is>
      </c>
      <c r="F369" t="inlineStr">
        <is>
          <t>X4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</t>
        </is>
      </c>
      <c r="M369" s="2" t="inlineStr">
        <is>
          <t>RTF</t>
        </is>
      </c>
      <c r="N369" s="7" t="n"/>
      <c r="O369" t="inlineStr">
        <is>
          <t>A102231</t>
        </is>
      </c>
      <c r="P369" t="n">
        <v>98</v>
      </c>
      <c r="Q369" s="120" t="inlineStr">
        <is>
          <t>Priced</t>
        </is>
      </c>
      <c r="R369" t="inlineStr">
        <is>
          <t>LT250</t>
        </is>
      </c>
    </row>
    <row r="370">
      <c r="C370" t="inlineStr">
        <is>
          <t>Price_BOM_LFE_Imp_0570</t>
        </is>
      </c>
      <c r="E370" s="2" t="inlineStr">
        <is>
          <t>25957-2P-25HP-LFE</t>
        </is>
      </c>
      <c r="F370" t="inlineStr">
        <is>
          <t>X3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</t>
        </is>
      </c>
      <c r="M370" s="2" t="inlineStr">
        <is>
          <t>RTF</t>
        </is>
      </c>
      <c r="N370" s="7" t="n"/>
      <c r="O370" t="inlineStr">
        <is>
          <t>A102232</t>
        </is>
      </c>
      <c r="P370" t="n">
        <v>158</v>
      </c>
      <c r="Q370" s="120" t="inlineStr">
        <is>
          <t>Priced</t>
        </is>
      </c>
      <c r="R370" t="inlineStr">
        <is>
          <t>LT250</t>
        </is>
      </c>
    </row>
    <row r="371">
      <c r="C371" t="inlineStr">
        <is>
          <t>Price_BOM_LFE_Imp_0571</t>
        </is>
      </c>
      <c r="E371" s="69" t="inlineStr">
        <is>
          <t>25957-4P-3HP-LFE</t>
        </is>
      </c>
      <c r="F371" t="inlineStr">
        <is>
          <t>X3</t>
        </is>
      </c>
      <c r="G371" t="inlineStr">
        <is>
          <t>ImpMatl_NiAl-Bronze_ASTM-B148_C95400</t>
        </is>
      </c>
      <c r="H371" s="7" t="inlineStr">
        <is>
          <t>Nickel Aluminum Bronze ASTM B148 UNS C95400</t>
        </is>
      </c>
      <c r="I371" s="7" t="inlineStr">
        <is>
          <t>B22</t>
        </is>
      </c>
      <c r="J371" s="7" t="inlineStr">
        <is>
          <t>Stainless Steel, AISI-303</t>
        </is>
      </c>
      <c r="K371" s="7" t="inlineStr">
        <is>
          <t>Steel, Cold Drawn C1018</t>
        </is>
      </c>
      <c r="L371" s="2" t="inlineStr">
        <is>
          <t>Coating_Scotchkote134_interior</t>
        </is>
      </c>
      <c r="M371" s="2" t="inlineStr">
        <is>
          <t>RTF</t>
        </is>
      </c>
      <c r="N371" s="7" t="n"/>
      <c r="O371" t="inlineStr">
        <is>
          <t>A102232</t>
        </is>
      </c>
      <c r="P371" t="n">
        <v>158</v>
      </c>
      <c r="Q371" s="120" t="inlineStr">
        <is>
          <t>Priced</t>
        </is>
      </c>
      <c r="R371" t="inlineStr">
        <is>
          <t>LT250</t>
        </is>
      </c>
    </row>
    <row r="372">
      <c r="C372" t="inlineStr">
        <is>
          <t>Price_BOM_LFE_Imp_0572</t>
        </is>
      </c>
      <c r="E372" s="69" t="inlineStr">
        <is>
          <t>25957-4P-5HP-LFE</t>
        </is>
      </c>
      <c r="F372" t="inlineStr">
        <is>
          <t>X3</t>
        </is>
      </c>
      <c r="G372" t="inlineStr">
        <is>
          <t>ImpMatl_NiAl-Bronze_ASTM-B148_C95400</t>
        </is>
      </c>
      <c r="H372" s="7" t="inlineStr">
        <is>
          <t>Nickel Aluminum Bronze ASTM B148 UNS C95400</t>
        </is>
      </c>
      <c r="I372" s="7" t="inlineStr">
        <is>
          <t>B22</t>
        </is>
      </c>
      <c r="J372" s="7" t="inlineStr">
        <is>
          <t>Stainless Steel, AISI-303</t>
        </is>
      </c>
      <c r="K372" s="7" t="inlineStr">
        <is>
          <t>Steel, Cold Drawn C1018</t>
        </is>
      </c>
      <c r="L372" s="2" t="inlineStr">
        <is>
          <t>Coating_Scotchkote134_interior</t>
        </is>
      </c>
      <c r="M372" s="2" t="inlineStr">
        <is>
          <t>RTF</t>
        </is>
      </c>
      <c r="N372" s="7" t="n"/>
      <c r="O372" t="inlineStr">
        <is>
          <t>A102232</t>
        </is>
      </c>
      <c r="P372" t="n">
        <v>158</v>
      </c>
      <c r="Q372" s="120" t="inlineStr">
        <is>
          <t>Priced</t>
        </is>
      </c>
      <c r="R372" t="inlineStr">
        <is>
          <t>LT250</t>
        </is>
      </c>
    </row>
    <row r="373">
      <c r="C373" t="inlineStr">
        <is>
          <t>Price_BOM_LFE_Imp_0573</t>
        </is>
      </c>
      <c r="E373" s="69" t="inlineStr">
        <is>
          <t>25957-4P-7.5HP-LFE</t>
        </is>
      </c>
      <c r="F373" t="inlineStr">
        <is>
          <t>X3</t>
        </is>
      </c>
      <c r="G373" t="inlineStr">
        <is>
          <t>ImpMatl_NiAl-Bronze_ASTM-B148_C95400</t>
        </is>
      </c>
      <c r="H373" s="7" t="inlineStr">
        <is>
          <t>Nickel Aluminum Bronze ASTM B148 UNS C95400</t>
        </is>
      </c>
      <c r="I373" s="7" t="inlineStr">
        <is>
          <t>B22</t>
        </is>
      </c>
      <c r="J373" s="7" t="inlineStr">
        <is>
          <t>Stainless Steel, AISI-303</t>
        </is>
      </c>
      <c r="K373" s="7" t="inlineStr">
        <is>
          <t>Steel, Cold Drawn C1018</t>
        </is>
      </c>
      <c r="L373" s="2" t="inlineStr">
        <is>
          <t>Coating_Scotchkote134_interior</t>
        </is>
      </c>
      <c r="M373" s="2" t="inlineStr">
        <is>
          <t>RTF</t>
        </is>
      </c>
      <c r="N373" s="7" t="n"/>
      <c r="O373" t="inlineStr">
        <is>
          <t>A102232</t>
        </is>
      </c>
      <c r="P373" t="n">
        <v>158</v>
      </c>
      <c r="Q373" s="120" t="inlineStr">
        <is>
          <t>Priced</t>
        </is>
      </c>
      <c r="R373" t="inlineStr">
        <is>
          <t>LT250</t>
        </is>
      </c>
    </row>
    <row r="374">
      <c r="C374" t="inlineStr">
        <is>
          <t>Price_BOM_LFE_Imp_0574</t>
        </is>
      </c>
      <c r="E374" s="69" t="inlineStr">
        <is>
          <t>25957-4P-10HP-LFE</t>
        </is>
      </c>
      <c r="F374" t="inlineStr">
        <is>
          <t>X3</t>
        </is>
      </c>
      <c r="G374" t="inlineStr">
        <is>
          <t>ImpMatl_NiAl-Bronze_ASTM-B148_C95400</t>
        </is>
      </c>
      <c r="H374" s="7" t="inlineStr">
        <is>
          <t>Nickel Aluminum Bronze ASTM B148 UNS C95400</t>
        </is>
      </c>
      <c r="I374" s="7" t="inlineStr">
        <is>
          <t>B22</t>
        </is>
      </c>
      <c r="J374" s="7" t="inlineStr">
        <is>
          <t>Stainless Steel, AISI-303</t>
        </is>
      </c>
      <c r="K374" s="7" t="inlineStr">
        <is>
          <t>Steel, Cold Drawn C1018</t>
        </is>
      </c>
      <c r="L374" s="2" t="inlineStr">
        <is>
          <t>Coating_Scotchkote134_interior</t>
        </is>
      </c>
      <c r="M374" s="2" t="inlineStr">
        <is>
          <t>RTF</t>
        </is>
      </c>
      <c r="N374" s="7" t="n"/>
      <c r="O374" t="inlineStr">
        <is>
          <t>A102232</t>
        </is>
      </c>
      <c r="P374" t="n">
        <v>158</v>
      </c>
      <c r="Q374" s="120" t="inlineStr">
        <is>
          <t>Priced</t>
        </is>
      </c>
      <c r="R374" t="inlineStr">
        <is>
          <t>LT250</t>
        </is>
      </c>
    </row>
    <row r="375">
      <c r="C375" t="inlineStr">
        <is>
          <t>Price_BOM_LFE_Imp_0575</t>
        </is>
      </c>
      <c r="E375" s="2" t="inlineStr">
        <is>
          <t>25957-2P-30HP-LFE</t>
        </is>
      </c>
      <c r="F375" t="inlineStr">
        <is>
          <t>X4</t>
        </is>
      </c>
      <c r="G375" t="inlineStr">
        <is>
          <t>ImpMatl_NiAl-Bronze_ASTM-B148_C95400</t>
        </is>
      </c>
      <c r="H375" s="7" t="inlineStr">
        <is>
          <t>Nickel Aluminum Bronze ASTM B148 UNS C95400</t>
        </is>
      </c>
      <c r="I375" s="7" t="inlineStr">
        <is>
          <t>B22</t>
        </is>
      </c>
      <c r="J375" s="7" t="inlineStr">
        <is>
          <t>Stainless Steel, AISI-303</t>
        </is>
      </c>
      <c r="K375" s="7" t="inlineStr">
        <is>
          <t>Steel, Cold Drawn C1018</t>
        </is>
      </c>
      <c r="L375" s="2" t="inlineStr">
        <is>
          <t>Coating_Scotchkote134_interior</t>
        </is>
      </c>
      <c r="M375" s="2" t="inlineStr">
        <is>
          <t>RTF</t>
        </is>
      </c>
      <c r="N375" s="7" t="n"/>
      <c r="O375" t="inlineStr">
        <is>
          <t>A102233</t>
        </is>
      </c>
      <c r="P375" t="n">
        <v>158</v>
      </c>
      <c r="Q375" s="120" t="inlineStr">
        <is>
          <t>Priced</t>
        </is>
      </c>
      <c r="R375" t="inlineStr">
        <is>
          <t>LT250</t>
        </is>
      </c>
    </row>
    <row r="376">
      <c r="C376" t="inlineStr">
        <is>
          <t>Price_BOM_LFE_Imp_0576</t>
        </is>
      </c>
      <c r="E376" s="69" t="inlineStr">
        <is>
          <t>25123-4P-7.5HP-LFE</t>
        </is>
      </c>
      <c r="F376" t="inlineStr">
        <is>
          <t>X3</t>
        </is>
      </c>
      <c r="G376" t="inlineStr">
        <is>
          <t>ImpMatl_NiAl-Bronze_ASTM-B148_C95400</t>
        </is>
      </c>
      <c r="H376" s="7" t="inlineStr">
        <is>
          <t>Nickel Aluminum Bronze ASTM B148 UNS C95400</t>
        </is>
      </c>
      <c r="I376" s="7" t="inlineStr">
        <is>
          <t>B22</t>
        </is>
      </c>
      <c r="J376" s="7" t="inlineStr">
        <is>
          <t>Stainless Steel, AISI-303</t>
        </is>
      </c>
      <c r="K376" s="7" t="inlineStr">
        <is>
          <t>Steel, Cold Drawn C1018</t>
        </is>
      </c>
      <c r="L376" s="2" t="inlineStr">
        <is>
          <t>Coating_Scotchkote134_interior</t>
        </is>
      </c>
      <c r="M376" s="2" t="inlineStr">
        <is>
          <t>RTF</t>
        </is>
      </c>
      <c r="N376" s="7" t="n"/>
      <c r="O376" t="inlineStr">
        <is>
          <t>A102234</t>
        </is>
      </c>
      <c r="P376" t="n">
        <v>220</v>
      </c>
      <c r="Q376" s="120" t="inlineStr">
        <is>
          <t>Priced</t>
        </is>
      </c>
      <c r="R376" t="inlineStr">
        <is>
          <t>LT250</t>
        </is>
      </c>
    </row>
    <row r="377">
      <c r="C377" t="inlineStr">
        <is>
          <t>Price_BOM_LFE_Imp_0577</t>
        </is>
      </c>
      <c r="E377" s="69" t="inlineStr">
        <is>
          <t>25123-4P-7.5HP-LFE</t>
        </is>
      </c>
      <c r="F377" t="inlineStr">
        <is>
          <t>X3</t>
        </is>
      </c>
      <c r="G377" t="inlineStr">
        <is>
          <t>ImpMatl_NiAl-Bronze_ASTM-B148_C95400</t>
        </is>
      </c>
      <c r="H377" s="7" t="inlineStr">
        <is>
          <t>Nickel Aluminum Bronze ASTM B148 UNS C95400</t>
        </is>
      </c>
      <c r="I377" s="7" t="inlineStr">
        <is>
          <t>B22</t>
        </is>
      </c>
      <c r="J377" s="7" t="inlineStr">
        <is>
          <t>Stainless Steel, AISI-303</t>
        </is>
      </c>
      <c r="K377" s="7" t="inlineStr">
        <is>
          <t>Steel, Cold Drawn C1018</t>
        </is>
      </c>
      <c r="L377" s="2" t="inlineStr">
        <is>
          <t>Coating_Scotchkote134_interior</t>
        </is>
      </c>
      <c r="M377" s="2" t="inlineStr">
        <is>
          <t>RTF</t>
        </is>
      </c>
      <c r="N377" s="7" t="n"/>
      <c r="O377" t="inlineStr">
        <is>
          <t>A102234</t>
        </is>
      </c>
      <c r="P377" t="n">
        <v>220</v>
      </c>
      <c r="Q377" s="120" t="inlineStr">
        <is>
          <t>Priced</t>
        </is>
      </c>
      <c r="R377" t="inlineStr">
        <is>
          <t>LT250</t>
        </is>
      </c>
    </row>
    <row r="378">
      <c r="C378" t="inlineStr">
        <is>
          <t>Price_BOM_LFE_Imp_0578</t>
        </is>
      </c>
      <c r="E378" s="69" t="inlineStr">
        <is>
          <t>25123-4P-10HP-LFE</t>
        </is>
      </c>
      <c r="F378" t="inlineStr">
        <is>
          <t>X3</t>
        </is>
      </c>
      <c r="G378" t="inlineStr">
        <is>
          <t>ImpMatl_NiAl-Bronze_ASTM-B148_C95400</t>
        </is>
      </c>
      <c r="H378" s="7" t="inlineStr">
        <is>
          <t>Nickel Aluminum Bronze ASTM B148 UNS C95400</t>
        </is>
      </c>
      <c r="I378" s="7" t="inlineStr">
        <is>
          <t>B22</t>
        </is>
      </c>
      <c r="J378" s="7" t="inlineStr">
        <is>
          <t>Stainless Steel, AISI-303</t>
        </is>
      </c>
      <c r="K378" s="7" t="inlineStr">
        <is>
          <t>Steel, Cold Drawn C1018</t>
        </is>
      </c>
      <c r="L378" s="2" t="inlineStr">
        <is>
          <t>Coating_Scotchkote134_interior</t>
        </is>
      </c>
      <c r="M378" s="2" t="inlineStr">
        <is>
          <t>RTF</t>
        </is>
      </c>
      <c r="N378" s="7" t="n"/>
      <c r="O378" t="inlineStr">
        <is>
          <t>A102234</t>
        </is>
      </c>
      <c r="P378" t="n">
        <v>220</v>
      </c>
      <c r="Q378" s="120" t="inlineStr">
        <is>
          <t>Priced</t>
        </is>
      </c>
      <c r="R378" t="inlineStr">
        <is>
          <t>LT250</t>
        </is>
      </c>
    </row>
    <row r="379">
      <c r="C379" t="inlineStr">
        <is>
          <t>Price_BOM_LFE_Imp_0579</t>
        </is>
      </c>
      <c r="E379" s="69" t="inlineStr">
        <is>
          <t>25123-4P-15HP-LFE</t>
        </is>
      </c>
      <c r="F379" t="inlineStr">
        <is>
          <t>X3</t>
        </is>
      </c>
      <c r="G379" t="inlineStr">
        <is>
          <t>ImpMatl_NiAl-Bronze_ASTM-B148_C95400</t>
        </is>
      </c>
      <c r="H379" s="7" t="inlineStr">
        <is>
          <t>Nickel Aluminum Bronze ASTM B148 UNS C95400</t>
        </is>
      </c>
      <c r="I379" s="7" t="inlineStr">
        <is>
          <t>B22</t>
        </is>
      </c>
      <c r="J379" s="7" t="inlineStr">
        <is>
          <t>Stainless Steel, AISI-303</t>
        </is>
      </c>
      <c r="K379" s="7" t="inlineStr">
        <is>
          <t>Steel, Cold Drawn C1018</t>
        </is>
      </c>
      <c r="L379" s="2" t="inlineStr">
        <is>
          <t>Coating_Scotchkote134_interior</t>
        </is>
      </c>
      <c r="M379" s="2" t="inlineStr">
        <is>
          <t>RTF</t>
        </is>
      </c>
      <c r="N379" s="7" t="n"/>
      <c r="O379" t="inlineStr">
        <is>
          <t>A102234</t>
        </is>
      </c>
      <c r="P379" t="n">
        <v>220</v>
      </c>
      <c r="Q379" s="120" t="inlineStr">
        <is>
          <t>Priced</t>
        </is>
      </c>
      <c r="R379" t="inlineStr">
        <is>
          <t>LT250</t>
        </is>
      </c>
    </row>
    <row r="380">
      <c r="C380" t="inlineStr">
        <is>
          <t>Price_BOM_LFE_Imp_0580</t>
        </is>
      </c>
      <c r="E380" s="69" t="inlineStr">
        <is>
          <t>25123-4P-20HP-LFE</t>
        </is>
      </c>
      <c r="F380" t="inlineStr">
        <is>
          <t>XA</t>
        </is>
      </c>
      <c r="G380" t="inlineStr">
        <is>
          <t>ImpMatl_NiAl-Bronze_ASTM-B148_C95400</t>
        </is>
      </c>
      <c r="H380" s="7" t="inlineStr">
        <is>
          <t>Nickel Aluminum Bronze ASTM B148 UNS C95400</t>
        </is>
      </c>
      <c r="I380" s="7" t="inlineStr">
        <is>
          <t>B22</t>
        </is>
      </c>
      <c r="J380" s="7" t="inlineStr">
        <is>
          <t>Stainless Steel, AISI-303</t>
        </is>
      </c>
      <c r="K380" s="7" t="inlineStr">
        <is>
          <t>Steel, Cold Drawn C1018</t>
        </is>
      </c>
      <c r="L380" s="2" t="inlineStr">
        <is>
          <t>Coating_Scotchkote134_interior</t>
        </is>
      </c>
      <c r="M380" s="2" t="inlineStr">
        <is>
          <t>RTF</t>
        </is>
      </c>
      <c r="N380" s="7" t="n"/>
      <c r="O380" t="inlineStr">
        <is>
          <t>A102235</t>
        </is>
      </c>
      <c r="P380" t="n">
        <v>220</v>
      </c>
      <c r="Q380" s="120" t="inlineStr">
        <is>
          <t>Priced</t>
        </is>
      </c>
      <c r="R380" t="inlineStr">
        <is>
          <t>LT250</t>
        </is>
      </c>
    </row>
    <row r="381">
      <c r="C381" t="inlineStr">
        <is>
          <t>Price_BOM_LFE_Imp_0581</t>
        </is>
      </c>
      <c r="E381" s="2" t="inlineStr">
        <is>
          <t>30707-2P-10HP-LFE</t>
        </is>
      </c>
      <c r="F381" t="inlineStr">
        <is>
          <t>X3</t>
        </is>
      </c>
      <c r="G381" t="inlineStr">
        <is>
          <t>ImpMatl_NiAl-Bronze_ASTM-B148_C95400</t>
        </is>
      </c>
      <c r="H381" s="7" t="inlineStr">
        <is>
          <t>Nickel Aluminum Bronze ASTM B148 UNS C95400</t>
        </is>
      </c>
      <c r="I381" s="7" t="inlineStr">
        <is>
          <t>B22</t>
        </is>
      </c>
      <c r="J381" s="7" t="inlineStr">
        <is>
          <t>Stainless Steel, AISI-303</t>
        </is>
      </c>
      <c r="K381" s="7" t="inlineStr">
        <is>
          <t>Steel, Cold Drawn C1018</t>
        </is>
      </c>
      <c r="L381" s="2" t="inlineStr">
        <is>
          <t>Coating_Scotchkote134_interior</t>
        </is>
      </c>
      <c r="M381" s="2" t="inlineStr">
        <is>
          <t>RTF</t>
        </is>
      </c>
      <c r="N381" s="7" t="n"/>
      <c r="O381" t="inlineStr">
        <is>
          <t>A102237</t>
        </is>
      </c>
      <c r="P381" t="n">
        <v>107</v>
      </c>
      <c r="Q381" s="120" t="inlineStr">
        <is>
          <t>Priced</t>
        </is>
      </c>
      <c r="R381" t="inlineStr">
        <is>
          <t>LT250</t>
        </is>
      </c>
    </row>
    <row r="382">
      <c r="C382" t="inlineStr">
        <is>
          <t>Price_BOM_LFE_Imp_0582</t>
        </is>
      </c>
      <c r="E382" s="2" t="inlineStr">
        <is>
          <t>30707-2P-15HP-LFE</t>
        </is>
      </c>
      <c r="F382" t="inlineStr">
        <is>
          <t>X3</t>
        </is>
      </c>
      <c r="G382" t="inlineStr">
        <is>
          <t>ImpMatl_NiAl-Bronze_ASTM-B148_C95400</t>
        </is>
      </c>
      <c r="H382" s="7" t="inlineStr">
        <is>
          <t>Nickel Aluminum Bronze ASTM B148 UNS C95400</t>
        </is>
      </c>
      <c r="I382" s="7" t="inlineStr">
        <is>
          <t>B22</t>
        </is>
      </c>
      <c r="J382" s="7" t="inlineStr">
        <is>
          <t>Stainless Steel, AISI-303</t>
        </is>
      </c>
      <c r="K382" s="7" t="inlineStr">
        <is>
          <t>Steel, Cold Drawn C1018</t>
        </is>
      </c>
      <c r="L382" s="2" t="inlineStr">
        <is>
          <t>Coating_Scotchkote134_interior</t>
        </is>
      </c>
      <c r="M382" s="2" t="inlineStr">
        <is>
          <t>RTF</t>
        </is>
      </c>
      <c r="N382" s="7" t="n"/>
      <c r="O382" t="inlineStr">
        <is>
          <t>A102237</t>
        </is>
      </c>
      <c r="P382" t="n">
        <v>107</v>
      </c>
      <c r="Q382" s="120" t="inlineStr">
        <is>
          <t>Priced</t>
        </is>
      </c>
      <c r="R382" t="inlineStr">
        <is>
          <t>LT250</t>
        </is>
      </c>
    </row>
    <row r="383">
      <c r="C383" t="inlineStr">
        <is>
          <t>Price_BOM_LFE_Imp_0583</t>
        </is>
      </c>
      <c r="E383" s="2" t="inlineStr">
        <is>
          <t>30707-2P-20HP-LFE</t>
        </is>
      </c>
      <c r="F383" t="inlineStr">
        <is>
          <t>X3</t>
        </is>
      </c>
      <c r="G383" t="inlineStr">
        <is>
          <t>ImpMatl_NiAl-Bronze_ASTM-B148_C95400</t>
        </is>
      </c>
      <c r="H383" s="7" t="inlineStr">
        <is>
          <t>Nickel Aluminum Bronze ASTM B148 UNS C95400</t>
        </is>
      </c>
      <c r="I383" s="7" t="inlineStr">
        <is>
          <t>B22</t>
        </is>
      </c>
      <c r="J383" s="7" t="inlineStr">
        <is>
          <t>Stainless Steel, AISI-303</t>
        </is>
      </c>
      <c r="K383" s="7" t="inlineStr">
        <is>
          <t>Steel, Cold Drawn C1018</t>
        </is>
      </c>
      <c r="L383" s="2" t="inlineStr">
        <is>
          <t>Coating_Scotchkote134_interior</t>
        </is>
      </c>
      <c r="M383" s="2" t="inlineStr">
        <is>
          <t>RTF</t>
        </is>
      </c>
      <c r="N383" s="7" t="n"/>
      <c r="O383" t="inlineStr">
        <is>
          <t>A102237</t>
        </is>
      </c>
      <c r="P383" t="n">
        <v>107</v>
      </c>
      <c r="Q383" s="120" t="inlineStr">
        <is>
          <t>Priced</t>
        </is>
      </c>
      <c r="R383" t="inlineStr">
        <is>
          <t>LT250</t>
        </is>
      </c>
    </row>
    <row r="384">
      <c r="C384" t="inlineStr">
        <is>
          <t>Price_BOM_LFE_Imp_0584</t>
        </is>
      </c>
      <c r="E384" s="2" t="inlineStr">
        <is>
          <t>30707-2P-25HP-LFE</t>
        </is>
      </c>
      <c r="F384" t="inlineStr">
        <is>
          <t>X3</t>
        </is>
      </c>
      <c r="G384" t="inlineStr">
        <is>
          <t>ImpMatl_NiAl-Bronze_ASTM-B148_C95400</t>
        </is>
      </c>
      <c r="H384" s="7" t="inlineStr">
        <is>
          <t>Nickel Aluminum Bronze ASTM B148 UNS C95400</t>
        </is>
      </c>
      <c r="I384" s="7" t="inlineStr">
        <is>
          <t>B22</t>
        </is>
      </c>
      <c r="J384" s="7" t="inlineStr">
        <is>
          <t>Stainless Steel, AISI-303</t>
        </is>
      </c>
      <c r="K384" s="7" t="inlineStr">
        <is>
          <t>Steel, Cold Drawn C1018</t>
        </is>
      </c>
      <c r="L384" s="2" t="inlineStr">
        <is>
          <t>Coating_Scotchkote134_interior</t>
        </is>
      </c>
      <c r="M384" s="2" t="inlineStr">
        <is>
          <t>RTF</t>
        </is>
      </c>
      <c r="N384" s="7" t="n"/>
      <c r="O384" t="inlineStr">
        <is>
          <t>A102237</t>
        </is>
      </c>
      <c r="P384" t="n">
        <v>107</v>
      </c>
      <c r="Q384" s="120" t="inlineStr">
        <is>
          <t>Priced</t>
        </is>
      </c>
      <c r="R384" t="inlineStr">
        <is>
          <t>LT250</t>
        </is>
      </c>
    </row>
    <row r="385">
      <c r="C385" t="inlineStr">
        <is>
          <t>Price_BOM_LFE_Imp_0585</t>
        </is>
      </c>
      <c r="E385" s="69" t="inlineStr">
        <is>
          <t>30707-4P-3HP-LFE</t>
        </is>
      </c>
      <c r="F385" t="inlineStr">
        <is>
          <t>X3</t>
        </is>
      </c>
      <c r="G385" t="inlineStr">
        <is>
          <t>ImpMatl_NiAl-Bronze_ASTM-B148_C95400</t>
        </is>
      </c>
      <c r="H385" s="7" t="inlineStr">
        <is>
          <t>Nickel Aluminum Bronze ASTM B148 UNS C95400</t>
        </is>
      </c>
      <c r="I385" s="7" t="inlineStr">
        <is>
          <t>B22</t>
        </is>
      </c>
      <c r="J385" s="7" t="inlineStr">
        <is>
          <t>Stainless Steel, AISI-303</t>
        </is>
      </c>
      <c r="K385" s="7" t="inlineStr">
        <is>
          <t>Steel, Cold Drawn C1018</t>
        </is>
      </c>
      <c r="L385" s="2" t="inlineStr">
        <is>
          <t>Coating_Scotchkote134_interior</t>
        </is>
      </c>
      <c r="M385" s="2" t="inlineStr">
        <is>
          <t>RTF</t>
        </is>
      </c>
      <c r="N385" s="7" t="n"/>
      <c r="O385" t="inlineStr">
        <is>
          <t>A102237</t>
        </is>
      </c>
      <c r="P385" t="n">
        <v>107</v>
      </c>
      <c r="Q385" s="120" t="inlineStr">
        <is>
          <t>Priced</t>
        </is>
      </c>
      <c r="R385" t="inlineStr">
        <is>
          <t>LT250</t>
        </is>
      </c>
    </row>
    <row r="386">
      <c r="C386" t="inlineStr">
        <is>
          <t>Price_BOM_LFE_Imp_0586</t>
        </is>
      </c>
      <c r="E386" s="69" t="inlineStr">
        <is>
          <t>30707-4P-5HP-LFE</t>
        </is>
      </c>
      <c r="F386" t="inlineStr">
        <is>
          <t>X3</t>
        </is>
      </c>
      <c r="G386" t="inlineStr">
        <is>
          <t>ImpMatl_NiAl-Bronze_ASTM-B148_C95400</t>
        </is>
      </c>
      <c r="H386" s="7" t="inlineStr">
        <is>
          <t>Nickel Aluminum Bronze ASTM B148 UNS C95400</t>
        </is>
      </c>
      <c r="I386" s="7" t="inlineStr">
        <is>
          <t>B22</t>
        </is>
      </c>
      <c r="J386" s="7" t="inlineStr">
        <is>
          <t>Stainless Steel, AISI-303</t>
        </is>
      </c>
      <c r="K386" s="7" t="inlineStr">
        <is>
          <t>Steel, Cold Drawn C1018</t>
        </is>
      </c>
      <c r="L386" s="2" t="inlineStr">
        <is>
          <t>Coating_Scotchkote134_interior</t>
        </is>
      </c>
      <c r="M386" s="2" t="inlineStr">
        <is>
          <t>RTF</t>
        </is>
      </c>
      <c r="N386" s="7" t="n"/>
      <c r="O386" t="inlineStr">
        <is>
          <t>A102237</t>
        </is>
      </c>
      <c r="P386" t="n">
        <v>107</v>
      </c>
      <c r="Q386" s="120" t="inlineStr">
        <is>
          <t>Priced</t>
        </is>
      </c>
      <c r="R386" t="inlineStr">
        <is>
          <t>LT250</t>
        </is>
      </c>
    </row>
    <row r="387">
      <c r="C387" t="inlineStr">
        <is>
          <t>Price_BOM_LFE_Imp_0587</t>
        </is>
      </c>
      <c r="E387" s="69" t="inlineStr">
        <is>
          <t>30707-4P-7.5HP-LFE</t>
        </is>
      </c>
      <c r="F387" t="inlineStr">
        <is>
          <t>X3</t>
        </is>
      </c>
      <c r="G387" t="inlineStr">
        <is>
          <t>ImpMatl_NiAl-Bronze_ASTM-B148_C95400</t>
        </is>
      </c>
      <c r="H387" s="7" t="inlineStr">
        <is>
          <t>Nickel Aluminum Bronze ASTM B148 UNS C95400</t>
        </is>
      </c>
      <c r="I387" s="7" t="inlineStr">
        <is>
          <t>B22</t>
        </is>
      </c>
      <c r="J387" s="7" t="inlineStr">
        <is>
          <t>Stainless Steel, AISI-303</t>
        </is>
      </c>
      <c r="K387" s="7" t="inlineStr">
        <is>
          <t>Steel, Cold Drawn C1018</t>
        </is>
      </c>
      <c r="L387" s="2" t="inlineStr">
        <is>
          <t>Coating_Scotchkote134_interior</t>
        </is>
      </c>
      <c r="M387" s="2" t="inlineStr">
        <is>
          <t>RTF</t>
        </is>
      </c>
      <c r="N387" s="7" t="n"/>
      <c r="O387" t="inlineStr">
        <is>
          <t>A102237</t>
        </is>
      </c>
      <c r="P387" t="n">
        <v>107</v>
      </c>
      <c r="Q387" s="120" t="inlineStr">
        <is>
          <t>Priced</t>
        </is>
      </c>
      <c r="R387" t="inlineStr">
        <is>
          <t>LT250</t>
        </is>
      </c>
    </row>
    <row r="388">
      <c r="C388" t="inlineStr">
        <is>
          <t>Price_BOM_LFE_Imp_0588</t>
        </is>
      </c>
      <c r="E388" s="2" t="inlineStr">
        <is>
          <t>30707-2P-30HP-LFE</t>
        </is>
      </c>
      <c r="F388" t="inlineStr">
        <is>
          <t>X4</t>
        </is>
      </c>
      <c r="G388" t="inlineStr">
        <is>
          <t>ImpMatl_NiAl-Bronze_ASTM-B148_C95400</t>
        </is>
      </c>
      <c r="H388" s="7" t="inlineStr">
        <is>
          <t>Nickel Aluminum Bronze ASTM B148 UNS C95400</t>
        </is>
      </c>
      <c r="I388" s="7" t="inlineStr">
        <is>
          <t>B22</t>
        </is>
      </c>
      <c r="J388" s="7" t="inlineStr">
        <is>
          <t>Stainless Steel, AISI-303</t>
        </is>
      </c>
      <c r="K388" s="7" t="inlineStr">
        <is>
          <t>Steel, Cold Drawn C1018</t>
        </is>
      </c>
      <c r="L388" s="2" t="inlineStr">
        <is>
          <t>Coating_Scotchkote134_interior</t>
        </is>
      </c>
      <c r="M388" s="2" t="inlineStr">
        <is>
          <t>RTF</t>
        </is>
      </c>
      <c r="N388" s="7" t="n"/>
      <c r="O388" t="inlineStr">
        <is>
          <t>A102238</t>
        </is>
      </c>
      <c r="P388" t="n">
        <v>107</v>
      </c>
      <c r="Q388" s="120" t="inlineStr">
        <is>
          <t>Priced</t>
        </is>
      </c>
      <c r="R388" t="inlineStr">
        <is>
          <t>LT250</t>
        </is>
      </c>
    </row>
    <row r="389">
      <c r="C389" t="inlineStr">
        <is>
          <t>Price_BOM_LFE_Imp_0589</t>
        </is>
      </c>
      <c r="E389" s="69" t="inlineStr">
        <is>
          <t>30957-4P-5HP-LFE</t>
        </is>
      </c>
      <c r="F389" t="inlineStr">
        <is>
          <t>X3</t>
        </is>
      </c>
      <c r="G389" t="inlineStr">
        <is>
          <t>ImpMatl_NiAl-Bronze_ASTM-B148_C95400</t>
        </is>
      </c>
      <c r="H389" s="7" t="inlineStr">
        <is>
          <t>Nickel Aluminum Bronze ASTM B148 UNS C95400</t>
        </is>
      </c>
      <c r="I389" s="7" t="inlineStr">
        <is>
          <t>B22</t>
        </is>
      </c>
      <c r="J389" s="7" t="inlineStr">
        <is>
          <t>Stainless Steel, AISI-303</t>
        </is>
      </c>
      <c r="K389" s="7" t="inlineStr">
        <is>
          <t>Steel, Cold Drawn C1018</t>
        </is>
      </c>
      <c r="L389" s="2" t="inlineStr">
        <is>
          <t>Coating_Scotchkote134_interior</t>
        </is>
      </c>
      <c r="M389" s="2" t="inlineStr">
        <is>
          <t>RTF</t>
        </is>
      </c>
      <c r="N389" s="7" t="n"/>
      <c r="O389" t="inlineStr">
        <is>
          <t>A102239</t>
        </is>
      </c>
      <c r="P389" t="n">
        <v>193</v>
      </c>
      <c r="Q389" s="120" t="inlineStr">
        <is>
          <t>Priced</t>
        </is>
      </c>
      <c r="R389" t="inlineStr">
        <is>
          <t>LT250</t>
        </is>
      </c>
    </row>
    <row r="390">
      <c r="C390" t="inlineStr">
        <is>
          <t>Price_BOM_LFE_Imp_0590</t>
        </is>
      </c>
      <c r="E390" s="69" t="inlineStr">
        <is>
          <t>30957-4P-7.5HP-LFE</t>
        </is>
      </c>
      <c r="F390" t="inlineStr">
        <is>
          <t>X3</t>
        </is>
      </c>
      <c r="G390" t="inlineStr">
        <is>
          <t>ImpMatl_NiAl-Bronze_ASTM-B148_C95400</t>
        </is>
      </c>
      <c r="H390" s="7" t="inlineStr">
        <is>
          <t>Nickel Aluminum Bronze ASTM B148 UNS C95400</t>
        </is>
      </c>
      <c r="I390" s="7" t="inlineStr">
        <is>
          <t>B22</t>
        </is>
      </c>
      <c r="J390" s="7" t="inlineStr">
        <is>
          <t>Stainless Steel, AISI-303</t>
        </is>
      </c>
      <c r="K390" s="7" t="inlineStr">
        <is>
          <t>Steel, Cold Drawn C1018</t>
        </is>
      </c>
      <c r="L390" s="2" t="inlineStr">
        <is>
          <t>Coating_Scotchkote134_interior</t>
        </is>
      </c>
      <c r="M390" s="2" t="inlineStr">
        <is>
          <t>RTF</t>
        </is>
      </c>
      <c r="N390" s="7" t="n"/>
      <c r="O390" t="inlineStr">
        <is>
          <t>A102239</t>
        </is>
      </c>
      <c r="P390" t="n">
        <v>193</v>
      </c>
      <c r="Q390" s="120" t="inlineStr">
        <is>
          <t>Priced</t>
        </is>
      </c>
      <c r="R390" t="inlineStr">
        <is>
          <t>LT250</t>
        </is>
      </c>
    </row>
    <row r="391">
      <c r="C391" t="inlineStr">
        <is>
          <t>Price_BOM_LFE_Imp_0591</t>
        </is>
      </c>
      <c r="E391" s="69" t="inlineStr">
        <is>
          <t>30957-4P-10HP-LFE</t>
        </is>
      </c>
      <c r="F391" t="inlineStr">
        <is>
          <t>X3</t>
        </is>
      </c>
      <c r="G391" t="inlineStr">
        <is>
          <t>ImpMatl_NiAl-Bronze_ASTM-B148_C95400</t>
        </is>
      </c>
      <c r="H391" s="7" t="inlineStr">
        <is>
          <t>Nickel Aluminum Bronze ASTM B148 UNS C95400</t>
        </is>
      </c>
      <c r="I391" s="7" t="inlineStr">
        <is>
          <t>B22</t>
        </is>
      </c>
      <c r="J391" s="7" t="inlineStr">
        <is>
          <t>Stainless Steel, AISI-303</t>
        </is>
      </c>
      <c r="K391" s="7" t="inlineStr">
        <is>
          <t>Steel, Cold Drawn C1018</t>
        </is>
      </c>
      <c r="L391" s="2" t="inlineStr">
        <is>
          <t>Coating_Scotchkote134_interior</t>
        </is>
      </c>
      <c r="M391" s="2" t="inlineStr">
        <is>
          <t>RTF</t>
        </is>
      </c>
      <c r="N391" s="7" t="n"/>
      <c r="O391" t="inlineStr">
        <is>
          <t>A102239</t>
        </is>
      </c>
      <c r="P391" t="n">
        <v>193</v>
      </c>
      <c r="Q391" s="120" t="inlineStr">
        <is>
          <t>Priced</t>
        </is>
      </c>
      <c r="R391" t="inlineStr">
        <is>
          <t>LT250</t>
        </is>
      </c>
    </row>
    <row r="392">
      <c r="C392" t="inlineStr">
        <is>
          <t>Price_BOM_LFE_Imp_0592</t>
        </is>
      </c>
      <c r="E392" s="69" t="inlineStr">
        <is>
          <t>30957-4P-15HP-LFE</t>
        </is>
      </c>
      <c r="F392" t="inlineStr">
        <is>
          <t>X3</t>
        </is>
      </c>
      <c r="G392" t="inlineStr">
        <is>
          <t>ImpMatl_NiAl-Bronze_ASTM-B148_C95400</t>
        </is>
      </c>
      <c r="H392" s="7" t="inlineStr">
        <is>
          <t>Nickel Aluminum Bronze ASTM B148 UNS C95400</t>
        </is>
      </c>
      <c r="I392" s="7" t="inlineStr">
        <is>
          <t>B22</t>
        </is>
      </c>
      <c r="J392" s="7" t="inlineStr">
        <is>
          <t>Stainless Steel, AISI-303</t>
        </is>
      </c>
      <c r="K392" s="7" t="inlineStr">
        <is>
          <t>Steel, Cold Drawn C1018</t>
        </is>
      </c>
      <c r="L392" s="2" t="inlineStr">
        <is>
          <t>Coating_Scotchkote134_interior</t>
        </is>
      </c>
      <c r="M392" s="2" t="inlineStr">
        <is>
          <t>RTF</t>
        </is>
      </c>
      <c r="N392" s="7" t="n"/>
      <c r="O392" t="inlineStr">
        <is>
          <t>A102239</t>
        </is>
      </c>
      <c r="P392" t="n">
        <v>193</v>
      </c>
      <c r="Q392" s="120" t="inlineStr">
        <is>
          <t>Priced</t>
        </is>
      </c>
      <c r="R392" t="inlineStr">
        <is>
          <t>LT250</t>
        </is>
      </c>
    </row>
    <row r="393">
      <c r="C393" t="inlineStr">
        <is>
          <t>Price_BOM_LFE_Imp_0593</t>
        </is>
      </c>
      <c r="E393" s="69" t="inlineStr">
        <is>
          <t>30121-4P-15HP-LFE</t>
        </is>
      </c>
      <c r="F393" t="inlineStr">
        <is>
          <t>XA</t>
        </is>
      </c>
      <c r="G393" t="inlineStr">
        <is>
          <t>ImpMatl_NiAl-Bronze_ASTM-B148_C95400</t>
        </is>
      </c>
      <c r="H393" s="7" t="inlineStr">
        <is>
          <t>Nickel Aluminum Bronze ASTM B148 UNS C95400</t>
        </is>
      </c>
      <c r="I393" s="7" t="inlineStr">
        <is>
          <t>B22</t>
        </is>
      </c>
      <c r="J393" s="7" t="inlineStr">
        <is>
          <t>Stainless Steel, AISI-303</t>
        </is>
      </c>
      <c r="K393" s="7" t="inlineStr">
        <is>
          <t>Steel, Cold Drawn C1018</t>
        </is>
      </c>
      <c r="L393" s="2" t="inlineStr">
        <is>
          <t>Coating_Scotchkote134_interior</t>
        </is>
      </c>
      <c r="M393" s="2" t="inlineStr">
        <is>
          <t>RTF</t>
        </is>
      </c>
      <c r="N393" s="7" t="n"/>
      <c r="O393" t="inlineStr">
        <is>
          <t>A102241</t>
        </is>
      </c>
      <c r="P393" t="n">
        <v>282</v>
      </c>
      <c r="Q393" s="120" t="inlineStr">
        <is>
          <t>Priced</t>
        </is>
      </c>
      <c r="R393" t="inlineStr">
        <is>
          <t>LT250</t>
        </is>
      </c>
    </row>
    <row r="394">
      <c r="C394" t="inlineStr">
        <is>
          <t>Price_BOM_LFE_Imp_0594</t>
        </is>
      </c>
      <c r="E394" s="69" t="inlineStr">
        <is>
          <t>30121-4P-20HP-LFE</t>
        </is>
      </c>
      <c r="F394" t="inlineStr">
        <is>
          <t>XA</t>
        </is>
      </c>
      <c r="G394" t="inlineStr">
        <is>
          <t>ImpMatl_NiAl-Bronze_ASTM-B148_C95400</t>
        </is>
      </c>
      <c r="H394" s="7" t="inlineStr">
        <is>
          <t>Nickel Aluminum Bronze ASTM B148 UNS C95400</t>
        </is>
      </c>
      <c r="I394" s="7" t="inlineStr">
        <is>
          <t>B22</t>
        </is>
      </c>
      <c r="J394" s="7" t="inlineStr">
        <is>
          <t>Stainless Steel, AISI-303</t>
        </is>
      </c>
      <c r="K394" s="7" t="inlineStr">
        <is>
          <t>Steel, Cold Drawn C1018</t>
        </is>
      </c>
      <c r="L394" s="2" t="inlineStr">
        <is>
          <t>Coating_Scotchkote134_interior</t>
        </is>
      </c>
      <c r="M394" s="2" t="inlineStr">
        <is>
          <t>RTF</t>
        </is>
      </c>
      <c r="N394" s="7" t="n"/>
      <c r="O394" t="inlineStr">
        <is>
          <t>A102241</t>
        </is>
      </c>
      <c r="P394" t="n">
        <v>282</v>
      </c>
      <c r="Q394" s="120" t="inlineStr">
        <is>
          <t>Priced</t>
        </is>
      </c>
      <c r="R394" t="inlineStr">
        <is>
          <t>LT250</t>
        </is>
      </c>
    </row>
    <row r="395">
      <c r="C395" t="inlineStr">
        <is>
          <t>Price_BOM_LFE_Imp_0595</t>
        </is>
      </c>
      <c r="E395" s="69" t="inlineStr">
        <is>
          <t>30121-4P-25HP-LFE</t>
        </is>
      </c>
      <c r="F395" t="inlineStr">
        <is>
          <t>XA</t>
        </is>
      </c>
      <c r="G395" t="inlineStr">
        <is>
          <t>ImpMatl_NiAl-Bronze_ASTM-B148_C95400</t>
        </is>
      </c>
      <c r="H395" s="7" t="inlineStr">
        <is>
          <t>Nickel Aluminum Bronze ASTM B148 UNS C95400</t>
        </is>
      </c>
      <c r="I395" s="7" t="inlineStr">
        <is>
          <t>B22</t>
        </is>
      </c>
      <c r="J395" s="7" t="inlineStr">
        <is>
          <t>Stainless Steel, AISI-303</t>
        </is>
      </c>
      <c r="K395" s="7" t="inlineStr">
        <is>
          <t>Steel, Cold Drawn C1018</t>
        </is>
      </c>
      <c r="L395" s="2" t="inlineStr">
        <is>
          <t>Coating_Scotchkote134_interior</t>
        </is>
      </c>
      <c r="M395" s="2" t="inlineStr">
        <is>
          <t>RTF</t>
        </is>
      </c>
      <c r="N395" s="7" t="n"/>
      <c r="O395" t="inlineStr">
        <is>
          <t>A102241</t>
        </is>
      </c>
      <c r="P395" t="n">
        <v>282</v>
      </c>
      <c r="Q395" s="120" t="inlineStr">
        <is>
          <t>Priced</t>
        </is>
      </c>
      <c r="R395" t="inlineStr">
        <is>
          <t>LT250</t>
        </is>
      </c>
    </row>
    <row r="396">
      <c r="C396" t="inlineStr">
        <is>
          <t>Price_BOM_LFE_Imp_0596</t>
        </is>
      </c>
      <c r="E396" s="69" t="inlineStr">
        <is>
          <t>30127-4P-15HP-LFE</t>
        </is>
      </c>
      <c r="F396" t="inlineStr">
        <is>
          <t>XA</t>
        </is>
      </c>
      <c r="G396" t="inlineStr">
        <is>
          <t>ImpMatl_NiAl-Bronze_ASTM-B148_C95400</t>
        </is>
      </c>
      <c r="H396" s="7" t="inlineStr">
        <is>
          <t>Nickel Aluminum Bronze ASTM B148 UNS C95400</t>
        </is>
      </c>
      <c r="I396" s="7" t="inlineStr">
        <is>
          <t>B22</t>
        </is>
      </c>
      <c r="J396" s="7" t="inlineStr">
        <is>
          <t>Stainless Steel, AISI-303</t>
        </is>
      </c>
      <c r="K396" s="7" t="inlineStr">
        <is>
          <t>Steel, Cold Drawn C1018</t>
        </is>
      </c>
      <c r="L396" s="2" t="inlineStr">
        <is>
          <t>Coating_Scotchkote134_interior</t>
        </is>
      </c>
      <c r="M396" s="2" t="inlineStr">
        <is>
          <t>RTF</t>
        </is>
      </c>
      <c r="N396" s="7" t="n"/>
      <c r="O396" t="inlineStr">
        <is>
          <t>A102242</t>
        </is>
      </c>
      <c r="P396" t="n">
        <v>443</v>
      </c>
      <c r="Q396" s="120" t="inlineStr">
        <is>
          <t>Priced</t>
        </is>
      </c>
      <c r="R396" t="inlineStr">
        <is>
          <t>LT250</t>
        </is>
      </c>
    </row>
    <row r="397">
      <c r="C397" t="inlineStr">
        <is>
          <t>Price_BOM_LFE_Imp_0597</t>
        </is>
      </c>
      <c r="E397" s="69" t="inlineStr">
        <is>
          <t>30127-4P-20HP-LFE</t>
        </is>
      </c>
      <c r="F397" t="inlineStr">
        <is>
          <t>XA</t>
        </is>
      </c>
      <c r="G397" t="inlineStr">
        <is>
          <t>ImpMatl_NiAl-Bronze_ASTM-B148_C95400</t>
        </is>
      </c>
      <c r="H397" s="7" t="inlineStr">
        <is>
          <t>Nickel Aluminum Bronze ASTM B148 UNS C95400</t>
        </is>
      </c>
      <c r="I397" s="7" t="inlineStr">
        <is>
          <t>B22</t>
        </is>
      </c>
      <c r="J397" s="7" t="inlineStr">
        <is>
          <t>Stainless Steel, AISI-303</t>
        </is>
      </c>
      <c r="K397" s="7" t="inlineStr">
        <is>
          <t>Steel, Cold Drawn C1018</t>
        </is>
      </c>
      <c r="L397" s="2" t="inlineStr">
        <is>
          <t>Coating_Scotchkote134_interior</t>
        </is>
      </c>
      <c r="M397" s="2" t="inlineStr">
        <is>
          <t>RTF</t>
        </is>
      </c>
      <c r="N397" s="7" t="n"/>
      <c r="O397" t="inlineStr">
        <is>
          <t>A102242</t>
        </is>
      </c>
      <c r="P397" t="n">
        <v>443</v>
      </c>
      <c r="Q397" s="120" t="inlineStr">
        <is>
          <t>Priced</t>
        </is>
      </c>
      <c r="R397" t="inlineStr">
        <is>
          <t>LT250</t>
        </is>
      </c>
    </row>
    <row r="398">
      <c r="C398" t="inlineStr">
        <is>
          <t>Price_BOM_LFE_Imp_0598</t>
        </is>
      </c>
      <c r="E398" s="69" t="inlineStr">
        <is>
          <t>30127-4P-25HP-LFE</t>
        </is>
      </c>
      <c r="F398" t="inlineStr">
        <is>
          <t>XA</t>
        </is>
      </c>
      <c r="G398" t="inlineStr">
        <is>
          <t>ImpMatl_NiAl-Bronze_ASTM-B148_C95400</t>
        </is>
      </c>
      <c r="H398" s="7" t="inlineStr">
        <is>
          <t>Nickel Aluminum Bronze ASTM B148 UNS C95400</t>
        </is>
      </c>
      <c r="I398" s="7" t="inlineStr">
        <is>
          <t>B22</t>
        </is>
      </c>
      <c r="J398" s="7" t="inlineStr">
        <is>
          <t>Stainless Steel, AISI-303</t>
        </is>
      </c>
      <c r="K398" s="7" t="inlineStr">
        <is>
          <t>Steel, Cold Drawn C1018</t>
        </is>
      </c>
      <c r="L398" s="2" t="inlineStr">
        <is>
          <t>Coating_Scotchkote134_interior</t>
        </is>
      </c>
      <c r="M398" s="2" t="inlineStr">
        <is>
          <t>RTF</t>
        </is>
      </c>
      <c r="N398" s="7" t="n"/>
      <c r="O398" t="inlineStr">
        <is>
          <t>A102242</t>
        </is>
      </c>
      <c r="P398" t="n">
        <v>443</v>
      </c>
      <c r="Q398" s="120" t="inlineStr">
        <is>
          <t>Priced</t>
        </is>
      </c>
      <c r="R398" t="inlineStr">
        <is>
          <t>LT250</t>
        </is>
      </c>
    </row>
    <row r="399">
      <c r="C399" t="inlineStr">
        <is>
          <t>Price_BOM_LFE_Imp_0599</t>
        </is>
      </c>
      <c r="E399" s="2" t="inlineStr">
        <is>
          <t>40707-2P-25HP-LFE</t>
        </is>
      </c>
      <c r="F399" t="inlineStr">
        <is>
          <t>X3</t>
        </is>
      </c>
      <c r="G399" t="inlineStr">
        <is>
          <t>ImpMatl_NiAl-Bronze_ASTM-B148_C95400</t>
        </is>
      </c>
      <c r="H399" s="7" t="inlineStr">
        <is>
          <t>Nickel Aluminum Bronze ASTM B148 UNS C95400</t>
        </is>
      </c>
      <c r="I399" s="7" t="inlineStr">
        <is>
          <t>B22</t>
        </is>
      </c>
      <c r="J399" s="7" t="inlineStr">
        <is>
          <t>Stainless Steel, AISI-303</t>
        </is>
      </c>
      <c r="K399" s="7" t="inlineStr">
        <is>
          <t>Steel, Cold Drawn C1018</t>
        </is>
      </c>
      <c r="L399" s="2" t="inlineStr">
        <is>
          <t>Coating_Scotchkote134_interior</t>
        </is>
      </c>
      <c r="M399" s="2" t="inlineStr">
        <is>
          <t>RTF</t>
        </is>
      </c>
      <c r="N399" s="7" t="n"/>
      <c r="O399" t="inlineStr">
        <is>
          <t>A102244</t>
        </is>
      </c>
      <c r="P399" t="n">
        <v>157</v>
      </c>
      <c r="Q399" s="120" t="inlineStr">
        <is>
          <t>Priced</t>
        </is>
      </c>
      <c r="R399" t="inlineStr">
        <is>
          <t>LT250</t>
        </is>
      </c>
    </row>
    <row r="400">
      <c r="C400" t="inlineStr">
        <is>
          <t>Price_BOM_LFE_Imp_0600</t>
        </is>
      </c>
      <c r="E400" s="69" t="inlineStr">
        <is>
          <t>40707-4P-3HP-LFE</t>
        </is>
      </c>
      <c r="F400" t="inlineStr">
        <is>
          <t>X3</t>
        </is>
      </c>
      <c r="G400" t="inlineStr">
        <is>
          <t>ImpMatl_NiAl-Bronze_ASTM-B148_C95400</t>
        </is>
      </c>
      <c r="H400" s="7" t="inlineStr">
        <is>
          <t>Nickel Aluminum Bronze ASTM B148 UNS C95400</t>
        </is>
      </c>
      <c r="I400" s="7" t="inlineStr">
        <is>
          <t>B22</t>
        </is>
      </c>
      <c r="J400" s="7" t="inlineStr">
        <is>
          <t>Stainless Steel, AISI-303</t>
        </is>
      </c>
      <c r="K400" s="7" t="inlineStr">
        <is>
          <t>Steel, Cold Drawn C1018</t>
        </is>
      </c>
      <c r="L400" s="2" t="inlineStr">
        <is>
          <t>Coating_Scotchkote134_interior</t>
        </is>
      </c>
      <c r="M400" s="2" t="inlineStr">
        <is>
          <t>RTF</t>
        </is>
      </c>
      <c r="N400" s="7" t="n"/>
      <c r="O400" t="inlineStr">
        <is>
          <t>A102244</t>
        </is>
      </c>
      <c r="P400" t="n">
        <v>157</v>
      </c>
      <c r="Q400" s="120" t="inlineStr">
        <is>
          <t>Priced</t>
        </is>
      </c>
      <c r="R400" t="inlineStr">
        <is>
          <t>LT250</t>
        </is>
      </c>
    </row>
    <row r="401">
      <c r="C401" t="inlineStr">
        <is>
          <t>Price_BOM_LFE_Imp_0601</t>
        </is>
      </c>
      <c r="E401" s="69" t="inlineStr">
        <is>
          <t>40707-4P-5HP-LFE</t>
        </is>
      </c>
      <c r="F401" t="inlineStr">
        <is>
          <t>X3</t>
        </is>
      </c>
      <c r="G401" t="inlineStr">
        <is>
          <t>ImpMatl_NiAl-Bronze_ASTM-B148_C95400</t>
        </is>
      </c>
      <c r="H401" s="7" t="inlineStr">
        <is>
          <t>Nickel Aluminum Bronze ASTM B148 UNS C95400</t>
        </is>
      </c>
      <c r="I401" s="7" t="inlineStr">
        <is>
          <t>B22</t>
        </is>
      </c>
      <c r="J401" s="7" t="inlineStr">
        <is>
          <t>Stainless Steel, AISI-303</t>
        </is>
      </c>
      <c r="K401" s="7" t="inlineStr">
        <is>
          <t>Steel, Cold Drawn C1018</t>
        </is>
      </c>
      <c r="L401" s="2" t="inlineStr">
        <is>
          <t>Coating_Scotchkote134_interior</t>
        </is>
      </c>
      <c r="M401" s="2" t="inlineStr">
        <is>
          <t>RTF</t>
        </is>
      </c>
      <c r="N401" s="7" t="n"/>
      <c r="O401" t="inlineStr">
        <is>
          <t>A102244</t>
        </is>
      </c>
      <c r="P401" t="n">
        <v>157</v>
      </c>
      <c r="Q401" s="120" t="inlineStr">
        <is>
          <t>Priced</t>
        </is>
      </c>
      <c r="R401" t="inlineStr">
        <is>
          <t>LT250</t>
        </is>
      </c>
    </row>
    <row r="402">
      <c r="C402" t="inlineStr">
        <is>
          <t>Price_BOM_LFE_Imp_0602</t>
        </is>
      </c>
      <c r="E402" s="69" t="inlineStr">
        <is>
          <t>40707-4P-7.5HP-LFE</t>
        </is>
      </c>
      <c r="F402" t="inlineStr">
        <is>
          <t>X3</t>
        </is>
      </c>
      <c r="G402" t="inlineStr">
        <is>
          <t>ImpMatl_NiAl-Bronze_ASTM-B148_C95400</t>
        </is>
      </c>
      <c r="H402" s="7" t="inlineStr">
        <is>
          <t>Nickel Aluminum Bronze ASTM B148 UNS C95400</t>
        </is>
      </c>
      <c r="I402" s="7" t="inlineStr">
        <is>
          <t>B22</t>
        </is>
      </c>
      <c r="J402" s="7" t="inlineStr">
        <is>
          <t>Stainless Steel, AISI-303</t>
        </is>
      </c>
      <c r="K402" s="7" t="inlineStr">
        <is>
          <t>Steel, Cold Drawn C1018</t>
        </is>
      </c>
      <c r="L402" s="2" t="inlineStr">
        <is>
          <t>Coating_Scotchkote134_interior</t>
        </is>
      </c>
      <c r="M402" s="2" t="inlineStr">
        <is>
          <t>RTF</t>
        </is>
      </c>
      <c r="N402" s="7" t="n"/>
      <c r="O402" t="inlineStr">
        <is>
          <t>A102244</t>
        </is>
      </c>
      <c r="P402" t="n">
        <v>157</v>
      </c>
      <c r="Q402" s="120" t="inlineStr">
        <is>
          <t>Priced</t>
        </is>
      </c>
      <c r="R402" t="inlineStr">
        <is>
          <t>LT250</t>
        </is>
      </c>
    </row>
    <row r="403">
      <c r="C403" t="inlineStr">
        <is>
          <t>Price_BOM_LFE_Imp_0603</t>
        </is>
      </c>
      <c r="E403" s="2" t="inlineStr">
        <is>
          <t>40707-2P-30HP-LFE</t>
        </is>
      </c>
      <c r="F403" t="inlineStr">
        <is>
          <t>X4</t>
        </is>
      </c>
      <c r="G403" t="inlineStr">
        <is>
          <t>ImpMatl_NiAl-Bronze_ASTM-B148_C95400</t>
        </is>
      </c>
      <c r="H403" s="7" t="inlineStr">
        <is>
          <t>Nickel Aluminum Bronze ASTM B148 UNS C95400</t>
        </is>
      </c>
      <c r="I403" s="7" t="inlineStr">
        <is>
          <t>B22</t>
        </is>
      </c>
      <c r="J403" s="7" t="inlineStr">
        <is>
          <t>Stainless Steel, AISI-303</t>
        </is>
      </c>
      <c r="K403" s="7" t="inlineStr">
        <is>
          <t>Steel, Cold Drawn C1018</t>
        </is>
      </c>
      <c r="L403" s="2" t="inlineStr">
        <is>
          <t>Coating_Scotchkote134_interior</t>
        </is>
      </c>
      <c r="M403" s="2" t="inlineStr">
        <is>
          <t>RTF</t>
        </is>
      </c>
      <c r="N403" s="7" t="n"/>
      <c r="O403" t="inlineStr">
        <is>
          <t>A102245</t>
        </is>
      </c>
      <c r="P403" t="n">
        <v>157</v>
      </c>
      <c r="Q403" s="120" t="inlineStr">
        <is>
          <t>Priced</t>
        </is>
      </c>
      <c r="R403" t="inlineStr">
        <is>
          <t>LT250</t>
        </is>
      </c>
    </row>
    <row r="404">
      <c r="C404" t="inlineStr">
        <is>
          <t>Price_BOM_LFE_Imp_0604</t>
        </is>
      </c>
      <c r="E404" s="69" t="inlineStr">
        <is>
          <t>40957-4P-10HP-LFE</t>
        </is>
      </c>
      <c r="F404" t="inlineStr">
        <is>
          <t>X3</t>
        </is>
      </c>
      <c r="G404" t="inlineStr">
        <is>
          <t>ImpMatl_NiAl-Bronze_ASTM-B148_C95400</t>
        </is>
      </c>
      <c r="H404" s="7" t="inlineStr">
        <is>
          <t>Nickel Aluminum Bronze ASTM B148 UNS C95400</t>
        </is>
      </c>
      <c r="I404" s="7" t="inlineStr">
        <is>
          <t>B22</t>
        </is>
      </c>
      <c r="J404" s="7" t="inlineStr">
        <is>
          <t>Stainless Steel, AISI-303</t>
        </is>
      </c>
      <c r="K404" s="7" t="inlineStr">
        <is>
          <t>Steel, Cold Drawn C1018</t>
        </is>
      </c>
      <c r="L404" s="2" t="inlineStr">
        <is>
          <t>Coating_Scotchkote134_interior</t>
        </is>
      </c>
      <c r="M404" s="2" t="inlineStr">
        <is>
          <t>RTF</t>
        </is>
      </c>
      <c r="N404" s="7" t="n"/>
      <c r="O404" t="inlineStr">
        <is>
          <t>A102247</t>
        </is>
      </c>
      <c r="P404" t="n">
        <v>227</v>
      </c>
      <c r="Q404" s="120" t="inlineStr">
        <is>
          <t>Priced</t>
        </is>
      </c>
      <c r="R404" t="inlineStr">
        <is>
          <t>LT250</t>
        </is>
      </c>
    </row>
    <row r="405">
      <c r="C405" t="inlineStr">
        <is>
          <t>Price_BOM_LFE_Imp_0605</t>
        </is>
      </c>
      <c r="E405" s="69" t="inlineStr">
        <is>
          <t>40957-4P-15HP-LFE</t>
        </is>
      </c>
      <c r="F405" t="inlineStr">
        <is>
          <t>X3</t>
        </is>
      </c>
      <c r="G405" t="inlineStr">
        <is>
          <t>ImpMatl_NiAl-Bronze_ASTM-B148_C95400</t>
        </is>
      </c>
      <c r="H405" s="7" t="inlineStr">
        <is>
          <t>Nickel Aluminum Bronze ASTM B148 UNS C95400</t>
        </is>
      </c>
      <c r="I405" s="7" t="inlineStr">
        <is>
          <t>B22</t>
        </is>
      </c>
      <c r="J405" s="7" t="inlineStr">
        <is>
          <t>Stainless Steel, AISI-303</t>
        </is>
      </c>
      <c r="K405" s="7" t="inlineStr">
        <is>
          <t>Steel, Cold Drawn C1018</t>
        </is>
      </c>
      <c r="L405" s="2" t="inlineStr">
        <is>
          <t>Coating_Scotchkote134_interior</t>
        </is>
      </c>
      <c r="M405" s="2" t="inlineStr">
        <is>
          <t>RTF</t>
        </is>
      </c>
      <c r="N405" s="7" t="n"/>
      <c r="O405" t="inlineStr">
        <is>
          <t>A102247</t>
        </is>
      </c>
      <c r="P405" t="n">
        <v>227</v>
      </c>
      <c r="Q405" s="120" t="inlineStr">
        <is>
          <t>Priced</t>
        </is>
      </c>
      <c r="R405" t="inlineStr">
        <is>
          <t>LT250</t>
        </is>
      </c>
    </row>
    <row r="406">
      <c r="C406" t="inlineStr">
        <is>
          <t>Price_BOM_LFE_Imp_0606</t>
        </is>
      </c>
      <c r="E406" s="69" t="inlineStr">
        <is>
          <t>40957-4P-20HP-LFE</t>
        </is>
      </c>
      <c r="F406" t="inlineStr">
        <is>
          <t>X4</t>
        </is>
      </c>
      <c r="G406" t="inlineStr">
        <is>
          <t>ImpMatl_NiAl-Bronze_ASTM-B148_C95400</t>
        </is>
      </c>
      <c r="H406" s="7" t="inlineStr">
        <is>
          <t>Nickel Aluminum Bronze ASTM B148 UNS C95400</t>
        </is>
      </c>
      <c r="I406" s="7" t="inlineStr">
        <is>
          <t>B22</t>
        </is>
      </c>
      <c r="J406" s="7" t="inlineStr">
        <is>
          <t>Stainless Steel, AISI-303</t>
        </is>
      </c>
      <c r="K406" s="7" t="inlineStr">
        <is>
          <t>Steel, Cold Drawn C1018</t>
        </is>
      </c>
      <c r="L406" s="2" t="inlineStr">
        <is>
          <t>Coating_Scotchkote134_interior</t>
        </is>
      </c>
      <c r="M406" s="2" t="inlineStr">
        <is>
          <t>RTF</t>
        </is>
      </c>
      <c r="N406" s="7" t="n"/>
      <c r="O406" t="inlineStr">
        <is>
          <t>A102247</t>
        </is>
      </c>
      <c r="P406" t="n">
        <v>227</v>
      </c>
      <c r="Q406" s="120" t="inlineStr">
        <is>
          <t>Priced</t>
        </is>
      </c>
      <c r="R406" t="inlineStr">
        <is>
          <t>LT250</t>
        </is>
      </c>
    </row>
    <row r="407">
      <c r="C407" t="inlineStr">
        <is>
          <t>Price_BOM_LFE_Imp_0607</t>
        </is>
      </c>
      <c r="E407" s="69" t="inlineStr">
        <is>
          <t>40129-4P-15HP-LFE</t>
        </is>
      </c>
      <c r="F407" t="inlineStr">
        <is>
          <t>XA</t>
        </is>
      </c>
      <c r="G407" t="inlineStr">
        <is>
          <t>ImpMatl_NiAl-Bronze_ASTM-B148_C95400</t>
        </is>
      </c>
      <c r="H407" s="7" t="inlineStr">
        <is>
          <t>Nickel Aluminum Bronze ASTM B148 UNS C95400</t>
        </is>
      </c>
      <c r="I407" s="7" t="inlineStr">
        <is>
          <t>B22</t>
        </is>
      </c>
      <c r="J407" s="7" t="inlineStr">
        <is>
          <t>Stainless Steel, AISI-303</t>
        </is>
      </c>
      <c r="K407" s="7" t="inlineStr">
        <is>
          <t>Steel, Cold Drawn C1018</t>
        </is>
      </c>
      <c r="L407" s="2" t="inlineStr">
        <is>
          <t>Coating_Scotchkote134_interior</t>
        </is>
      </c>
      <c r="M407" s="2" t="inlineStr">
        <is>
          <t>RTF</t>
        </is>
      </c>
      <c r="N407" s="7" t="n"/>
      <c r="O407" t="inlineStr">
        <is>
          <t>A102249</t>
        </is>
      </c>
      <c r="P407" t="n">
        <v>409</v>
      </c>
      <c r="Q407" s="120" t="inlineStr">
        <is>
          <t>Priced</t>
        </is>
      </c>
      <c r="R407" t="inlineStr">
        <is>
          <t>LT250</t>
        </is>
      </c>
    </row>
    <row r="408">
      <c r="C408" t="inlineStr">
        <is>
          <t>Price_BOM_LFE_Imp_0608</t>
        </is>
      </c>
      <c r="E408" s="69" t="inlineStr">
        <is>
          <t>40129-4P-20HP-LFE</t>
        </is>
      </c>
      <c r="F408" t="inlineStr">
        <is>
          <t>XA</t>
        </is>
      </c>
      <c r="G408" t="inlineStr">
        <is>
          <t>ImpMatl_NiAl-Bronze_ASTM-B148_C95400</t>
        </is>
      </c>
      <c r="H408" s="7" t="inlineStr">
        <is>
          <t>Nickel Aluminum Bronze ASTM B148 UNS C95400</t>
        </is>
      </c>
      <c r="I408" s="7" t="inlineStr">
        <is>
          <t>B22</t>
        </is>
      </c>
      <c r="J408" s="7" t="inlineStr">
        <is>
          <t>Stainless Steel, AISI-303</t>
        </is>
      </c>
      <c r="K408" s="7" t="inlineStr">
        <is>
          <t>Steel, Cold Drawn C1018</t>
        </is>
      </c>
      <c r="L408" s="2" t="inlineStr">
        <is>
          <t>Coating_Scotchkote134_interior</t>
        </is>
      </c>
      <c r="M408" s="2" t="inlineStr">
        <is>
          <t>RTF</t>
        </is>
      </c>
      <c r="N408" s="7" t="n"/>
      <c r="O408" t="inlineStr">
        <is>
          <t>A102249</t>
        </is>
      </c>
      <c r="P408" t="n">
        <v>409</v>
      </c>
      <c r="Q408" s="120" t="inlineStr">
        <is>
          <t>Priced</t>
        </is>
      </c>
      <c r="R408" t="inlineStr">
        <is>
          <t>LT250</t>
        </is>
      </c>
    </row>
    <row r="409">
      <c r="C409" t="inlineStr">
        <is>
          <t>Price_BOM_LFE_Imp_0609</t>
        </is>
      </c>
      <c r="E409" s="69" t="inlineStr">
        <is>
          <t>40129-4P-25HP-LFE</t>
        </is>
      </c>
      <c r="F409" t="inlineStr">
        <is>
          <t>XA</t>
        </is>
      </c>
      <c r="G409" t="inlineStr">
        <is>
          <t>ImpMatl_NiAl-Bronze_ASTM-B148_C95400</t>
        </is>
      </c>
      <c r="H409" s="7" t="inlineStr">
        <is>
          <t>Nickel Aluminum Bronze ASTM B148 UNS C95400</t>
        </is>
      </c>
      <c r="I409" s="7" t="inlineStr">
        <is>
          <t>B22</t>
        </is>
      </c>
      <c r="J409" s="7" t="inlineStr">
        <is>
          <t>Stainless Steel, AISI-303</t>
        </is>
      </c>
      <c r="K409" s="7" t="inlineStr">
        <is>
          <t>Steel, Cold Drawn C1018</t>
        </is>
      </c>
      <c r="L409" s="2" t="inlineStr">
        <is>
          <t>Coating_Scotchkote134_interior</t>
        </is>
      </c>
      <c r="M409" s="2" t="inlineStr">
        <is>
          <t>RTF</t>
        </is>
      </c>
      <c r="N409" s="7" t="n"/>
      <c r="O409" t="inlineStr">
        <is>
          <t>A102249</t>
        </is>
      </c>
      <c r="P409" t="n">
        <v>409</v>
      </c>
      <c r="Q409" s="120" t="inlineStr">
        <is>
          <t>Priced</t>
        </is>
      </c>
      <c r="R409" t="inlineStr">
        <is>
          <t>LT250</t>
        </is>
      </c>
    </row>
    <row r="410">
      <c r="C410" t="inlineStr">
        <is>
          <t>Price_BOM_LFE_Imp_0610</t>
        </is>
      </c>
      <c r="E410" s="69" t="inlineStr">
        <is>
          <t>4012A-4P-15HP-LFE</t>
        </is>
      </c>
      <c r="F410" t="inlineStr">
        <is>
          <t>XA</t>
        </is>
      </c>
      <c r="G410" t="inlineStr">
        <is>
          <t>ImpMatl_NiAl-Bronze_ASTM-B148_C95400</t>
        </is>
      </c>
      <c r="H410" s="7" t="inlineStr">
        <is>
          <t>Nickel Aluminum Bronze ASTM B148 UNS C95400</t>
        </is>
      </c>
      <c r="I410" s="7" t="inlineStr">
        <is>
          <t>B22</t>
        </is>
      </c>
      <c r="J410" s="7" t="inlineStr">
        <is>
          <t>Stainless Steel, AISI-303</t>
        </is>
      </c>
      <c r="K410" s="7" t="inlineStr">
        <is>
          <t>Steel, Cold Drawn C1018</t>
        </is>
      </c>
      <c r="L410" s="2" t="inlineStr">
        <is>
          <t>Coating_Scotchkote134_interior</t>
        </is>
      </c>
      <c r="M410" s="2" t="inlineStr">
        <is>
          <t>RTF</t>
        </is>
      </c>
      <c r="N410" s="7" t="n"/>
      <c r="O410" t="inlineStr">
        <is>
          <t>A102250</t>
        </is>
      </c>
      <c r="P410" t="n">
        <v>409</v>
      </c>
      <c r="Q410" s="120" t="inlineStr">
        <is>
          <t>Priced</t>
        </is>
      </c>
      <c r="R410" t="inlineStr">
        <is>
          <t>LT250</t>
        </is>
      </c>
    </row>
    <row r="411">
      <c r="C411" t="inlineStr">
        <is>
          <t>Price_BOM_LFE_Imp_0611</t>
        </is>
      </c>
      <c r="E411" s="69" t="inlineStr">
        <is>
          <t>4012A-4P-20HP-LFE</t>
        </is>
      </c>
      <c r="F411" t="inlineStr">
        <is>
          <t>XA</t>
        </is>
      </c>
      <c r="G411" t="inlineStr">
        <is>
          <t>ImpMatl_NiAl-Bronze_ASTM-B148_C95400</t>
        </is>
      </c>
      <c r="H411" s="7" t="inlineStr">
        <is>
          <t>Nickel Aluminum Bronze ASTM B148 UNS C95400</t>
        </is>
      </c>
      <c r="I411" s="7" t="inlineStr">
        <is>
          <t>B22</t>
        </is>
      </c>
      <c r="J411" s="7" t="inlineStr">
        <is>
          <t>Stainless Steel, AISI-303</t>
        </is>
      </c>
      <c r="K411" s="7" t="inlineStr">
        <is>
          <t>Steel, Cold Drawn C1018</t>
        </is>
      </c>
      <c r="L411" s="2" t="inlineStr">
        <is>
          <t>Coating_Scotchkote134_interior</t>
        </is>
      </c>
      <c r="M411" s="2" t="inlineStr">
        <is>
          <t>RTF</t>
        </is>
      </c>
      <c r="N411" s="7" t="n"/>
      <c r="O411" t="inlineStr">
        <is>
          <t>A102250</t>
        </is>
      </c>
      <c r="P411" t="n">
        <v>409</v>
      </c>
      <c r="Q411" s="120" t="inlineStr">
        <is>
          <t>Priced</t>
        </is>
      </c>
      <c r="R411" t="inlineStr">
        <is>
          <t>LT250</t>
        </is>
      </c>
    </row>
    <row r="412">
      <c r="C412" t="inlineStr">
        <is>
          <t>Price_BOM_LFE_Imp_0612</t>
        </is>
      </c>
      <c r="E412" s="69" t="inlineStr">
        <is>
          <t>4012A-4P-25HP-LFE</t>
        </is>
      </c>
      <c r="F412" t="inlineStr">
        <is>
          <t>XA</t>
        </is>
      </c>
      <c r="G412" t="inlineStr">
        <is>
          <t>ImpMatl_NiAl-Bronze_ASTM-B148_C95400</t>
        </is>
      </c>
      <c r="H412" s="7" t="inlineStr">
        <is>
          <t>Nickel Aluminum Bronze ASTM B148 UNS C95400</t>
        </is>
      </c>
      <c r="I412" s="7" t="inlineStr">
        <is>
          <t>B22</t>
        </is>
      </c>
      <c r="J412" s="7" t="inlineStr">
        <is>
          <t>Stainless Steel, AISI-303</t>
        </is>
      </c>
      <c r="K412" s="7" t="inlineStr">
        <is>
          <t>Steel, Cold Drawn C1018</t>
        </is>
      </c>
      <c r="L412" s="2" t="inlineStr">
        <is>
          <t>Coating_Scotchkote134_interior</t>
        </is>
      </c>
      <c r="M412" s="2" t="inlineStr">
        <is>
          <t>RTF</t>
        </is>
      </c>
      <c r="N412" s="7" t="n"/>
      <c r="O412" t="inlineStr">
        <is>
          <t>A102250</t>
        </is>
      </c>
      <c r="P412" t="n">
        <v>409</v>
      </c>
      <c r="Q412" s="120" t="inlineStr">
        <is>
          <t>Priced</t>
        </is>
      </c>
      <c r="R412" t="inlineStr">
        <is>
          <t>LT250</t>
        </is>
      </c>
    </row>
    <row r="413">
      <c r="C413" t="inlineStr">
        <is>
          <t>Price_BOM_LFE_Imp_0613</t>
        </is>
      </c>
      <c r="E413" s="69" t="inlineStr">
        <is>
          <t>50957-4P-15HP-LFE</t>
        </is>
      </c>
      <c r="F413" t="inlineStr">
        <is>
          <t>X4</t>
        </is>
      </c>
      <c r="G413" t="inlineStr">
        <is>
          <t>ImpMatl_NiAl-Bronze_ASTM-B148_C95400</t>
        </is>
      </c>
      <c r="H413" s="7" t="inlineStr">
        <is>
          <t>Nickel Aluminum Bronze ASTM B148 UNS C95400</t>
        </is>
      </c>
      <c r="I413" s="7" t="inlineStr">
        <is>
          <t>B22</t>
        </is>
      </c>
      <c r="J413" s="7" t="inlineStr">
        <is>
          <t>Stainless Steel, AISI-303</t>
        </is>
      </c>
      <c r="K413" s="7" t="inlineStr">
        <is>
          <t>Steel, Cold Drawn C1018</t>
        </is>
      </c>
      <c r="L413" s="2" t="inlineStr">
        <is>
          <t>Coating_Scotchkote134_interior</t>
        </is>
      </c>
      <c r="M413" s="2" t="inlineStr">
        <is>
          <t>RTF</t>
        </is>
      </c>
      <c r="N413" s="7" t="n"/>
      <c r="O413" t="inlineStr">
        <is>
          <t>A102253</t>
        </is>
      </c>
      <c r="P413" t="n">
        <v>295</v>
      </c>
      <c r="Q413" s="120" t="inlineStr">
        <is>
          <t>Priced</t>
        </is>
      </c>
      <c r="R413" t="inlineStr">
        <is>
          <t>LT250</t>
        </is>
      </c>
    </row>
    <row r="414">
      <c r="C414" t="inlineStr">
        <is>
          <t>Price_BOM_LFE_Imp_0614</t>
        </is>
      </c>
      <c r="E414" s="69" t="inlineStr">
        <is>
          <t>50957-4P-20HP-LFE</t>
        </is>
      </c>
      <c r="F414" t="inlineStr">
        <is>
          <t>X4</t>
        </is>
      </c>
      <c r="G414" t="inlineStr">
        <is>
          <t>ImpMatl_NiAl-Bronze_ASTM-B148_C95400</t>
        </is>
      </c>
      <c r="H414" s="7" t="inlineStr">
        <is>
          <t>Nickel Aluminum Bronze ASTM B148 UNS C95400</t>
        </is>
      </c>
      <c r="I414" s="7" t="inlineStr">
        <is>
          <t>B22</t>
        </is>
      </c>
      <c r="J414" s="7" t="inlineStr">
        <is>
          <t>Stainless Steel, AISI-303</t>
        </is>
      </c>
      <c r="K414" s="7" t="inlineStr">
        <is>
          <t>Steel, Cold Drawn C1018</t>
        </is>
      </c>
      <c r="L414" s="2" t="inlineStr">
        <is>
          <t>Coating_Scotchkote134_interior</t>
        </is>
      </c>
      <c r="M414" s="2" t="inlineStr">
        <is>
          <t>RTF</t>
        </is>
      </c>
      <c r="N414" s="7" t="n"/>
      <c r="O414" t="inlineStr">
        <is>
          <t>A102253</t>
        </is>
      </c>
      <c r="P414" t="n">
        <v>295</v>
      </c>
      <c r="Q414" s="120" t="inlineStr">
        <is>
          <t>Priced</t>
        </is>
      </c>
      <c r="R414" t="inlineStr">
        <is>
          <t>LT250</t>
        </is>
      </c>
    </row>
    <row r="415">
      <c r="C415" t="inlineStr">
        <is>
          <t>Price_BOM_LFE_Imp_0615</t>
        </is>
      </c>
      <c r="E415" s="69" t="inlineStr">
        <is>
          <t>50957-4P-25HP-LFE</t>
        </is>
      </c>
      <c r="F415" t="inlineStr">
        <is>
          <t>X4</t>
        </is>
      </c>
      <c r="G415" t="inlineStr">
        <is>
          <t>ImpMatl_NiAl-Bronze_ASTM-B148_C95400</t>
        </is>
      </c>
      <c r="H415" s="7" t="inlineStr">
        <is>
          <t>Nickel Aluminum Bronze ASTM B148 UNS C95400</t>
        </is>
      </c>
      <c r="I415" s="7" t="inlineStr">
        <is>
          <t>B22</t>
        </is>
      </c>
      <c r="J415" s="7" t="inlineStr">
        <is>
          <t>Stainless Steel, AISI-303</t>
        </is>
      </c>
      <c r="K415" s="7" t="inlineStr">
        <is>
          <t>Steel, Cold Drawn C1018</t>
        </is>
      </c>
      <c r="L415" s="2" t="inlineStr">
        <is>
          <t>Coating_Scotchkote134_interior</t>
        </is>
      </c>
      <c r="M415" s="2" t="inlineStr">
        <is>
          <t>RTF</t>
        </is>
      </c>
      <c r="N415" s="7" t="n"/>
      <c r="O415" t="inlineStr">
        <is>
          <t>A102253</t>
        </is>
      </c>
      <c r="P415" t="n">
        <v>295</v>
      </c>
      <c r="Q415" s="120" t="inlineStr">
        <is>
          <t>Priced</t>
        </is>
      </c>
      <c r="R415" t="inlineStr">
        <is>
          <t>LT250</t>
        </is>
      </c>
    </row>
    <row r="416">
      <c r="C416" t="inlineStr">
        <is>
          <t>Price_BOM_LFE_Imp_0616</t>
        </is>
      </c>
      <c r="E416" s="69" t="inlineStr">
        <is>
          <t>50123-4P-25HP-LFE</t>
        </is>
      </c>
      <c r="F416" t="inlineStr">
        <is>
          <t>XA</t>
        </is>
      </c>
      <c r="G416" t="inlineStr">
        <is>
          <t>ImpMatl_NiAl-Bronze_ASTM-B148_C95400</t>
        </is>
      </c>
      <c r="H416" s="7" t="inlineStr">
        <is>
          <t>Nickel Aluminum Bronze ASTM B148 UNS C95400</t>
        </is>
      </c>
      <c r="I416" s="7" t="inlineStr">
        <is>
          <t>B22</t>
        </is>
      </c>
      <c r="J416" s="7" t="inlineStr">
        <is>
          <t>Stainless Steel, AISI-303</t>
        </is>
      </c>
      <c r="K416" s="7" t="inlineStr">
        <is>
          <t>Steel, Cold Drawn C1018</t>
        </is>
      </c>
      <c r="L416" s="2" t="inlineStr">
        <is>
          <t>Coating_Scotchkote134_interior</t>
        </is>
      </c>
      <c r="M416" s="2" t="inlineStr">
        <is>
          <t>RTF</t>
        </is>
      </c>
      <c r="N416" s="7" t="n"/>
      <c r="O416" t="inlineStr">
        <is>
          <t>A102254</t>
        </is>
      </c>
      <c r="P416" t="n">
        <v>343</v>
      </c>
      <c r="Q416" s="120" t="inlineStr">
        <is>
          <t>Priced</t>
        </is>
      </c>
      <c r="R416" t="inlineStr">
        <is>
          <t>LT250</t>
        </is>
      </c>
    </row>
    <row r="417">
      <c r="C417" t="inlineStr">
        <is>
          <t>Price_BOM_LFE_Imp_0617</t>
        </is>
      </c>
      <c r="E417" s="69" t="inlineStr">
        <is>
          <t>60951-4P-20HP-LFE</t>
        </is>
      </c>
      <c r="F417" t="inlineStr">
        <is>
          <t>XA</t>
        </is>
      </c>
      <c r="G417" t="inlineStr">
        <is>
          <t>ImpMatl_NiAl-Bronze_ASTM-B148_C95400</t>
        </is>
      </c>
      <c r="H417" s="7" t="inlineStr">
        <is>
          <t>Nickel Aluminum Bronze ASTM B148 UNS C95400</t>
        </is>
      </c>
      <c r="I417" s="7" t="inlineStr">
        <is>
          <t>B22</t>
        </is>
      </c>
      <c r="J417" s="7" t="inlineStr">
        <is>
          <t>Stainless Steel, AISI-303</t>
        </is>
      </c>
      <c r="K417" s="7" t="inlineStr">
        <is>
          <t>Steel, Cold Drawn C1018</t>
        </is>
      </c>
      <c r="L417" s="2" t="inlineStr">
        <is>
          <t>Coating_Scotchkote134_interior</t>
        </is>
      </c>
      <c r="M417" s="2" t="inlineStr">
        <is>
          <t>RTF</t>
        </is>
      </c>
      <c r="N417" s="7" t="n"/>
      <c r="O417" t="inlineStr">
        <is>
          <t>A102257</t>
        </is>
      </c>
      <c r="P417" t="n">
        <v>368</v>
      </c>
      <c r="Q417" s="120" t="inlineStr">
        <is>
          <t>Priced</t>
        </is>
      </c>
      <c r="R417" t="inlineStr">
        <is>
          <t>LT250</t>
        </is>
      </c>
    </row>
    <row r="418">
      <c r="C418" t="inlineStr">
        <is>
          <t>Price_BOM_LFE_Imp_0618</t>
        </is>
      </c>
      <c r="E418" s="69" t="inlineStr">
        <is>
          <t>60951-4P-25HP-LFE</t>
        </is>
      </c>
      <c r="F418" t="inlineStr">
        <is>
          <t>XA</t>
        </is>
      </c>
      <c r="G418" t="inlineStr">
        <is>
          <t>ImpMatl_NiAl-Bronze_ASTM-B148_C95400</t>
        </is>
      </c>
      <c r="H418" s="7" t="inlineStr">
        <is>
          <t>Nickel Aluminum Bronze ASTM B148 UNS C95400</t>
        </is>
      </c>
      <c r="I418" s="7" t="inlineStr">
        <is>
          <t>B22</t>
        </is>
      </c>
      <c r="J418" s="7" t="inlineStr">
        <is>
          <t>Stainless Steel, AISI-303</t>
        </is>
      </c>
      <c r="K418" s="7" t="inlineStr">
        <is>
          <t>Steel, Cold Drawn C1018</t>
        </is>
      </c>
      <c r="L418" s="2" t="inlineStr">
        <is>
          <t>Coating_Scotchkote134_interior</t>
        </is>
      </c>
      <c r="M418" s="2" t="inlineStr">
        <is>
          <t>RTF</t>
        </is>
      </c>
      <c r="N418" s="7" t="n"/>
      <c r="O418" t="inlineStr">
        <is>
          <t>A102257</t>
        </is>
      </c>
      <c r="P418" t="n">
        <v>368</v>
      </c>
      <c r="Q418" s="120" t="inlineStr">
        <is>
          <t>Priced</t>
        </is>
      </c>
      <c r="R418" t="inlineStr">
        <is>
          <t>LT250</t>
        </is>
      </c>
    </row>
    <row r="419">
      <c r="C419" t="inlineStr">
        <is>
          <t>Price_BOM_LFE_Imp_0722</t>
        </is>
      </c>
      <c r="E419" s="2" t="inlineStr">
        <is>
          <t>10707-2P-3HP-LFE</t>
        </is>
      </c>
      <c r="F419" t="inlineStr">
        <is>
          <t>X3</t>
        </is>
      </c>
      <c r="G419" s="2" t="inlineStr">
        <is>
          <t>ImpMatl_SS_AISI-304</t>
        </is>
      </c>
      <c r="H419" s="7" t="inlineStr">
        <is>
          <t>Stainless Steel, AISI-304</t>
        </is>
      </c>
      <c r="I419" s="7" t="inlineStr">
        <is>
          <t>H304</t>
        </is>
      </c>
      <c r="J419" s="7" t="inlineStr">
        <is>
          <t>Stainless Steel, AISI-303</t>
        </is>
      </c>
      <c r="K419" s="7" t="inlineStr">
        <is>
          <t>Stainless Steel, AISI 316</t>
        </is>
      </c>
      <c r="L419" s="2" t="inlineStr">
        <is>
          <t>Coating_Scotchkote134_interior_exterior</t>
        </is>
      </c>
      <c r="M419" s="2" t="inlineStr">
        <is>
          <t>RTF</t>
        </is>
      </c>
      <c r="N419" s="7" t="n"/>
      <c r="O419" t="inlineStr">
        <is>
          <t>A101688</t>
        </is>
      </c>
      <c r="P419" t="n">
        <v>1230</v>
      </c>
      <c r="Q419" t="inlineStr">
        <is>
          <t>Priced</t>
        </is>
      </c>
      <c r="R419" t="inlineStr">
        <is>
          <t>LT250</t>
        </is>
      </c>
      <c r="S419" s="7" t="n">
        <v>126</v>
      </c>
    </row>
    <row r="420">
      <c r="C420" t="inlineStr">
        <is>
          <t>Price_BOM_LFE_Imp_0723</t>
        </is>
      </c>
      <c r="E420" s="2" t="inlineStr">
        <is>
          <t>10707-2P-5HP-LFE</t>
        </is>
      </c>
      <c r="F420" t="inlineStr">
        <is>
          <t>X3</t>
        </is>
      </c>
      <c r="G420" s="2" t="inlineStr">
        <is>
          <t>ImpMatl_SS_AISI-304</t>
        </is>
      </c>
      <c r="H420" s="7" t="inlineStr">
        <is>
          <t>Stainless Steel, AISI-304</t>
        </is>
      </c>
      <c r="I420" s="7" t="inlineStr">
        <is>
          <t>H304</t>
        </is>
      </c>
      <c r="J420" s="7" t="inlineStr">
        <is>
          <t>Stainless Steel, AISI-303</t>
        </is>
      </c>
      <c r="K420" s="7" t="inlineStr">
        <is>
          <t>Stainless Steel, AISI 316</t>
        </is>
      </c>
      <c r="L420" s="2" t="inlineStr">
        <is>
          <t>Coating_Scotchkote134_interior_exterior</t>
        </is>
      </c>
      <c r="M420" s="2" t="inlineStr">
        <is>
          <t>RTF</t>
        </is>
      </c>
      <c r="N420" s="7" t="n"/>
      <c r="O420" t="inlineStr">
        <is>
          <t>A101688</t>
        </is>
      </c>
      <c r="P420" t="n">
        <v>1230</v>
      </c>
      <c r="Q420" t="inlineStr">
        <is>
          <t>Priced</t>
        </is>
      </c>
      <c r="R420" t="inlineStr">
        <is>
          <t>LT250</t>
        </is>
      </c>
      <c r="S420" s="7" t="n">
        <v>126</v>
      </c>
    </row>
    <row r="421">
      <c r="C421" t="inlineStr">
        <is>
          <t>Price_BOM_LFE_Imp_0724</t>
        </is>
      </c>
      <c r="E421" s="2" t="inlineStr">
        <is>
          <t>10707-2P-7.5HP-LFE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Coating_Scotchkote134_interior_exterior</t>
        </is>
      </c>
      <c r="M421" s="2" t="inlineStr">
        <is>
          <t>RTF</t>
        </is>
      </c>
      <c r="N421" s="7" t="n"/>
      <c r="O421" t="inlineStr">
        <is>
          <t>A101688</t>
        </is>
      </c>
      <c r="P421" t="n">
        <v>1230</v>
      </c>
      <c r="Q421" t="inlineStr">
        <is>
          <t>Priced</t>
        </is>
      </c>
      <c r="R421" t="inlineStr">
        <is>
          <t>LT250</t>
        </is>
      </c>
      <c r="S421" s="7" t="n">
        <v>126</v>
      </c>
    </row>
    <row r="422">
      <c r="C422" t="inlineStr">
        <is>
          <t>Price_BOM_LFE_Imp_0725</t>
        </is>
      </c>
      <c r="E422" s="2" t="inlineStr">
        <is>
          <t>10707-2P-10HP-LFE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Coating_Scotchkote134_interior_exterior</t>
        </is>
      </c>
      <c r="M422" s="2" t="inlineStr">
        <is>
          <t>RTF</t>
        </is>
      </c>
      <c r="N422" s="7" t="n"/>
      <c r="O422" t="inlineStr">
        <is>
          <t>A101688</t>
        </is>
      </c>
      <c r="P422" t="n">
        <v>1230</v>
      </c>
      <c r="Q422" t="inlineStr">
        <is>
          <t>Priced</t>
        </is>
      </c>
      <c r="R422" t="inlineStr">
        <is>
          <t>LT250</t>
        </is>
      </c>
      <c r="S422" s="7" t="n">
        <v>126</v>
      </c>
    </row>
    <row r="423">
      <c r="C423" t="inlineStr">
        <is>
          <t>Price_BOM_LFE_Imp_0726</t>
        </is>
      </c>
      <c r="E423" s="2" t="inlineStr">
        <is>
          <t>10707-2P-15HP-LFE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n"/>
      <c r="O423" t="inlineStr">
        <is>
          <t>A101688</t>
        </is>
      </c>
      <c r="P423" t="n">
        <v>1230</v>
      </c>
      <c r="Q423" t="inlineStr">
        <is>
          <t>Priced</t>
        </is>
      </c>
      <c r="R423" t="inlineStr">
        <is>
          <t>LT250</t>
        </is>
      </c>
      <c r="S423" s="7" t="n">
        <v>126</v>
      </c>
    </row>
    <row r="424">
      <c r="C424" t="inlineStr">
        <is>
          <t>Price_BOM_LFE_Imp_0727</t>
        </is>
      </c>
      <c r="E424" s="2" t="inlineStr">
        <is>
          <t>12709-2P-5HP-LFE</t>
        </is>
      </c>
      <c r="F424" t="inlineStr">
        <is>
          <t>X3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Coating_Scotchkote134_interior_exterior</t>
        </is>
      </c>
      <c r="M424" s="2" t="inlineStr">
        <is>
          <t>RTF</t>
        </is>
      </c>
      <c r="N424" s="7" t="n"/>
      <c r="O424" t="inlineStr">
        <is>
          <t>A102074</t>
        </is>
      </c>
      <c r="R424" t="inlineStr">
        <is>
          <t>LT250</t>
        </is>
      </c>
    </row>
    <row r="425">
      <c r="C425" t="inlineStr">
        <is>
          <t>Price_BOM_LFE_Imp_0728</t>
        </is>
      </c>
      <c r="E425" s="2" t="inlineStr">
        <is>
          <t>12709-2P-7.5HP-LFE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</t>
        </is>
      </c>
      <c r="M425" s="2" t="inlineStr">
        <is>
          <t>RTF</t>
        </is>
      </c>
      <c r="N425" s="7" t="n"/>
      <c r="O425" t="inlineStr">
        <is>
          <t>A102074</t>
        </is>
      </c>
      <c r="R425" t="inlineStr">
        <is>
          <t>LT250</t>
        </is>
      </c>
    </row>
    <row r="426">
      <c r="C426" t="inlineStr">
        <is>
          <t>Price_BOM_LFE_Imp_0729</t>
        </is>
      </c>
      <c r="E426" s="2" t="inlineStr">
        <is>
          <t>12709-2P-10HP-LFE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Coating_Scotchkote134_interior_exterior</t>
        </is>
      </c>
      <c r="M426" s="2" t="inlineStr">
        <is>
          <t>RTF</t>
        </is>
      </c>
      <c r="N426" s="7" t="n"/>
      <c r="O426" t="inlineStr">
        <is>
          <t>A102074</t>
        </is>
      </c>
      <c r="R426" t="inlineStr">
        <is>
          <t>LT250</t>
        </is>
      </c>
    </row>
    <row r="427">
      <c r="C427" t="inlineStr">
        <is>
          <t>Price_BOM_LFE_Imp_0730</t>
        </is>
      </c>
      <c r="E427" s="2" t="inlineStr">
        <is>
          <t>12709-2P-15HP-LFE</t>
        </is>
      </c>
      <c r="F427" t="inlineStr">
        <is>
          <t>X3</t>
        </is>
      </c>
      <c r="G427" s="2" t="inlineStr">
        <is>
          <t>ImpMatl_SS_AISI-304</t>
        </is>
      </c>
      <c r="H427" s="7" t="inlineStr">
        <is>
          <t>Stainless Steel, AISI-304</t>
        </is>
      </c>
      <c r="I427" s="7" t="inlineStr">
        <is>
          <t>H304</t>
        </is>
      </c>
      <c r="J427" s="7" t="inlineStr">
        <is>
          <t>Stainless Steel, AISI-303</t>
        </is>
      </c>
      <c r="K427" s="7" t="inlineStr">
        <is>
          <t>Stainless Steel, AISI 316</t>
        </is>
      </c>
      <c r="L427" s="2" t="inlineStr">
        <is>
          <t>Coating_Scotchkote134_interior_exterior</t>
        </is>
      </c>
      <c r="M427" s="2" t="inlineStr">
        <is>
          <t>RTF</t>
        </is>
      </c>
      <c r="N427" s="7" t="n"/>
      <c r="O427" t="inlineStr">
        <is>
          <t>A102074</t>
        </is>
      </c>
      <c r="R427" t="inlineStr">
        <is>
          <t>LT250</t>
        </is>
      </c>
    </row>
    <row r="428">
      <c r="C428" t="inlineStr">
        <is>
          <t>Price_BOM_LFE_Imp_0731</t>
        </is>
      </c>
      <c r="E428" s="2" t="inlineStr">
        <is>
          <t>15705-2P-5HP-LFE</t>
        </is>
      </c>
      <c r="F428" t="inlineStr">
        <is>
          <t>X3</t>
        </is>
      </c>
      <c r="G428" s="2" t="inlineStr">
        <is>
          <t>ImpMatl_SS_AISI-304</t>
        </is>
      </c>
      <c r="H428" s="7" t="inlineStr">
        <is>
          <t>Stainless Steel, AISI-304</t>
        </is>
      </c>
      <c r="I428" s="7" t="inlineStr">
        <is>
          <t>H304</t>
        </is>
      </c>
      <c r="J428" s="7" t="inlineStr">
        <is>
          <t>Stainless Steel, AISI-303</t>
        </is>
      </c>
      <c r="K428" s="7" t="inlineStr">
        <is>
          <t>Stainless Steel, AISI 316</t>
        </is>
      </c>
      <c r="L428" s="2" t="inlineStr">
        <is>
          <t>Coating_Scotchkote134_interior_exterior</t>
        </is>
      </c>
      <c r="M428" s="2" t="inlineStr">
        <is>
          <t>RTF</t>
        </is>
      </c>
      <c r="N428" s="7" t="n"/>
      <c r="O428" s="7" t="inlineStr">
        <is>
          <t>A101720</t>
        </is>
      </c>
      <c r="P428" t="n">
        <v>1345</v>
      </c>
      <c r="Q428" t="inlineStr">
        <is>
          <t>Priced</t>
        </is>
      </c>
      <c r="R428" t="inlineStr">
        <is>
          <t>LT250</t>
        </is>
      </c>
      <c r="S428" s="7" t="n">
        <v>126</v>
      </c>
    </row>
    <row r="429">
      <c r="C429" t="inlineStr">
        <is>
          <t>Price_BOM_LFE_Imp_0732</t>
        </is>
      </c>
      <c r="E429" s="2" t="inlineStr">
        <is>
          <t>15705-2P-7.5HP-LFE</t>
        </is>
      </c>
      <c r="F429" t="inlineStr">
        <is>
          <t>X3</t>
        </is>
      </c>
      <c r="G429" s="2" t="inlineStr">
        <is>
          <t>ImpMatl_SS_AISI-304</t>
        </is>
      </c>
      <c r="H429" s="7" t="inlineStr">
        <is>
          <t>Stainless Steel, AISI-304</t>
        </is>
      </c>
      <c r="I429" s="7" t="inlineStr">
        <is>
          <t>H304</t>
        </is>
      </c>
      <c r="J429" s="7" t="inlineStr">
        <is>
          <t>Stainless Steel, AISI-303</t>
        </is>
      </c>
      <c r="K429" s="7" t="inlineStr">
        <is>
          <t>Stainless Steel, AISI 316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n"/>
      <c r="O429" s="7" t="inlineStr">
        <is>
          <t>A101720</t>
        </is>
      </c>
      <c r="P429" t="n">
        <v>1345</v>
      </c>
      <c r="Q429" t="inlineStr">
        <is>
          <t>Priced</t>
        </is>
      </c>
      <c r="R429" t="inlineStr">
        <is>
          <t>LT250</t>
        </is>
      </c>
      <c r="S429" s="7" t="n">
        <v>126</v>
      </c>
    </row>
    <row r="430">
      <c r="C430" t="inlineStr">
        <is>
          <t>Price_BOM_LFE_Imp_0733</t>
        </is>
      </c>
      <c r="E430" s="2" t="inlineStr">
        <is>
          <t>15705-2P-10HP-LFE</t>
        </is>
      </c>
      <c r="F430" t="inlineStr">
        <is>
          <t>X3</t>
        </is>
      </c>
      <c r="G430" s="2" t="inlineStr">
        <is>
          <t>ImpMatl_SS_AISI-304</t>
        </is>
      </c>
      <c r="H430" s="7" t="inlineStr">
        <is>
          <t>Stainless Steel, AISI-304</t>
        </is>
      </c>
      <c r="I430" s="7" t="inlineStr">
        <is>
          <t>H304</t>
        </is>
      </c>
      <c r="J430" s="7" t="inlineStr">
        <is>
          <t>Stainless Steel, AISI-303</t>
        </is>
      </c>
      <c r="K430" s="7" t="inlineStr">
        <is>
          <t>Stainless Steel, AISI 316</t>
        </is>
      </c>
      <c r="L430" s="2" t="inlineStr">
        <is>
          <t>Coating_Scotchkote134_interior_exterior</t>
        </is>
      </c>
      <c r="M430" s="2" t="inlineStr">
        <is>
          <t>RTF</t>
        </is>
      </c>
      <c r="N430" s="7" t="n"/>
      <c r="O430" s="7" t="inlineStr">
        <is>
          <t>A101720</t>
        </is>
      </c>
      <c r="P430" t="n">
        <v>1345</v>
      </c>
      <c r="Q430" t="inlineStr">
        <is>
          <t>Priced</t>
        </is>
      </c>
      <c r="R430" t="inlineStr">
        <is>
          <t>LT250</t>
        </is>
      </c>
      <c r="S430" s="7" t="n">
        <v>126</v>
      </c>
    </row>
    <row r="431">
      <c r="C431" t="inlineStr">
        <is>
          <t>Price_BOM_LFE_Imp_0734</t>
        </is>
      </c>
      <c r="E431" s="2" t="inlineStr">
        <is>
          <t>15705-2P-15HP-LFE</t>
        </is>
      </c>
      <c r="F431" t="inlineStr">
        <is>
          <t>X3</t>
        </is>
      </c>
      <c r="G431" s="2" t="inlineStr">
        <is>
          <t>ImpMatl_SS_AISI-304</t>
        </is>
      </c>
      <c r="H431" s="7" t="inlineStr">
        <is>
          <t>Stainless Steel, AISI-304</t>
        </is>
      </c>
      <c r="I431" s="7" t="inlineStr">
        <is>
          <t>H304</t>
        </is>
      </c>
      <c r="J431" s="7" t="inlineStr">
        <is>
          <t>Stainless Steel, AISI-303</t>
        </is>
      </c>
      <c r="K431" s="7" t="inlineStr">
        <is>
          <t>Stainless Steel, AISI 316</t>
        </is>
      </c>
      <c r="L431" s="2" t="inlineStr">
        <is>
          <t>Coating_Scotchkote134_interior_exterior</t>
        </is>
      </c>
      <c r="M431" s="2" t="inlineStr">
        <is>
          <t>RTF</t>
        </is>
      </c>
      <c r="N431" s="7" t="n"/>
      <c r="O431" s="7" t="inlineStr">
        <is>
          <t>A101720</t>
        </is>
      </c>
      <c r="P431" t="n">
        <v>1345</v>
      </c>
      <c r="Q431" t="inlineStr">
        <is>
          <t>Priced</t>
        </is>
      </c>
      <c r="R431" t="inlineStr">
        <is>
          <t>LT250</t>
        </is>
      </c>
      <c r="S431" s="7" t="n">
        <v>126</v>
      </c>
    </row>
    <row r="432">
      <c r="C432" t="inlineStr">
        <is>
          <t>Price_BOM_LFE_Imp_0735</t>
        </is>
      </c>
      <c r="E432" s="2" t="inlineStr">
        <is>
          <t>15705-2P-20HP-LFE</t>
        </is>
      </c>
      <c r="F432" t="inlineStr">
        <is>
          <t>X3</t>
        </is>
      </c>
      <c r="G432" s="2" t="inlineStr">
        <is>
          <t>ImpMatl_SS_AISI-304</t>
        </is>
      </c>
      <c r="H432" s="7" t="inlineStr">
        <is>
          <t>Stainless Steel, AISI-304</t>
        </is>
      </c>
      <c r="I432" s="7" t="inlineStr">
        <is>
          <t>H304</t>
        </is>
      </c>
      <c r="J432" s="7" t="inlineStr">
        <is>
          <t>Stainless Steel, AISI-303</t>
        </is>
      </c>
      <c r="K432" s="7" t="inlineStr">
        <is>
          <t>Stainless Steel, AISI 316</t>
        </is>
      </c>
      <c r="L432" s="2" t="inlineStr">
        <is>
          <t>Coating_Scotchkote134_interior_exterior</t>
        </is>
      </c>
      <c r="M432" s="2" t="inlineStr">
        <is>
          <t>RTF</t>
        </is>
      </c>
      <c r="N432" s="7" t="n"/>
      <c r="O432" s="7" t="inlineStr">
        <is>
          <t>A101720</t>
        </is>
      </c>
      <c r="P432" t="n">
        <v>1345</v>
      </c>
      <c r="Q432" t="inlineStr">
        <is>
          <t>Priced</t>
        </is>
      </c>
      <c r="R432" t="inlineStr">
        <is>
          <t>LT250</t>
        </is>
      </c>
      <c r="S432" s="7" t="n">
        <v>126</v>
      </c>
    </row>
    <row r="433">
      <c r="C433" t="inlineStr">
        <is>
          <t>Price_BOM_LFE_Imp_0736</t>
        </is>
      </c>
      <c r="E433" s="2" t="inlineStr">
        <is>
          <t>15951-2P-10HP-LFE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Coating_Scotchkote134_interior_exterior</t>
        </is>
      </c>
      <c r="M433" s="2" t="inlineStr">
        <is>
          <t>RTF</t>
        </is>
      </c>
      <c r="N433" s="7" t="n"/>
      <c r="O433" t="inlineStr">
        <is>
          <t>A101726</t>
        </is>
      </c>
      <c r="P433" t="n">
        <v>1510</v>
      </c>
      <c r="Q433" t="inlineStr">
        <is>
          <t>Priced</t>
        </is>
      </c>
      <c r="R433" t="inlineStr">
        <is>
          <t>LT250</t>
        </is>
      </c>
      <c r="S433" s="7" t="n">
        <v>126</v>
      </c>
    </row>
    <row r="434">
      <c r="C434" t="inlineStr">
        <is>
          <t>Price_BOM_LFE_Imp_0737</t>
        </is>
      </c>
      <c r="E434" s="2" t="inlineStr">
        <is>
          <t>15951-2P-15HP-LFE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Coating_Scotchkote134_interior_exterior</t>
        </is>
      </c>
      <c r="M434" s="2" t="inlineStr">
        <is>
          <t>RTF</t>
        </is>
      </c>
      <c r="N434" s="7" t="n"/>
      <c r="O434" t="inlineStr">
        <is>
          <t>A101726</t>
        </is>
      </c>
      <c r="P434" t="n">
        <v>1510</v>
      </c>
      <c r="Q434" t="inlineStr">
        <is>
          <t>Priced</t>
        </is>
      </c>
      <c r="R434" t="inlineStr">
        <is>
          <t>LT250</t>
        </is>
      </c>
      <c r="S434" s="7" t="n">
        <v>126</v>
      </c>
    </row>
    <row r="435">
      <c r="C435" t="inlineStr">
        <is>
          <t>Price_BOM_LFE_Imp_0738</t>
        </is>
      </c>
      <c r="E435" s="2" t="inlineStr">
        <is>
          <t>15951-2P-20HP-LFE</t>
        </is>
      </c>
      <c r="F435" t="inlineStr">
        <is>
          <t>X3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n"/>
      <c r="O435" t="inlineStr">
        <is>
          <t>A101726</t>
        </is>
      </c>
      <c r="P435" t="n">
        <v>1510</v>
      </c>
      <c r="Q435" t="inlineStr">
        <is>
          <t>Priced</t>
        </is>
      </c>
      <c r="R435" t="inlineStr">
        <is>
          <t>LT250</t>
        </is>
      </c>
      <c r="S435" s="7" t="n">
        <v>126</v>
      </c>
    </row>
    <row r="436">
      <c r="C436" t="inlineStr">
        <is>
          <t>Price_BOM_LFE_Imp_0739</t>
        </is>
      </c>
      <c r="E436" s="2" t="inlineStr">
        <is>
          <t>15951-2P-25HP-LFE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Coating_Scotchkote134_interior_exterior</t>
        </is>
      </c>
      <c r="M436" s="2" t="inlineStr">
        <is>
          <t>RTF</t>
        </is>
      </c>
      <c r="N436" s="7" t="n"/>
      <c r="O436" t="inlineStr">
        <is>
          <t>A101726</t>
        </is>
      </c>
      <c r="P436" t="n">
        <v>1510</v>
      </c>
      <c r="Q436" t="inlineStr">
        <is>
          <t>Priced</t>
        </is>
      </c>
      <c r="R436" t="inlineStr">
        <is>
          <t>LT250</t>
        </is>
      </c>
      <c r="S436" s="7" t="n">
        <v>126</v>
      </c>
    </row>
    <row r="437">
      <c r="C437" t="inlineStr">
        <is>
          <t>Price_BOM_LFE_Imp_0740</t>
        </is>
      </c>
      <c r="E437" s="69" t="inlineStr">
        <is>
          <t>15951-4P-3HP-LFE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</t>
        </is>
      </c>
      <c r="M437" s="2" t="inlineStr">
        <is>
          <t>RTF</t>
        </is>
      </c>
      <c r="N437" s="7" t="n"/>
      <c r="O437" t="inlineStr">
        <is>
          <t>A101726</t>
        </is>
      </c>
      <c r="P437" t="n">
        <v>1510</v>
      </c>
      <c r="Q437" t="inlineStr">
        <is>
          <t>Priced</t>
        </is>
      </c>
      <c r="R437" t="inlineStr">
        <is>
          <t>LT250</t>
        </is>
      </c>
      <c r="S437" s="7" t="n">
        <v>126</v>
      </c>
    </row>
    <row r="438">
      <c r="C438" t="inlineStr">
        <is>
          <t>Price_BOM_LFE_Imp_0741</t>
        </is>
      </c>
      <c r="E438" s="2" t="inlineStr">
        <is>
          <t>15955-2P-15HP-LFE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Coating_Scotchkote134_interior_exterior</t>
        </is>
      </c>
      <c r="M438" s="2" t="inlineStr">
        <is>
          <t>RTF</t>
        </is>
      </c>
      <c r="N438" s="7" t="n"/>
      <c r="O438" t="inlineStr">
        <is>
          <t>A101738</t>
        </is>
      </c>
      <c r="P438" t="n">
        <v>1510</v>
      </c>
      <c r="Q438" t="inlineStr">
        <is>
          <t>Priced</t>
        </is>
      </c>
      <c r="R438" t="inlineStr">
        <is>
          <t>LT250</t>
        </is>
      </c>
      <c r="S438" s="7" t="n">
        <v>126</v>
      </c>
    </row>
    <row r="439">
      <c r="C439" t="inlineStr">
        <is>
          <t>Price_BOM_LFE_Imp_0742</t>
        </is>
      </c>
      <c r="E439" s="2" t="inlineStr">
        <is>
          <t>15955-2P-20HP-LFE</t>
        </is>
      </c>
      <c r="F439" t="inlineStr">
        <is>
          <t>X3</t>
        </is>
      </c>
      <c r="G439" s="2" t="inlineStr">
        <is>
          <t>ImpMatl_SS_AISI-304</t>
        </is>
      </c>
      <c r="H439" s="7" t="inlineStr">
        <is>
          <t>Stainless Steel, AISI-304</t>
        </is>
      </c>
      <c r="I439" s="7" t="inlineStr">
        <is>
          <t>H304</t>
        </is>
      </c>
      <c r="J439" s="7" t="inlineStr">
        <is>
          <t>Stainless Steel, AISI-303</t>
        </is>
      </c>
      <c r="K439" s="7" t="inlineStr">
        <is>
          <t>Stainless Steel, AISI 316</t>
        </is>
      </c>
      <c r="L439" s="2" t="inlineStr">
        <is>
          <t>Coating_Scotchkote134_interior_exterior</t>
        </is>
      </c>
      <c r="M439" s="2" t="inlineStr">
        <is>
          <t>RTF</t>
        </is>
      </c>
      <c r="N439" s="7" t="n"/>
      <c r="O439" t="inlineStr">
        <is>
          <t>A101738</t>
        </is>
      </c>
      <c r="P439" t="n">
        <v>1510</v>
      </c>
      <c r="Q439" t="inlineStr">
        <is>
          <t>Priced</t>
        </is>
      </c>
      <c r="R439" t="inlineStr">
        <is>
          <t>LT250</t>
        </is>
      </c>
      <c r="S439" s="7" t="n">
        <v>126</v>
      </c>
    </row>
    <row r="440">
      <c r="C440" t="inlineStr">
        <is>
          <t>Price_BOM_LFE_Imp_0743</t>
        </is>
      </c>
      <c r="E440" s="2" t="inlineStr">
        <is>
          <t>15955-2P-25HP-LFE</t>
        </is>
      </c>
      <c r="F440" t="inlineStr">
        <is>
          <t>X3</t>
        </is>
      </c>
      <c r="G440" s="2" t="inlineStr">
        <is>
          <t>ImpMatl_SS_AISI-304</t>
        </is>
      </c>
      <c r="H440" s="7" t="inlineStr">
        <is>
          <t>Stainless Steel, AISI-304</t>
        </is>
      </c>
      <c r="I440" s="7" t="inlineStr">
        <is>
          <t>H304</t>
        </is>
      </c>
      <c r="J440" s="7" t="inlineStr">
        <is>
          <t>Stainless Steel, AISI-303</t>
        </is>
      </c>
      <c r="K440" s="7" t="inlineStr">
        <is>
          <t>Stainless Steel, AISI 316</t>
        </is>
      </c>
      <c r="L440" s="2" t="inlineStr">
        <is>
          <t>Coating_Scotchkote134_interior_exterior</t>
        </is>
      </c>
      <c r="M440" s="2" t="inlineStr">
        <is>
          <t>RTF</t>
        </is>
      </c>
      <c r="N440" s="7" t="n"/>
      <c r="O440" t="inlineStr">
        <is>
          <t>A101738</t>
        </is>
      </c>
      <c r="P440" t="n">
        <v>1510</v>
      </c>
      <c r="Q440" t="inlineStr">
        <is>
          <t>Priced</t>
        </is>
      </c>
      <c r="R440" t="inlineStr">
        <is>
          <t>LT250</t>
        </is>
      </c>
      <c r="S440" s="7" t="n">
        <v>126</v>
      </c>
    </row>
    <row r="441">
      <c r="C441" t="inlineStr">
        <is>
          <t>Price_BOM_LFE_Imp_0744</t>
        </is>
      </c>
      <c r="E441" s="69" t="inlineStr">
        <is>
          <t>15955-4P-3HP-LFE</t>
        </is>
      </c>
      <c r="F441" t="inlineStr">
        <is>
          <t>X3</t>
        </is>
      </c>
      <c r="G441" s="2" t="inlineStr">
        <is>
          <t>ImpMatl_SS_AISI-304</t>
        </is>
      </c>
      <c r="H441" s="7" t="inlineStr">
        <is>
          <t>Stainless Steel, AISI-304</t>
        </is>
      </c>
      <c r="I441" s="7" t="inlineStr">
        <is>
          <t>H304</t>
        </is>
      </c>
      <c r="J441" s="7" t="inlineStr">
        <is>
          <t>Stainless Steel, AISI-303</t>
        </is>
      </c>
      <c r="K441" s="7" t="inlineStr">
        <is>
          <t>Stainless Steel, AISI 316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n"/>
      <c r="O441" t="inlineStr">
        <is>
          <t>A101738</t>
        </is>
      </c>
      <c r="P441" t="n">
        <v>1510</v>
      </c>
      <c r="Q441" t="inlineStr">
        <is>
          <t>Priced</t>
        </is>
      </c>
      <c r="R441" t="inlineStr">
        <is>
          <t>LT250</t>
        </is>
      </c>
      <c r="S441" s="7" t="n">
        <v>126</v>
      </c>
    </row>
    <row r="442">
      <c r="C442" t="inlineStr">
        <is>
          <t>Price_BOM_LFE_Imp_0745</t>
        </is>
      </c>
      <c r="E442" s="69" t="inlineStr">
        <is>
          <t>15955-4P-5HP-LFE</t>
        </is>
      </c>
      <c r="F442" t="inlineStr">
        <is>
          <t>X3</t>
        </is>
      </c>
      <c r="G442" s="2" t="inlineStr">
        <is>
          <t>ImpMatl_SS_AISI-304</t>
        </is>
      </c>
      <c r="H442" s="7" t="inlineStr">
        <is>
          <t>Stainless Steel, AISI-304</t>
        </is>
      </c>
      <c r="I442" s="7" t="inlineStr">
        <is>
          <t>H304</t>
        </is>
      </c>
      <c r="J442" s="7" t="inlineStr">
        <is>
          <t>Stainless Steel, AISI-303</t>
        </is>
      </c>
      <c r="K442" s="7" t="inlineStr">
        <is>
          <t>Stainless Steel, AISI 316</t>
        </is>
      </c>
      <c r="L442" s="2" t="inlineStr">
        <is>
          <t>Coating_Scotchkote134_interior_exterior</t>
        </is>
      </c>
      <c r="M442" s="2" t="inlineStr">
        <is>
          <t>RTF</t>
        </is>
      </c>
      <c r="N442" s="7" t="n"/>
      <c r="O442" t="inlineStr">
        <is>
          <t>A101738</t>
        </is>
      </c>
      <c r="P442" t="n">
        <v>1510</v>
      </c>
      <c r="Q442" t="inlineStr">
        <is>
          <t>Priced</t>
        </is>
      </c>
      <c r="R442" t="inlineStr">
        <is>
          <t>LT250</t>
        </is>
      </c>
      <c r="S442" s="7" t="n">
        <v>126</v>
      </c>
    </row>
    <row r="443">
      <c r="C443" t="inlineStr">
        <is>
          <t>Price_BOM_LFE_Imp_0746</t>
        </is>
      </c>
      <c r="E443" s="2" t="inlineStr">
        <is>
          <t>15955-2P-30HP-LFE</t>
        </is>
      </c>
      <c r="F443" t="inlineStr">
        <is>
          <t>X4</t>
        </is>
      </c>
      <c r="G443" s="2" t="inlineStr">
        <is>
          <t>ImpMatl_SS_AISI-304</t>
        </is>
      </c>
      <c r="H443" s="7" t="inlineStr">
        <is>
          <t>Stainless Steel, AISI-304</t>
        </is>
      </c>
      <c r="I443" s="7" t="inlineStr">
        <is>
          <t>H304</t>
        </is>
      </c>
      <c r="J443" s="7" t="inlineStr">
        <is>
          <t>Stainless Steel, AISI-303</t>
        </is>
      </c>
      <c r="K443" s="7" t="inlineStr">
        <is>
          <t>Stainless Steel, AISI 316</t>
        </is>
      </c>
      <c r="L443" s="2" t="inlineStr">
        <is>
          <t>Coating_Scotchkote134_interior_exterior</t>
        </is>
      </c>
      <c r="M443" s="2" t="inlineStr">
        <is>
          <t>RTF</t>
        </is>
      </c>
      <c r="N443" s="7" t="n"/>
      <c r="O443" t="inlineStr">
        <is>
          <t>A101744</t>
        </is>
      </c>
      <c r="P443" t="n">
        <v>1510</v>
      </c>
      <c r="Q443" t="inlineStr">
        <is>
          <t>Priced</t>
        </is>
      </c>
      <c r="R443" t="inlineStr">
        <is>
          <t>LT250</t>
        </is>
      </c>
      <c r="S443" s="7" t="n">
        <v>126</v>
      </c>
    </row>
    <row r="444">
      <c r="C444" t="inlineStr">
        <is>
          <t>Price_BOM_LFE_Imp_0747</t>
        </is>
      </c>
      <c r="E444" s="2" t="inlineStr">
        <is>
          <t>15959-2P-20HP-LFE</t>
        </is>
      </c>
      <c r="F444" t="inlineStr">
        <is>
          <t>X3</t>
        </is>
      </c>
      <c r="G444" s="2" t="inlineStr">
        <is>
          <t>ImpMatl_SS_AISI-304</t>
        </is>
      </c>
      <c r="H444" s="7" t="inlineStr">
        <is>
          <t>Stainless Steel, AISI-304</t>
        </is>
      </c>
      <c r="I444" s="7" t="inlineStr">
        <is>
          <t>H304</t>
        </is>
      </c>
      <c r="J444" s="7" t="inlineStr">
        <is>
          <t>Stainless Steel, AISI-303</t>
        </is>
      </c>
      <c r="K444" s="7" t="inlineStr">
        <is>
          <t>Stainless Steel, AISI 316</t>
        </is>
      </c>
      <c r="L444" s="2" t="inlineStr">
        <is>
          <t>Coating_Scotchkote134_interior_exterior</t>
        </is>
      </c>
      <c r="M444" s="2" t="inlineStr">
        <is>
          <t>RTF</t>
        </is>
      </c>
      <c r="N444" s="7" t="n"/>
      <c r="O444" s="7" t="inlineStr">
        <is>
          <t>A101750</t>
        </is>
      </c>
      <c r="P444" t="n">
        <v>1510</v>
      </c>
      <c r="Q444" t="inlineStr">
        <is>
          <t>Priced</t>
        </is>
      </c>
      <c r="R444" t="inlineStr">
        <is>
          <t>LT250</t>
        </is>
      </c>
    </row>
    <row r="445">
      <c r="C445" t="inlineStr">
        <is>
          <t>Price_BOM_LFE_Imp_0748</t>
        </is>
      </c>
      <c r="E445" s="2" t="inlineStr">
        <is>
          <t>15959-2P-25HP-LFE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Coating_Scotchkote134_interior_exterior</t>
        </is>
      </c>
      <c r="M445" s="2" t="inlineStr">
        <is>
          <t>RTF</t>
        </is>
      </c>
      <c r="N445" s="7" t="n"/>
      <c r="O445" s="7" t="inlineStr">
        <is>
          <t>A101750</t>
        </is>
      </c>
      <c r="P445" t="n">
        <v>1510</v>
      </c>
      <c r="Q445" t="inlineStr">
        <is>
          <t>Priced</t>
        </is>
      </c>
      <c r="R445" t="inlineStr">
        <is>
          <t>LT250</t>
        </is>
      </c>
      <c r="S445" s="7" t="n"/>
    </row>
    <row r="446">
      <c r="C446" t="inlineStr">
        <is>
          <t>Price_BOM_LFE_Imp_0749</t>
        </is>
      </c>
      <c r="E446" s="69" t="inlineStr">
        <is>
          <t>15959-4P-3HP-LFE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Coating_Scotchkote134_interior_exterior</t>
        </is>
      </c>
      <c r="M446" s="2" t="inlineStr">
        <is>
          <t>RTF</t>
        </is>
      </c>
      <c r="N446" s="7" t="n"/>
      <c r="O446" s="7" t="inlineStr">
        <is>
          <t>A101750</t>
        </is>
      </c>
      <c r="P446" t="n">
        <v>1510</v>
      </c>
      <c r="Q446" t="inlineStr">
        <is>
          <t>Priced</t>
        </is>
      </c>
      <c r="R446" t="inlineStr">
        <is>
          <t>LT250</t>
        </is>
      </c>
    </row>
    <row r="447">
      <c r="C447" t="inlineStr">
        <is>
          <t>Price_BOM_LFE_Imp_0750</t>
        </is>
      </c>
      <c r="E447" s="69" t="inlineStr">
        <is>
          <t>15959-4P-5HP-LFE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n"/>
      <c r="O447" s="7" t="inlineStr">
        <is>
          <t>A101750</t>
        </is>
      </c>
      <c r="P447" t="n">
        <v>1510</v>
      </c>
      <c r="Q447" t="inlineStr">
        <is>
          <t>Priced</t>
        </is>
      </c>
      <c r="R447" t="inlineStr">
        <is>
          <t>LT250</t>
        </is>
      </c>
    </row>
    <row r="448">
      <c r="C448" t="inlineStr">
        <is>
          <t>Price_BOM_LFE_Imp_0751</t>
        </is>
      </c>
      <c r="E448" s="69" t="inlineStr">
        <is>
          <t>15959-4P-7.5HP-LFE</t>
        </is>
      </c>
      <c r="F448" t="inlineStr">
        <is>
          <t>X3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Coating_Scotchkote134_interior_exterior</t>
        </is>
      </c>
      <c r="M448" s="2" t="inlineStr">
        <is>
          <t>RTF</t>
        </is>
      </c>
      <c r="N448" s="7" t="n"/>
      <c r="O448" s="7" t="inlineStr">
        <is>
          <t>A101750</t>
        </is>
      </c>
      <c r="P448" t="n">
        <v>1510</v>
      </c>
      <c r="Q448" t="inlineStr">
        <is>
          <t>Priced</t>
        </is>
      </c>
      <c r="R448" t="inlineStr">
        <is>
          <t>LT250</t>
        </is>
      </c>
      <c r="S448" s="7" t="n">
        <v>126</v>
      </c>
    </row>
    <row r="449">
      <c r="C449" t="inlineStr">
        <is>
          <t>Price_BOM_LFE_Imp_0752</t>
        </is>
      </c>
      <c r="E449" s="2" t="inlineStr">
        <is>
          <t>15959-2P-30HP-LFE</t>
        </is>
      </c>
      <c r="F449" t="inlineStr">
        <is>
          <t>X4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</t>
        </is>
      </c>
      <c r="M449" s="2" t="inlineStr">
        <is>
          <t>RTF</t>
        </is>
      </c>
      <c r="N449" s="7" t="n"/>
      <c r="O449" s="7" t="inlineStr">
        <is>
          <t>A101756</t>
        </is>
      </c>
      <c r="P449" t="n">
        <v>1510</v>
      </c>
      <c r="Q449" t="inlineStr">
        <is>
          <t>Priced</t>
        </is>
      </c>
      <c r="R449" t="inlineStr">
        <is>
          <t>LT250</t>
        </is>
      </c>
      <c r="S449" s="7" t="n">
        <v>126</v>
      </c>
    </row>
    <row r="450">
      <c r="C450" t="inlineStr">
        <is>
          <t>Price_BOM_LFE_Imp_0753</t>
        </is>
      </c>
      <c r="E450" s="2" t="inlineStr">
        <is>
          <t>20709-2P-7.5HP-LFE</t>
        </is>
      </c>
      <c r="F450" t="inlineStr">
        <is>
          <t>X3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Coating_Scotchkote134_interior_exterior</t>
        </is>
      </c>
      <c r="M450" s="2" t="inlineStr">
        <is>
          <t>RTF</t>
        </is>
      </c>
      <c r="N450" s="7" t="n"/>
      <c r="O450" t="inlineStr">
        <is>
          <t>A101768</t>
        </is>
      </c>
      <c r="P450" t="n">
        <v>1465</v>
      </c>
      <c r="Q450" t="inlineStr">
        <is>
          <t>Priced</t>
        </is>
      </c>
      <c r="R450" t="inlineStr">
        <is>
          <t>LT250</t>
        </is>
      </c>
      <c r="S450" s="7" t="n">
        <v>126</v>
      </c>
    </row>
    <row r="451">
      <c r="C451" t="inlineStr">
        <is>
          <t>Price_BOM_LFE_Imp_0754</t>
        </is>
      </c>
      <c r="E451" s="2" t="inlineStr">
        <is>
          <t>20709-2P-10HP-LFE</t>
        </is>
      </c>
      <c r="F451" t="inlineStr">
        <is>
          <t>X3</t>
        </is>
      </c>
      <c r="G451" s="2" t="inlineStr">
        <is>
          <t>ImpMatl_SS_AISI-304</t>
        </is>
      </c>
      <c r="H451" s="7" t="inlineStr">
        <is>
          <t>Stainless Steel, AISI-304</t>
        </is>
      </c>
      <c r="I451" s="7" t="inlineStr">
        <is>
          <t>H304</t>
        </is>
      </c>
      <c r="J451" s="7" t="inlineStr">
        <is>
          <t>Stainless Steel, AISI-303</t>
        </is>
      </c>
      <c r="K451" s="7" t="inlineStr">
        <is>
          <t>Stainless Steel, AISI 316</t>
        </is>
      </c>
      <c r="L451" s="2" t="inlineStr">
        <is>
          <t>Coating_Scotchkote134_interior_exterior</t>
        </is>
      </c>
      <c r="M451" s="2" t="inlineStr">
        <is>
          <t>RTF</t>
        </is>
      </c>
      <c r="N451" s="7" t="n"/>
      <c r="O451" t="inlineStr">
        <is>
          <t>A101768</t>
        </is>
      </c>
      <c r="P451" t="n">
        <v>1465</v>
      </c>
      <c r="Q451" t="inlineStr">
        <is>
          <t>Priced</t>
        </is>
      </c>
      <c r="R451" t="inlineStr">
        <is>
          <t>LT250</t>
        </is>
      </c>
      <c r="S451" s="7" t="n">
        <v>126</v>
      </c>
    </row>
    <row r="452">
      <c r="C452" t="inlineStr">
        <is>
          <t>Price_BOM_LFE_Imp_0755</t>
        </is>
      </c>
      <c r="E452" s="2" t="inlineStr">
        <is>
          <t>20709-2P-15HP-LFE</t>
        </is>
      </c>
      <c r="F452" t="inlineStr">
        <is>
          <t>X3</t>
        </is>
      </c>
      <c r="G452" s="2" t="inlineStr">
        <is>
          <t>ImpMatl_SS_AISI-304</t>
        </is>
      </c>
      <c r="H452" s="7" t="inlineStr">
        <is>
          <t>Stainless Steel, AISI-304</t>
        </is>
      </c>
      <c r="I452" s="7" t="inlineStr">
        <is>
          <t>H304</t>
        </is>
      </c>
      <c r="J452" s="7" t="inlineStr">
        <is>
          <t>Stainless Steel, AISI-303</t>
        </is>
      </c>
      <c r="K452" s="7" t="inlineStr">
        <is>
          <t>Stainless Steel, AISI 316</t>
        </is>
      </c>
      <c r="L452" s="2" t="inlineStr">
        <is>
          <t>Coating_Scotchkote134_interior_exterior</t>
        </is>
      </c>
      <c r="M452" s="2" t="inlineStr">
        <is>
          <t>RTF</t>
        </is>
      </c>
      <c r="N452" s="7" t="n"/>
      <c r="O452" t="inlineStr">
        <is>
          <t>A101768</t>
        </is>
      </c>
      <c r="P452" t="n">
        <v>1465</v>
      </c>
      <c r="Q452" t="inlineStr">
        <is>
          <t>Priced</t>
        </is>
      </c>
      <c r="R452" t="inlineStr">
        <is>
          <t>LT250</t>
        </is>
      </c>
      <c r="S452" s="7" t="n">
        <v>126</v>
      </c>
    </row>
    <row r="453">
      <c r="C453" t="inlineStr">
        <is>
          <t>Price_BOM_LFE_Imp_0756</t>
        </is>
      </c>
      <c r="E453" s="2" t="inlineStr">
        <is>
          <t>20709-2P-20HP-LFE</t>
        </is>
      </c>
      <c r="F453" t="inlineStr">
        <is>
          <t>X3</t>
        </is>
      </c>
      <c r="G453" s="2" t="inlineStr">
        <is>
          <t>ImpMatl_SS_AISI-304</t>
        </is>
      </c>
      <c r="H453" s="7" t="inlineStr">
        <is>
          <t>Stainless Steel, AISI-304</t>
        </is>
      </c>
      <c r="I453" s="7" t="inlineStr">
        <is>
          <t>H304</t>
        </is>
      </c>
      <c r="J453" s="7" t="inlineStr">
        <is>
          <t>Stainless Steel, AISI-303</t>
        </is>
      </c>
      <c r="K453" s="7" t="inlineStr">
        <is>
          <t>Stainless Steel, AISI 316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n"/>
      <c r="O453" t="inlineStr">
        <is>
          <t>A101768</t>
        </is>
      </c>
      <c r="P453" t="n">
        <v>1465</v>
      </c>
      <c r="Q453" t="inlineStr">
        <is>
          <t>Priced</t>
        </is>
      </c>
      <c r="R453" t="inlineStr">
        <is>
          <t>LT250</t>
        </is>
      </c>
      <c r="S453" s="7" t="n">
        <v>126</v>
      </c>
    </row>
    <row r="454">
      <c r="C454" t="inlineStr">
        <is>
          <t>Price_BOM_LFE_Imp_0757</t>
        </is>
      </c>
      <c r="E454" s="2" t="inlineStr">
        <is>
          <t>20709-2P-25HP-LFE</t>
        </is>
      </c>
      <c r="F454" t="inlineStr">
        <is>
          <t>X3</t>
        </is>
      </c>
      <c r="G454" s="2" t="inlineStr">
        <is>
          <t>ImpMatl_SS_AISI-304</t>
        </is>
      </c>
      <c r="H454" s="7" t="inlineStr">
        <is>
          <t>Stainless Steel, AISI-304</t>
        </is>
      </c>
      <c r="I454" s="7" t="inlineStr">
        <is>
          <t>H304</t>
        </is>
      </c>
      <c r="J454" s="7" t="inlineStr">
        <is>
          <t>Stainless Steel, AISI-303</t>
        </is>
      </c>
      <c r="K454" s="7" t="inlineStr">
        <is>
          <t>Stainless Steel, AISI 316</t>
        </is>
      </c>
      <c r="L454" s="2" t="inlineStr">
        <is>
          <t>Coating_Scotchkote134_interior_exterior</t>
        </is>
      </c>
      <c r="M454" s="2" t="inlineStr">
        <is>
          <t>RTF</t>
        </is>
      </c>
      <c r="N454" s="7" t="n"/>
      <c r="O454" t="inlineStr">
        <is>
          <t>A101768</t>
        </is>
      </c>
      <c r="P454" t="n">
        <v>1465</v>
      </c>
      <c r="Q454" t="inlineStr">
        <is>
          <t>Priced</t>
        </is>
      </c>
      <c r="R454" t="inlineStr">
        <is>
          <t>LT250</t>
        </is>
      </c>
      <c r="S454" s="7" t="n">
        <v>126</v>
      </c>
    </row>
    <row r="455">
      <c r="C455" t="inlineStr">
        <is>
          <t>Price_BOM_LFE_Imp_0758</t>
        </is>
      </c>
      <c r="E455" s="69" t="inlineStr">
        <is>
          <t>20709-4P-3HP-LFE</t>
        </is>
      </c>
      <c r="F455" t="inlineStr">
        <is>
          <t>X3</t>
        </is>
      </c>
      <c r="G455" s="2" t="inlineStr">
        <is>
          <t>ImpMatl_SS_AISI-304</t>
        </is>
      </c>
      <c r="H455" s="7" t="inlineStr">
        <is>
          <t>Stainless Steel, AISI-304</t>
        </is>
      </c>
      <c r="I455" s="7" t="inlineStr">
        <is>
          <t>H304</t>
        </is>
      </c>
      <c r="J455" s="7" t="inlineStr">
        <is>
          <t>Stainless Steel, AISI-303</t>
        </is>
      </c>
      <c r="K455" s="7" t="inlineStr">
        <is>
          <t>Stainless Steel, AISI 316</t>
        </is>
      </c>
      <c r="L455" s="2" t="inlineStr">
        <is>
          <t>Coating_Scotchkote134_interior_exterior</t>
        </is>
      </c>
      <c r="M455" s="2" t="inlineStr">
        <is>
          <t>RTF</t>
        </is>
      </c>
      <c r="N455" s="7" t="n"/>
      <c r="O455" t="inlineStr">
        <is>
          <t>A101768</t>
        </is>
      </c>
      <c r="P455" t="n">
        <v>1465</v>
      </c>
      <c r="Q455" t="inlineStr">
        <is>
          <t>Priced</t>
        </is>
      </c>
      <c r="R455" t="inlineStr">
        <is>
          <t>LT250</t>
        </is>
      </c>
      <c r="S455" s="7" t="n">
        <v>126</v>
      </c>
    </row>
    <row r="456">
      <c r="C456" t="inlineStr">
        <is>
          <t>Price_BOM_LFE_Imp_0759</t>
        </is>
      </c>
      <c r="E456" s="2" t="inlineStr">
        <is>
          <t>20953-2P-20HP-LFE</t>
        </is>
      </c>
      <c r="F456" t="inlineStr">
        <is>
          <t>X3</t>
        </is>
      </c>
      <c r="G456" s="2" t="inlineStr">
        <is>
          <t>ImpMatl_SS_AISI-304</t>
        </is>
      </c>
      <c r="H456" s="7" t="inlineStr">
        <is>
          <t>Stainless Steel, AISI-304</t>
        </is>
      </c>
      <c r="I456" s="7" t="inlineStr">
        <is>
          <t>H304</t>
        </is>
      </c>
      <c r="J456" s="7" t="inlineStr">
        <is>
          <t>Stainless Steel, AISI-303</t>
        </is>
      </c>
      <c r="K456" s="7" t="inlineStr">
        <is>
          <t>Stainless Steel, AISI 316</t>
        </is>
      </c>
      <c r="L456" s="2" t="inlineStr">
        <is>
          <t>Coating_Scotchkote134_interior_exterior</t>
        </is>
      </c>
      <c r="M456" s="2" t="inlineStr">
        <is>
          <t>RTF</t>
        </is>
      </c>
      <c r="N456" s="7" t="n"/>
      <c r="O456" t="inlineStr">
        <is>
          <t>A101782</t>
        </is>
      </c>
      <c r="P456" t="n">
        <v>1680</v>
      </c>
      <c r="Q456" t="inlineStr">
        <is>
          <t>Priced</t>
        </is>
      </c>
      <c r="R456" t="inlineStr">
        <is>
          <t>LT250</t>
        </is>
      </c>
      <c r="S456" s="7" t="n">
        <v>126</v>
      </c>
    </row>
    <row r="457">
      <c r="C457" t="inlineStr">
        <is>
          <t>Price_BOM_LFE_Imp_0760</t>
        </is>
      </c>
      <c r="E457" s="2" t="inlineStr">
        <is>
          <t>20953-2P-25HP-LFE</t>
        </is>
      </c>
      <c r="F457" t="inlineStr">
        <is>
          <t>X3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Coating_Scotchkote134_interior_exterior</t>
        </is>
      </c>
      <c r="M457" s="2" t="inlineStr">
        <is>
          <t>RTF</t>
        </is>
      </c>
      <c r="N457" s="7" t="n"/>
      <c r="O457" t="inlineStr">
        <is>
          <t>A101782</t>
        </is>
      </c>
      <c r="P457" t="n">
        <v>1680</v>
      </c>
      <c r="Q457" t="inlineStr">
        <is>
          <t>Priced</t>
        </is>
      </c>
      <c r="R457" t="inlineStr">
        <is>
          <t>LT250</t>
        </is>
      </c>
      <c r="S457" s="7" t="n">
        <v>126</v>
      </c>
    </row>
    <row r="458">
      <c r="C458" t="inlineStr">
        <is>
          <t>Price_BOM_LFE_Imp_0761</t>
        </is>
      </c>
      <c r="E458" s="69" t="inlineStr">
        <is>
          <t>20953-4P-3HP-LFE</t>
        </is>
      </c>
      <c r="F458" t="inlineStr">
        <is>
          <t>X3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Coating_Scotchkote134_interior_exterior</t>
        </is>
      </c>
      <c r="M458" s="2" t="inlineStr">
        <is>
          <t>RTF</t>
        </is>
      </c>
      <c r="N458" s="7" t="n"/>
      <c r="O458" t="inlineStr">
        <is>
          <t>A101782</t>
        </is>
      </c>
      <c r="P458" t="n">
        <v>1680</v>
      </c>
      <c r="Q458" t="inlineStr">
        <is>
          <t>Priced</t>
        </is>
      </c>
      <c r="R458" t="inlineStr">
        <is>
          <t>LT250</t>
        </is>
      </c>
      <c r="S458" s="7" t="n">
        <v>126</v>
      </c>
    </row>
    <row r="459">
      <c r="C459" t="inlineStr">
        <is>
          <t>Price_BOM_LFE_Imp_0762</t>
        </is>
      </c>
      <c r="E459" s="69" t="inlineStr">
        <is>
          <t>20953-4P-5HP-LFE</t>
        </is>
      </c>
      <c r="F459" t="inlineStr">
        <is>
          <t>X3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n"/>
      <c r="O459" t="inlineStr">
        <is>
          <t>A101782</t>
        </is>
      </c>
      <c r="P459" t="n">
        <v>1680</v>
      </c>
      <c r="Q459" t="inlineStr">
        <is>
          <t>Priced</t>
        </is>
      </c>
      <c r="R459" t="inlineStr">
        <is>
          <t>LT250</t>
        </is>
      </c>
      <c r="S459" s="7" t="n">
        <v>126</v>
      </c>
    </row>
    <row r="460">
      <c r="C460" t="inlineStr">
        <is>
          <t>Price_BOM_LFE_Imp_0763</t>
        </is>
      </c>
      <c r="E460" s="69" t="inlineStr">
        <is>
          <t>20953-4P-7.5HP-LFE</t>
        </is>
      </c>
      <c r="F460" t="inlineStr">
        <is>
          <t>X3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Coating_Scotchkote134_interior_exterior</t>
        </is>
      </c>
      <c r="M460" s="2" t="inlineStr">
        <is>
          <t>RTF</t>
        </is>
      </c>
      <c r="N460" s="7" t="n"/>
      <c r="O460" t="inlineStr">
        <is>
          <t>A101782</t>
        </is>
      </c>
      <c r="P460" t="n">
        <v>1680</v>
      </c>
      <c r="Q460" t="inlineStr">
        <is>
          <t>Priced</t>
        </is>
      </c>
      <c r="R460" t="inlineStr">
        <is>
          <t>LT250</t>
        </is>
      </c>
      <c r="S460" s="7" t="n">
        <v>126</v>
      </c>
    </row>
    <row r="461">
      <c r="C461" t="inlineStr">
        <is>
          <t>Price_BOM_LFE_Imp_0764</t>
        </is>
      </c>
      <c r="E461" s="2" t="inlineStr">
        <is>
          <t>20953-2P-30HP-LFE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</t>
        </is>
      </c>
      <c r="M461" s="2" t="inlineStr">
        <is>
          <t>RTF</t>
        </is>
      </c>
      <c r="N461" s="7" t="n"/>
      <c r="O461" t="inlineStr">
        <is>
          <t>A101796</t>
        </is>
      </c>
      <c r="P461" t="n">
        <v>1920</v>
      </c>
      <c r="Q461" t="inlineStr">
        <is>
          <t>Priced</t>
        </is>
      </c>
      <c r="R461" t="inlineStr">
        <is>
          <t>LT250</t>
        </is>
      </c>
      <c r="S461" s="7" t="n">
        <v>126</v>
      </c>
    </row>
    <row r="462">
      <c r="C462" t="inlineStr">
        <is>
          <t>Price_BOM_LFE_Imp_0765</t>
        </is>
      </c>
      <c r="E462" s="69" t="inlineStr">
        <is>
          <t>20121-4P-7.5HP-LFE</t>
        </is>
      </c>
      <c r="F462" t="inlineStr">
        <is>
          <t>X3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Coating_Scotchkote134_interior_exterior</t>
        </is>
      </c>
      <c r="M462" s="2" t="inlineStr">
        <is>
          <t>RTF</t>
        </is>
      </c>
      <c r="N462" s="7" t="n"/>
      <c r="O462" t="inlineStr">
        <is>
          <t>A101803</t>
        </is>
      </c>
      <c r="P462" t="n">
        <v>1920</v>
      </c>
      <c r="Q462" t="inlineStr">
        <is>
          <t>Priced</t>
        </is>
      </c>
      <c r="R462" t="inlineStr">
        <is>
          <t>LT250</t>
        </is>
      </c>
      <c r="S462" s="7" t="n">
        <v>126</v>
      </c>
    </row>
    <row r="463">
      <c r="C463" t="inlineStr">
        <is>
          <t>Price_BOM_LFE_Imp_0766</t>
        </is>
      </c>
      <c r="E463" s="69" t="inlineStr">
        <is>
          <t>20121-4P-10HP-LFE</t>
        </is>
      </c>
      <c r="F463" t="inlineStr">
        <is>
          <t>X3</t>
        </is>
      </c>
      <c r="G463" s="2" t="inlineStr">
        <is>
          <t>ImpMatl_SS_AISI-304</t>
        </is>
      </c>
      <c r="H463" s="7" t="inlineStr">
        <is>
          <t>Stainless Steel, AISI-304</t>
        </is>
      </c>
      <c r="I463" s="7" t="inlineStr">
        <is>
          <t>H304</t>
        </is>
      </c>
      <c r="J463" s="7" t="inlineStr">
        <is>
          <t>Stainless Steel, AISI-303</t>
        </is>
      </c>
      <c r="K463" s="7" t="inlineStr">
        <is>
          <t>Stainless Steel, AISI 316</t>
        </is>
      </c>
      <c r="L463" s="2" t="inlineStr">
        <is>
          <t>Coating_Scotchkote134_interior_exterior</t>
        </is>
      </c>
      <c r="M463" s="2" t="inlineStr">
        <is>
          <t>RTF</t>
        </is>
      </c>
      <c r="N463" s="7" t="n"/>
      <c r="O463" t="inlineStr">
        <is>
          <t>A101803</t>
        </is>
      </c>
      <c r="P463" t="n">
        <v>1920</v>
      </c>
      <c r="Q463" t="inlineStr">
        <is>
          <t>Priced</t>
        </is>
      </c>
      <c r="R463" t="inlineStr">
        <is>
          <t>LT250</t>
        </is>
      </c>
      <c r="S463" s="7" t="n">
        <v>126</v>
      </c>
    </row>
    <row r="464">
      <c r="C464" t="inlineStr">
        <is>
          <t>Price_BOM_LFE_Imp_0767</t>
        </is>
      </c>
      <c r="E464" s="69" t="inlineStr">
        <is>
          <t>20121-4P-15HP-LFE</t>
        </is>
      </c>
      <c r="F464" t="inlineStr">
        <is>
          <t>X3</t>
        </is>
      </c>
      <c r="G464" s="2" t="inlineStr">
        <is>
          <t>ImpMatl_SS_AISI-304</t>
        </is>
      </c>
      <c r="H464" s="7" t="inlineStr">
        <is>
          <t>Stainless Steel, AISI-304</t>
        </is>
      </c>
      <c r="I464" s="7" t="inlineStr">
        <is>
          <t>H304</t>
        </is>
      </c>
      <c r="J464" s="7" t="inlineStr">
        <is>
          <t>Stainless Steel, AISI-303</t>
        </is>
      </c>
      <c r="K464" s="7" t="inlineStr">
        <is>
          <t>Stainless Steel, AISI 316</t>
        </is>
      </c>
      <c r="L464" s="2" t="inlineStr">
        <is>
          <t>Coating_Scotchkote134_interior_exterior</t>
        </is>
      </c>
      <c r="M464" s="2" t="inlineStr">
        <is>
          <t>RTF</t>
        </is>
      </c>
      <c r="N464" s="7" t="n"/>
      <c r="O464" t="inlineStr">
        <is>
          <t>A101803</t>
        </is>
      </c>
      <c r="P464" t="n">
        <v>1920</v>
      </c>
      <c r="Q464" t="inlineStr">
        <is>
          <t>Priced</t>
        </is>
      </c>
      <c r="R464" t="inlineStr">
        <is>
          <t>LT250</t>
        </is>
      </c>
      <c r="S464" s="7" t="n">
        <v>126</v>
      </c>
    </row>
    <row r="465">
      <c r="C465" t="inlineStr">
        <is>
          <t>Price_BOM_LFE_Imp_0768</t>
        </is>
      </c>
      <c r="E465" s="2" t="inlineStr">
        <is>
          <t>25707-2P-7.5HP-LFE</t>
        </is>
      </c>
      <c r="F465" t="inlineStr">
        <is>
          <t>X3</t>
        </is>
      </c>
      <c r="G465" s="2" t="inlineStr">
        <is>
          <t>ImpMatl_SS_AISI-304</t>
        </is>
      </c>
      <c r="H465" s="7" t="inlineStr">
        <is>
          <t>Stainless Steel, AISI-304</t>
        </is>
      </c>
      <c r="I465" s="7" t="inlineStr">
        <is>
          <t>H304</t>
        </is>
      </c>
      <c r="J465" s="7" t="inlineStr">
        <is>
          <t>Stainless Steel, AISI-303</t>
        </is>
      </c>
      <c r="K465" s="7" t="inlineStr">
        <is>
          <t>Stainless Steel, AISI 316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n"/>
      <c r="O465" t="inlineStr">
        <is>
          <t>A101810</t>
        </is>
      </c>
      <c r="P465" t="n">
        <v>1580</v>
      </c>
      <c r="Q465" t="inlineStr">
        <is>
          <t>Priced</t>
        </is>
      </c>
      <c r="R465" t="inlineStr">
        <is>
          <t>LT250</t>
        </is>
      </c>
      <c r="S465" s="7" t="n">
        <v>126</v>
      </c>
    </row>
    <row r="466">
      <c r="C466" t="inlineStr">
        <is>
          <t>Price_BOM_LFE_Imp_0769</t>
        </is>
      </c>
      <c r="E466" s="2" t="inlineStr">
        <is>
          <t>25707-2P-10HP-LFE</t>
        </is>
      </c>
      <c r="F466" t="inlineStr">
        <is>
          <t>X3</t>
        </is>
      </c>
      <c r="G466" s="2" t="inlineStr">
        <is>
          <t>ImpMatl_SS_AISI-304</t>
        </is>
      </c>
      <c r="H466" s="7" t="inlineStr">
        <is>
          <t>Stainless Steel, AISI-304</t>
        </is>
      </c>
      <c r="I466" s="7" t="inlineStr">
        <is>
          <t>H304</t>
        </is>
      </c>
      <c r="J466" s="7" t="inlineStr">
        <is>
          <t>Stainless Steel, AISI-303</t>
        </is>
      </c>
      <c r="K466" s="7" t="inlineStr">
        <is>
          <t>Stainless Steel, AISI 316</t>
        </is>
      </c>
      <c r="L466" s="2" t="inlineStr">
        <is>
          <t>Coating_Scotchkote134_interior_exterior</t>
        </is>
      </c>
      <c r="M466" s="2" t="inlineStr">
        <is>
          <t>RTF</t>
        </is>
      </c>
      <c r="N466" s="7" t="n"/>
      <c r="O466" t="inlineStr">
        <is>
          <t>A101810</t>
        </is>
      </c>
      <c r="P466" t="n">
        <v>1580</v>
      </c>
      <c r="Q466" t="inlineStr">
        <is>
          <t>Priced</t>
        </is>
      </c>
      <c r="R466" t="inlineStr">
        <is>
          <t>LT250</t>
        </is>
      </c>
      <c r="S466" s="7" t="n">
        <v>126</v>
      </c>
    </row>
    <row r="467">
      <c r="C467" t="inlineStr">
        <is>
          <t>Price_BOM_LFE_Imp_0770</t>
        </is>
      </c>
      <c r="E467" s="2" t="inlineStr">
        <is>
          <t>25707-2P-15HP-LFE</t>
        </is>
      </c>
      <c r="F467" t="inlineStr">
        <is>
          <t>X3</t>
        </is>
      </c>
      <c r="G467" s="2" t="inlineStr">
        <is>
          <t>ImpMatl_SS_AISI-304</t>
        </is>
      </c>
      <c r="H467" s="7" t="inlineStr">
        <is>
          <t>Stainless Steel, AISI-304</t>
        </is>
      </c>
      <c r="I467" s="7" t="inlineStr">
        <is>
          <t>H304</t>
        </is>
      </c>
      <c r="J467" s="7" t="inlineStr">
        <is>
          <t>Stainless Steel, AISI-303</t>
        </is>
      </c>
      <c r="K467" s="7" t="inlineStr">
        <is>
          <t>Stainless Steel, AISI 316</t>
        </is>
      </c>
      <c r="L467" s="2" t="inlineStr">
        <is>
          <t>Coating_Scotchkote134_interior_exterior</t>
        </is>
      </c>
      <c r="M467" s="2" t="inlineStr">
        <is>
          <t>RTF</t>
        </is>
      </c>
      <c r="N467" s="7" t="n"/>
      <c r="O467" t="inlineStr">
        <is>
          <t>A101810</t>
        </is>
      </c>
      <c r="P467" t="n">
        <v>1580</v>
      </c>
      <c r="Q467" t="inlineStr">
        <is>
          <t>Priced</t>
        </is>
      </c>
      <c r="R467" t="inlineStr">
        <is>
          <t>LT250</t>
        </is>
      </c>
      <c r="S467" s="7" t="n">
        <v>126</v>
      </c>
    </row>
    <row r="468">
      <c r="C468" t="inlineStr">
        <is>
          <t>Price_BOM_LFE_Imp_0771</t>
        </is>
      </c>
      <c r="E468" s="2" t="inlineStr">
        <is>
          <t>25707-2P-20HP-LFE</t>
        </is>
      </c>
      <c r="F468" t="inlineStr">
        <is>
          <t>X3</t>
        </is>
      </c>
      <c r="G468" s="2" t="inlineStr">
        <is>
          <t>ImpMatl_SS_AISI-304</t>
        </is>
      </c>
      <c r="H468" s="7" t="inlineStr">
        <is>
          <t>Stainless Steel, AISI-304</t>
        </is>
      </c>
      <c r="I468" s="7" t="inlineStr">
        <is>
          <t>H304</t>
        </is>
      </c>
      <c r="J468" s="7" t="inlineStr">
        <is>
          <t>Stainless Steel, AISI-303</t>
        </is>
      </c>
      <c r="K468" s="7" t="inlineStr">
        <is>
          <t>Stainless Steel, AISI 316</t>
        </is>
      </c>
      <c r="L468" s="2" t="inlineStr">
        <is>
          <t>Coating_Scotchkote134_interior_exterior</t>
        </is>
      </c>
      <c r="M468" s="2" t="inlineStr">
        <is>
          <t>RTF</t>
        </is>
      </c>
      <c r="N468" s="7" t="n"/>
      <c r="O468" t="inlineStr">
        <is>
          <t>A101810</t>
        </is>
      </c>
      <c r="P468" t="n">
        <v>1580</v>
      </c>
      <c r="Q468" t="inlineStr">
        <is>
          <t>Priced</t>
        </is>
      </c>
      <c r="R468" t="inlineStr">
        <is>
          <t>LT250</t>
        </is>
      </c>
      <c r="S468" s="7" t="n">
        <v>126</v>
      </c>
    </row>
    <row r="469">
      <c r="C469" t="inlineStr">
        <is>
          <t>Price_BOM_LFE_Imp_0772</t>
        </is>
      </c>
      <c r="E469" s="2" t="inlineStr">
        <is>
          <t>25707-2P-25HP-LFE</t>
        </is>
      </c>
      <c r="F469" t="inlineStr">
        <is>
          <t>X3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Coating_Scotchkote134_interior_exterior</t>
        </is>
      </c>
      <c r="M469" s="2" t="inlineStr">
        <is>
          <t>RTF</t>
        </is>
      </c>
      <c r="N469" s="7" t="n"/>
      <c r="O469" t="inlineStr">
        <is>
          <t>A101810</t>
        </is>
      </c>
      <c r="P469" t="n">
        <v>1580</v>
      </c>
      <c r="Q469" t="inlineStr">
        <is>
          <t>Priced</t>
        </is>
      </c>
      <c r="R469" t="inlineStr">
        <is>
          <t>LT250</t>
        </is>
      </c>
      <c r="S469" s="7" t="n">
        <v>126</v>
      </c>
    </row>
    <row r="470">
      <c r="C470" t="inlineStr">
        <is>
          <t>Price_BOM_LFE_Imp_0773</t>
        </is>
      </c>
      <c r="E470" s="69" t="inlineStr">
        <is>
          <t>25707-4P-3HP-LFE</t>
        </is>
      </c>
      <c r="F470" t="inlineStr">
        <is>
          <t>X3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Coating_Scotchkote134_interior_exterior</t>
        </is>
      </c>
      <c r="M470" s="2" t="inlineStr">
        <is>
          <t>RTF</t>
        </is>
      </c>
      <c r="N470" s="7" t="n"/>
      <c r="O470" t="inlineStr">
        <is>
          <t>A101810</t>
        </is>
      </c>
      <c r="P470" t="n">
        <v>1580</v>
      </c>
      <c r="Q470" t="inlineStr">
        <is>
          <t>Priced</t>
        </is>
      </c>
      <c r="R470" t="inlineStr">
        <is>
          <t>LT250</t>
        </is>
      </c>
      <c r="S470" s="7" t="n">
        <v>126</v>
      </c>
    </row>
    <row r="471">
      <c r="C471" t="inlineStr">
        <is>
          <t>Price_BOM_LFE_Imp_0774</t>
        </is>
      </c>
      <c r="E471" s="69" t="inlineStr">
        <is>
          <t>25707-4P-5HP-LFE</t>
        </is>
      </c>
      <c r="F471" t="inlineStr">
        <is>
          <t>X3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n"/>
      <c r="O471" t="inlineStr">
        <is>
          <t>A101810</t>
        </is>
      </c>
      <c r="P471" t="n">
        <v>1580</v>
      </c>
      <c r="Q471" t="inlineStr">
        <is>
          <t>Priced</t>
        </is>
      </c>
      <c r="R471" t="inlineStr">
        <is>
          <t>LT250</t>
        </is>
      </c>
      <c r="S471" s="7" t="n">
        <v>126</v>
      </c>
    </row>
    <row r="472">
      <c r="C472" t="inlineStr">
        <is>
          <t>Price_BOM_LFE_Imp_0775</t>
        </is>
      </c>
      <c r="E472" s="2" t="inlineStr">
        <is>
          <t>25707-2P-30HP-LFE</t>
        </is>
      </c>
      <c r="F472" t="inlineStr">
        <is>
          <t>X4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Coating_Scotchkote134_interior_exterior</t>
        </is>
      </c>
      <c r="M472" s="2" t="inlineStr">
        <is>
          <t>RTF</t>
        </is>
      </c>
      <c r="N472" s="7" t="n"/>
      <c r="O472" t="inlineStr">
        <is>
          <t>A101817</t>
        </is>
      </c>
      <c r="P472" t="n">
        <v>1580</v>
      </c>
      <c r="Q472" t="inlineStr">
        <is>
          <t>Priced</t>
        </is>
      </c>
      <c r="R472" t="inlineStr">
        <is>
          <t>LT250</t>
        </is>
      </c>
      <c r="S472" s="7" t="n">
        <v>126</v>
      </c>
    </row>
    <row r="473">
      <c r="C473" t="inlineStr">
        <is>
          <t>Price_BOM_LFE_Imp_0776</t>
        </is>
      </c>
      <c r="E473" s="2" t="inlineStr">
        <is>
          <t>25957-2P-25HP-LFE</t>
        </is>
      </c>
      <c r="F473" t="inlineStr">
        <is>
          <t>X3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</t>
        </is>
      </c>
      <c r="M473" s="2" t="inlineStr">
        <is>
          <t>RTF</t>
        </is>
      </c>
      <c r="N473" s="7" t="n"/>
      <c r="O473" t="inlineStr">
        <is>
          <t>A101824</t>
        </is>
      </c>
      <c r="P473" t="n">
        <v>1855</v>
      </c>
      <c r="Q473" t="inlineStr">
        <is>
          <t>Priced</t>
        </is>
      </c>
      <c r="R473" t="inlineStr">
        <is>
          <t>LT250</t>
        </is>
      </c>
      <c r="S473" s="7" t="n">
        <v>126</v>
      </c>
    </row>
    <row r="474">
      <c r="C474" t="inlineStr">
        <is>
          <t>Price_BOM_LFE_Imp_0777</t>
        </is>
      </c>
      <c r="E474" s="69" t="inlineStr">
        <is>
          <t>25957-4P-3HP-LFE</t>
        </is>
      </c>
      <c r="F474" t="inlineStr">
        <is>
          <t>X3</t>
        </is>
      </c>
      <c r="G474" s="2" t="inlineStr">
        <is>
          <t>ImpMatl_SS_AISI-304</t>
        </is>
      </c>
      <c r="H474" s="7" t="inlineStr">
        <is>
          <t>Stainless Steel, AISI-304</t>
        </is>
      </c>
      <c r="I474" s="7" t="inlineStr">
        <is>
          <t>H304</t>
        </is>
      </c>
      <c r="J474" s="7" t="inlineStr">
        <is>
          <t>Stainless Steel, AISI-303</t>
        </is>
      </c>
      <c r="K474" s="7" t="inlineStr">
        <is>
          <t>Stainless Steel, AISI 316</t>
        </is>
      </c>
      <c r="L474" s="2" t="inlineStr">
        <is>
          <t>Coating_Scotchkote134_interior_exterior</t>
        </is>
      </c>
      <c r="M474" s="2" t="inlineStr">
        <is>
          <t>RTF</t>
        </is>
      </c>
      <c r="N474" s="7" t="n"/>
      <c r="O474" t="inlineStr">
        <is>
          <t>A101824</t>
        </is>
      </c>
      <c r="P474" t="n">
        <v>1855</v>
      </c>
      <c r="Q474" t="inlineStr">
        <is>
          <t>Priced</t>
        </is>
      </c>
      <c r="R474" t="inlineStr">
        <is>
          <t>LT250</t>
        </is>
      </c>
      <c r="S474" s="7" t="n">
        <v>126</v>
      </c>
    </row>
    <row r="475">
      <c r="C475" t="inlineStr">
        <is>
          <t>Price_BOM_LFE_Imp_0778</t>
        </is>
      </c>
      <c r="E475" s="69" t="inlineStr">
        <is>
          <t>25957-4P-5HP-LFE</t>
        </is>
      </c>
      <c r="F475" t="inlineStr">
        <is>
          <t>X3</t>
        </is>
      </c>
      <c r="G475" s="2" t="inlineStr">
        <is>
          <t>ImpMatl_SS_AISI-304</t>
        </is>
      </c>
      <c r="H475" s="7" t="inlineStr">
        <is>
          <t>Stainless Steel, AISI-304</t>
        </is>
      </c>
      <c r="I475" s="7" t="inlineStr">
        <is>
          <t>H304</t>
        </is>
      </c>
      <c r="J475" s="7" t="inlineStr">
        <is>
          <t>Stainless Steel, AISI-303</t>
        </is>
      </c>
      <c r="K475" s="7" t="inlineStr">
        <is>
          <t>Stainless Steel, AISI 316</t>
        </is>
      </c>
      <c r="L475" s="2" t="inlineStr">
        <is>
          <t>Coating_Scotchkote134_interior_exterior</t>
        </is>
      </c>
      <c r="M475" s="2" t="inlineStr">
        <is>
          <t>RTF</t>
        </is>
      </c>
      <c r="N475" s="7" t="n"/>
      <c r="O475" t="inlineStr">
        <is>
          <t>A101824</t>
        </is>
      </c>
      <c r="P475" t="n">
        <v>1855</v>
      </c>
      <c r="Q475" t="inlineStr">
        <is>
          <t>Priced</t>
        </is>
      </c>
      <c r="R475" t="inlineStr">
        <is>
          <t>LT250</t>
        </is>
      </c>
      <c r="S475" s="7" t="n">
        <v>126</v>
      </c>
    </row>
    <row r="476">
      <c r="C476" t="inlineStr">
        <is>
          <t>Price_BOM_LFE_Imp_0779</t>
        </is>
      </c>
      <c r="E476" s="69" t="inlineStr">
        <is>
          <t>25957-4P-7.5HP-LFE</t>
        </is>
      </c>
      <c r="F476" t="inlineStr">
        <is>
          <t>X3</t>
        </is>
      </c>
      <c r="G476" s="2" t="inlineStr">
        <is>
          <t>ImpMatl_SS_AISI-304</t>
        </is>
      </c>
      <c r="H476" s="7" t="inlineStr">
        <is>
          <t>Stainless Steel, AISI-304</t>
        </is>
      </c>
      <c r="I476" s="7" t="inlineStr">
        <is>
          <t>H304</t>
        </is>
      </c>
      <c r="J476" s="7" t="inlineStr">
        <is>
          <t>Stainless Steel, AISI-303</t>
        </is>
      </c>
      <c r="K476" s="7" t="inlineStr">
        <is>
          <t>Stainless Steel, AISI 316</t>
        </is>
      </c>
      <c r="L476" s="2" t="inlineStr">
        <is>
          <t>Coating_Scotchkote134_interior_exterior</t>
        </is>
      </c>
      <c r="M476" s="2" t="inlineStr">
        <is>
          <t>RTF</t>
        </is>
      </c>
      <c r="N476" s="7" t="n"/>
      <c r="O476" t="inlineStr">
        <is>
          <t>A101824</t>
        </is>
      </c>
      <c r="P476" t="n">
        <v>1855</v>
      </c>
      <c r="Q476" t="inlineStr">
        <is>
          <t>Priced</t>
        </is>
      </c>
      <c r="R476" t="inlineStr">
        <is>
          <t>LT250</t>
        </is>
      </c>
      <c r="S476" s="7" t="n">
        <v>126</v>
      </c>
    </row>
    <row r="477">
      <c r="C477" t="inlineStr">
        <is>
          <t>Price_BOM_LFE_Imp_0780</t>
        </is>
      </c>
      <c r="E477" s="69" t="inlineStr">
        <is>
          <t>25957-4P-10HP-LFE</t>
        </is>
      </c>
      <c r="F477" t="inlineStr">
        <is>
          <t>X3</t>
        </is>
      </c>
      <c r="G477" s="2" t="inlineStr">
        <is>
          <t>ImpMatl_SS_AISI-304</t>
        </is>
      </c>
      <c r="H477" s="7" t="inlineStr">
        <is>
          <t>Stainless Steel, AISI-304</t>
        </is>
      </c>
      <c r="I477" s="7" t="inlineStr">
        <is>
          <t>H304</t>
        </is>
      </c>
      <c r="J477" s="7" t="inlineStr">
        <is>
          <t>Stainless Steel, AISI-303</t>
        </is>
      </c>
      <c r="K477" s="7" t="inlineStr">
        <is>
          <t>Stainless Steel, AISI 316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n"/>
      <c r="O477" t="inlineStr">
        <is>
          <t>A101824</t>
        </is>
      </c>
      <c r="P477" t="n">
        <v>1855</v>
      </c>
      <c r="Q477" t="inlineStr">
        <is>
          <t>Priced</t>
        </is>
      </c>
      <c r="R477" t="inlineStr">
        <is>
          <t>LT250</t>
        </is>
      </c>
      <c r="S477" s="7" t="n">
        <v>126</v>
      </c>
    </row>
    <row r="478">
      <c r="C478" t="inlineStr">
        <is>
          <t>Price_BOM_LFE_Imp_0781</t>
        </is>
      </c>
      <c r="E478" s="2" t="inlineStr">
        <is>
          <t>25957-2P-30HP-LFE</t>
        </is>
      </c>
      <c r="F478" t="inlineStr">
        <is>
          <t>X4</t>
        </is>
      </c>
      <c r="G478" s="2" t="inlineStr">
        <is>
          <t>ImpMatl_SS_AISI-304</t>
        </is>
      </c>
      <c r="H478" s="7" t="inlineStr">
        <is>
          <t>Stainless Steel, AISI-304</t>
        </is>
      </c>
      <c r="I478" s="7" t="inlineStr">
        <is>
          <t>H304</t>
        </is>
      </c>
      <c r="J478" s="7" t="inlineStr">
        <is>
          <t>Stainless Steel, AISI-303</t>
        </is>
      </c>
      <c r="K478" s="7" t="inlineStr">
        <is>
          <t>Stainless Steel, AISI 316</t>
        </is>
      </c>
      <c r="L478" s="2" t="inlineStr">
        <is>
          <t>Coating_Scotchkote134_interior_exterior</t>
        </is>
      </c>
      <c r="M478" s="2" t="inlineStr">
        <is>
          <t>RTF</t>
        </is>
      </c>
      <c r="N478" s="7" t="n"/>
      <c r="O478" t="inlineStr">
        <is>
          <t>A101831</t>
        </is>
      </c>
      <c r="P478" t="n">
        <v>1855</v>
      </c>
      <c r="Q478" t="inlineStr">
        <is>
          <t>Priced</t>
        </is>
      </c>
      <c r="R478" t="inlineStr">
        <is>
          <t>LT250</t>
        </is>
      </c>
      <c r="S478" s="7" t="n">
        <v>126</v>
      </c>
    </row>
    <row r="479">
      <c r="C479" t="inlineStr">
        <is>
          <t>Price_BOM_LFE_Imp_0782</t>
        </is>
      </c>
      <c r="E479" s="69" t="inlineStr">
        <is>
          <t>25123-4P-7.5HP-LFE</t>
        </is>
      </c>
      <c r="F479" t="inlineStr">
        <is>
          <t>X3</t>
        </is>
      </c>
      <c r="G479" s="2" t="inlineStr">
        <is>
          <t>ImpMatl_SS_AISI-304</t>
        </is>
      </c>
      <c r="H479" s="7" t="inlineStr">
        <is>
          <t>Stainless Steel, AISI-304</t>
        </is>
      </c>
      <c r="I479" s="7" t="inlineStr">
        <is>
          <t>H304</t>
        </is>
      </c>
      <c r="J479" s="7" t="inlineStr">
        <is>
          <t>Stainless Steel, AISI-303</t>
        </is>
      </c>
      <c r="K479" s="7" t="inlineStr">
        <is>
          <t>Stainless Steel, AISI 316</t>
        </is>
      </c>
      <c r="L479" s="2" t="inlineStr">
        <is>
          <t>Coating_Scotchkote134_interior_exterior</t>
        </is>
      </c>
      <c r="M479" s="2" t="inlineStr">
        <is>
          <t>RTF</t>
        </is>
      </c>
      <c r="N479" s="7" t="n"/>
      <c r="O479" t="inlineStr">
        <is>
          <t>A101838</t>
        </is>
      </c>
      <c r="P479" t="n">
        <v>2145</v>
      </c>
      <c r="Q479" t="inlineStr">
        <is>
          <t>Priced</t>
        </is>
      </c>
      <c r="R479" t="inlineStr">
        <is>
          <t>LT250</t>
        </is>
      </c>
      <c r="S479" s="7" t="n">
        <v>126</v>
      </c>
    </row>
    <row r="480">
      <c r="C480" t="inlineStr">
        <is>
          <t>Price_BOM_LFE_Imp_0783</t>
        </is>
      </c>
      <c r="E480" s="69" t="inlineStr">
        <is>
          <t>25123-4P-7.5HP-LFE</t>
        </is>
      </c>
      <c r="F480" t="inlineStr">
        <is>
          <t>X3</t>
        </is>
      </c>
      <c r="G480" s="2" t="inlineStr">
        <is>
          <t>ImpMatl_SS_AISI-304</t>
        </is>
      </c>
      <c r="H480" s="7" t="inlineStr">
        <is>
          <t>Stainless Steel, AISI-304</t>
        </is>
      </c>
      <c r="I480" s="7" t="inlineStr">
        <is>
          <t>H304</t>
        </is>
      </c>
      <c r="J480" s="7" t="inlineStr">
        <is>
          <t>Stainless Steel, AISI-303</t>
        </is>
      </c>
      <c r="K480" s="7" t="inlineStr">
        <is>
          <t>Stainless Steel, AISI 316</t>
        </is>
      </c>
      <c r="L480" s="2" t="inlineStr">
        <is>
          <t>Coating_Scotchkote134_interior_exterior</t>
        </is>
      </c>
      <c r="M480" s="2" t="inlineStr">
        <is>
          <t>RTF</t>
        </is>
      </c>
      <c r="N480" s="7" t="n"/>
      <c r="O480" t="inlineStr">
        <is>
          <t>A101838</t>
        </is>
      </c>
      <c r="P480" t="n">
        <v>2145</v>
      </c>
      <c r="Q480" t="inlineStr">
        <is>
          <t>Priced</t>
        </is>
      </c>
      <c r="R480" t="inlineStr">
        <is>
          <t>LT250</t>
        </is>
      </c>
      <c r="S480" s="7" t="n">
        <v>126</v>
      </c>
    </row>
    <row r="481">
      <c r="C481" t="inlineStr">
        <is>
          <t>Price_BOM_LFE_Imp_0784</t>
        </is>
      </c>
      <c r="E481" s="69" t="inlineStr">
        <is>
          <t>25123-4P-10HP-LFE</t>
        </is>
      </c>
      <c r="F481" t="inlineStr">
        <is>
          <t>X3</t>
        </is>
      </c>
      <c r="G481" s="2" t="inlineStr">
        <is>
          <t>ImpMatl_SS_AISI-304</t>
        </is>
      </c>
      <c r="H481" s="7" t="inlineStr">
        <is>
          <t>Stainless Steel, AISI-304</t>
        </is>
      </c>
      <c r="I481" s="7" t="inlineStr">
        <is>
          <t>H304</t>
        </is>
      </c>
      <c r="J481" s="7" t="inlineStr">
        <is>
          <t>Stainless Steel, AISI-303</t>
        </is>
      </c>
      <c r="K481" s="7" t="inlineStr">
        <is>
          <t>Stainless Steel, AISI 316</t>
        </is>
      </c>
      <c r="L481" s="2" t="inlineStr">
        <is>
          <t>Coating_Scotchkote134_interior_exterior</t>
        </is>
      </c>
      <c r="M481" s="2" t="inlineStr">
        <is>
          <t>RTF</t>
        </is>
      </c>
      <c r="N481" s="7" t="n"/>
      <c r="O481" t="inlineStr">
        <is>
          <t>A101838</t>
        </is>
      </c>
      <c r="P481" t="n">
        <v>2145</v>
      </c>
      <c r="Q481" t="inlineStr">
        <is>
          <t>Priced</t>
        </is>
      </c>
      <c r="R481" t="inlineStr">
        <is>
          <t>LT250</t>
        </is>
      </c>
      <c r="S481" s="7" t="n">
        <v>126</v>
      </c>
    </row>
    <row r="482">
      <c r="C482" t="inlineStr">
        <is>
          <t>Price_BOM_LFE_Imp_0785</t>
        </is>
      </c>
      <c r="E482" s="69" t="inlineStr">
        <is>
          <t>25123-4P-15HP-LFE</t>
        </is>
      </c>
      <c r="F482" t="inlineStr">
        <is>
          <t>X3</t>
        </is>
      </c>
      <c r="G482" s="2" t="inlineStr">
        <is>
          <t>ImpMatl_SS_AISI-304</t>
        </is>
      </c>
      <c r="H482" s="7" t="inlineStr">
        <is>
          <t>Stainless Steel, AISI-304</t>
        </is>
      </c>
      <c r="I482" s="7" t="inlineStr">
        <is>
          <t>H304</t>
        </is>
      </c>
      <c r="J482" s="7" t="inlineStr">
        <is>
          <t>Stainless Steel, AISI-303</t>
        </is>
      </c>
      <c r="K482" s="7" t="inlineStr">
        <is>
          <t>Stainless Steel, AISI 316</t>
        </is>
      </c>
      <c r="L482" s="2" t="inlineStr">
        <is>
          <t>Coating_Scotchkote134_interior_exterior</t>
        </is>
      </c>
      <c r="M482" s="2" t="inlineStr">
        <is>
          <t>RTF</t>
        </is>
      </c>
      <c r="N482" s="7" t="n"/>
      <c r="O482" t="inlineStr">
        <is>
          <t>A101838</t>
        </is>
      </c>
      <c r="P482" t="n">
        <v>2145</v>
      </c>
      <c r="Q482" t="inlineStr">
        <is>
          <t>Priced</t>
        </is>
      </c>
      <c r="R482" t="inlineStr">
        <is>
          <t>LT250</t>
        </is>
      </c>
      <c r="S482" s="7" t="n">
        <v>126</v>
      </c>
    </row>
    <row r="483">
      <c r="C483" t="inlineStr">
        <is>
          <t>Price_BOM_LFE_Imp_0786</t>
        </is>
      </c>
      <c r="E483" s="69" t="inlineStr">
        <is>
          <t>25123-4P-20HP-LFE</t>
        </is>
      </c>
      <c r="F483" t="inlineStr">
        <is>
          <t>XA</t>
        </is>
      </c>
      <c r="G483" s="2" t="inlineStr">
        <is>
          <t>ImpMatl_SS_AISI-304</t>
        </is>
      </c>
      <c r="H483" s="7" t="inlineStr">
        <is>
          <t>Stainless Steel, AISI-304</t>
        </is>
      </c>
      <c r="I483" s="7" t="inlineStr">
        <is>
          <t>H304</t>
        </is>
      </c>
      <c r="J483" s="7" t="inlineStr">
        <is>
          <t>Stainless Steel, AISI-303</t>
        </is>
      </c>
      <c r="K483" s="7" t="inlineStr">
        <is>
          <t>Stainless Steel, AISI 316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n"/>
      <c r="O483" t="inlineStr">
        <is>
          <t>A101845</t>
        </is>
      </c>
      <c r="P483" t="n">
        <v>2145</v>
      </c>
      <c r="Q483" t="inlineStr">
        <is>
          <t>Priced</t>
        </is>
      </c>
      <c r="R483" t="inlineStr">
        <is>
          <t>LT250</t>
        </is>
      </c>
      <c r="S483" s="7" t="n">
        <v>126</v>
      </c>
    </row>
    <row r="484">
      <c r="C484" t="inlineStr">
        <is>
          <t>Price_BOM_LFE_Imp_0787</t>
        </is>
      </c>
      <c r="E484" s="2" t="inlineStr">
        <is>
          <t>30707-2P-10HP-LFE</t>
        </is>
      </c>
      <c r="F484" t="inlineStr">
        <is>
          <t>X3</t>
        </is>
      </c>
      <c r="G484" s="2" t="inlineStr">
        <is>
          <t>ImpMatl_SS_AISI-304</t>
        </is>
      </c>
      <c r="H484" s="7" t="inlineStr">
        <is>
          <t>Stainless Steel, AISI-304</t>
        </is>
      </c>
      <c r="I484" s="7" t="inlineStr">
        <is>
          <t>H304</t>
        </is>
      </c>
      <c r="J484" s="7" t="inlineStr">
        <is>
          <t>Stainless Steel, AISI-303</t>
        </is>
      </c>
      <c r="K484" s="7" t="inlineStr">
        <is>
          <t>Stainless Steel, AISI 316</t>
        </is>
      </c>
      <c r="L484" s="2" t="inlineStr">
        <is>
          <t>Coating_Scotchkote134_interior_exterior</t>
        </is>
      </c>
      <c r="M484" s="2" t="inlineStr">
        <is>
          <t>RTF</t>
        </is>
      </c>
      <c r="N484" s="7" t="n"/>
      <c r="O484" t="inlineStr">
        <is>
          <t>A101859</t>
        </is>
      </c>
      <c r="P484" t="n">
        <v>1695</v>
      </c>
      <c r="Q484" t="inlineStr">
        <is>
          <t>Priced</t>
        </is>
      </c>
      <c r="R484" t="inlineStr">
        <is>
          <t>LT250</t>
        </is>
      </c>
      <c r="S484" s="7" t="n">
        <v>126</v>
      </c>
    </row>
    <row r="485">
      <c r="C485" t="inlineStr">
        <is>
          <t>Price_BOM_LFE_Imp_0788</t>
        </is>
      </c>
      <c r="E485" s="2" t="inlineStr">
        <is>
          <t>30707-2P-15HP-LFE</t>
        </is>
      </c>
      <c r="F485" t="inlineStr">
        <is>
          <t>X3</t>
        </is>
      </c>
      <c r="G485" s="2" t="inlineStr">
        <is>
          <t>ImpMatl_SS_AISI-304</t>
        </is>
      </c>
      <c r="H485" s="7" t="inlineStr">
        <is>
          <t>Stainless Steel, AISI-304</t>
        </is>
      </c>
      <c r="I485" s="7" t="inlineStr">
        <is>
          <t>H304</t>
        </is>
      </c>
      <c r="J485" s="7" t="inlineStr">
        <is>
          <t>Stainless Steel, AISI-303</t>
        </is>
      </c>
      <c r="K485" s="7" t="inlineStr">
        <is>
          <t>Stainless Steel, AISI 316</t>
        </is>
      </c>
      <c r="L485" s="2" t="inlineStr">
        <is>
          <t>Coating_Scotchkote134_interior_exterior</t>
        </is>
      </c>
      <c r="M485" s="2" t="inlineStr">
        <is>
          <t>RTF</t>
        </is>
      </c>
      <c r="N485" s="7" t="n"/>
      <c r="O485" t="inlineStr">
        <is>
          <t>A101859</t>
        </is>
      </c>
      <c r="P485" t="n">
        <v>1695</v>
      </c>
      <c r="Q485" t="inlineStr">
        <is>
          <t>Priced</t>
        </is>
      </c>
      <c r="R485" t="inlineStr">
        <is>
          <t>LT250</t>
        </is>
      </c>
      <c r="S485" s="7" t="n">
        <v>126</v>
      </c>
    </row>
    <row r="486">
      <c r="C486" t="inlineStr">
        <is>
          <t>Price_BOM_LFE_Imp_0789</t>
        </is>
      </c>
      <c r="E486" s="2" t="inlineStr">
        <is>
          <t>30707-2P-20HP-LFE</t>
        </is>
      </c>
      <c r="F486" t="inlineStr">
        <is>
          <t>X3</t>
        </is>
      </c>
      <c r="G486" s="2" t="inlineStr">
        <is>
          <t>ImpMatl_SS_AISI-304</t>
        </is>
      </c>
      <c r="H486" s="7" t="inlineStr">
        <is>
          <t>Stainless Steel, AISI-304</t>
        </is>
      </c>
      <c r="I486" s="7" t="inlineStr">
        <is>
          <t>H304</t>
        </is>
      </c>
      <c r="J486" s="7" t="inlineStr">
        <is>
          <t>Stainless Steel, AISI-303</t>
        </is>
      </c>
      <c r="K486" s="7" t="inlineStr">
        <is>
          <t>Stainless Steel, AISI 316</t>
        </is>
      </c>
      <c r="L486" s="2" t="inlineStr">
        <is>
          <t>Coating_Scotchkote134_interior_exterior</t>
        </is>
      </c>
      <c r="M486" s="2" t="inlineStr">
        <is>
          <t>RTF</t>
        </is>
      </c>
      <c r="N486" s="7" t="n"/>
      <c r="O486" t="inlineStr">
        <is>
          <t>A101859</t>
        </is>
      </c>
      <c r="P486" t="n">
        <v>1695</v>
      </c>
      <c r="Q486" t="inlineStr">
        <is>
          <t>Priced</t>
        </is>
      </c>
      <c r="R486" t="inlineStr">
        <is>
          <t>LT250</t>
        </is>
      </c>
      <c r="S486" s="7" t="n">
        <v>126</v>
      </c>
    </row>
    <row r="487">
      <c r="C487" t="inlineStr">
        <is>
          <t>Price_BOM_LFE_Imp_0790</t>
        </is>
      </c>
      <c r="E487" s="2" t="inlineStr">
        <is>
          <t>30707-2P-25HP-LFE</t>
        </is>
      </c>
      <c r="F487" t="inlineStr">
        <is>
          <t>X3</t>
        </is>
      </c>
      <c r="G487" s="2" t="inlineStr">
        <is>
          <t>ImpMatl_SS_AISI-304</t>
        </is>
      </c>
      <c r="H487" s="7" t="inlineStr">
        <is>
          <t>Stainless Steel, AISI-304</t>
        </is>
      </c>
      <c r="I487" s="7" t="inlineStr">
        <is>
          <t>H304</t>
        </is>
      </c>
      <c r="J487" s="7" t="inlineStr">
        <is>
          <t>Stainless Steel, AISI-303</t>
        </is>
      </c>
      <c r="K487" s="7" t="inlineStr">
        <is>
          <t>Stainless Steel, AISI 316</t>
        </is>
      </c>
      <c r="L487" s="2" t="inlineStr">
        <is>
          <t>Coating_Scotchkote134_interior_exterior</t>
        </is>
      </c>
      <c r="M487" s="2" t="inlineStr">
        <is>
          <t>RTF</t>
        </is>
      </c>
      <c r="N487" s="7" t="n"/>
      <c r="O487" t="inlineStr">
        <is>
          <t>A101859</t>
        </is>
      </c>
      <c r="P487" t="n">
        <v>1695</v>
      </c>
      <c r="Q487" t="inlineStr">
        <is>
          <t>Priced</t>
        </is>
      </c>
      <c r="R487" t="inlineStr">
        <is>
          <t>LT250</t>
        </is>
      </c>
      <c r="S487" s="7" t="n">
        <v>126</v>
      </c>
    </row>
    <row r="488">
      <c r="C488" t="inlineStr">
        <is>
          <t>Price_BOM_LFE_Imp_0791</t>
        </is>
      </c>
      <c r="E488" s="69" t="inlineStr">
        <is>
          <t>30707-4P-3HP-LFE</t>
        </is>
      </c>
      <c r="F488" t="inlineStr">
        <is>
          <t>X3</t>
        </is>
      </c>
      <c r="G488" s="2" t="inlineStr">
        <is>
          <t>ImpMatl_SS_AISI-304</t>
        </is>
      </c>
      <c r="H488" s="7" t="inlineStr">
        <is>
          <t>Stainless Steel, AISI-304</t>
        </is>
      </c>
      <c r="I488" s="7" t="inlineStr">
        <is>
          <t>H304</t>
        </is>
      </c>
      <c r="J488" s="7" t="inlineStr">
        <is>
          <t>Stainless Steel, AISI-303</t>
        </is>
      </c>
      <c r="K488" s="7" t="inlineStr">
        <is>
          <t>Stainless Steel, AISI 316</t>
        </is>
      </c>
      <c r="L488" s="2" t="inlineStr">
        <is>
          <t>Coating_Scotchkote134_interior_exterior</t>
        </is>
      </c>
      <c r="M488" s="2" t="inlineStr">
        <is>
          <t>RTF</t>
        </is>
      </c>
      <c r="N488" s="7" t="n"/>
      <c r="O488" t="inlineStr">
        <is>
          <t>A101859</t>
        </is>
      </c>
      <c r="P488" t="n">
        <v>1695</v>
      </c>
      <c r="Q488" t="inlineStr">
        <is>
          <t>Priced</t>
        </is>
      </c>
      <c r="R488" t="inlineStr">
        <is>
          <t>LT250</t>
        </is>
      </c>
      <c r="S488" s="7" t="n">
        <v>126</v>
      </c>
    </row>
    <row r="489">
      <c r="C489" t="inlineStr">
        <is>
          <t>Price_BOM_LFE_Imp_0792</t>
        </is>
      </c>
      <c r="E489" s="69" t="inlineStr">
        <is>
          <t>30707-4P-5HP-LFE</t>
        </is>
      </c>
      <c r="F489" t="inlineStr">
        <is>
          <t>X3</t>
        </is>
      </c>
      <c r="G489" s="2" t="inlineStr">
        <is>
          <t>ImpMatl_SS_AISI-304</t>
        </is>
      </c>
      <c r="H489" s="7" t="inlineStr">
        <is>
          <t>Stainless Steel, AISI-304</t>
        </is>
      </c>
      <c r="I489" s="7" t="inlineStr">
        <is>
          <t>H304</t>
        </is>
      </c>
      <c r="J489" s="7" t="inlineStr">
        <is>
          <t>Stainless Steel, AISI-303</t>
        </is>
      </c>
      <c r="K489" s="7" t="inlineStr">
        <is>
          <t>Stainless Steel, AISI 316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n"/>
      <c r="O489" t="inlineStr">
        <is>
          <t>A101859</t>
        </is>
      </c>
      <c r="P489" t="n">
        <v>1695</v>
      </c>
      <c r="Q489" t="inlineStr">
        <is>
          <t>Priced</t>
        </is>
      </c>
      <c r="R489" t="inlineStr">
        <is>
          <t>LT250</t>
        </is>
      </c>
      <c r="S489" s="7" t="n">
        <v>126</v>
      </c>
    </row>
    <row r="490">
      <c r="C490" t="inlineStr">
        <is>
          <t>Price_BOM_LFE_Imp_0793</t>
        </is>
      </c>
      <c r="E490" s="69" t="inlineStr">
        <is>
          <t>30707-4P-7.5HP-LFE</t>
        </is>
      </c>
      <c r="F490" t="inlineStr">
        <is>
          <t>X3</t>
        </is>
      </c>
      <c r="G490" s="2" t="inlineStr">
        <is>
          <t>ImpMatl_SS_AISI-304</t>
        </is>
      </c>
      <c r="H490" s="7" t="inlineStr">
        <is>
          <t>Stainless Steel, AISI-304</t>
        </is>
      </c>
      <c r="I490" s="7" t="inlineStr">
        <is>
          <t>H304</t>
        </is>
      </c>
      <c r="J490" s="7" t="inlineStr">
        <is>
          <t>Stainless Steel, AISI-303</t>
        </is>
      </c>
      <c r="K490" s="7" t="inlineStr">
        <is>
          <t>Stainless Steel, AISI 316</t>
        </is>
      </c>
      <c r="L490" s="2" t="inlineStr">
        <is>
          <t>Coating_Scotchkote134_interior_exterior</t>
        </is>
      </c>
      <c r="M490" s="2" t="inlineStr">
        <is>
          <t>RTF</t>
        </is>
      </c>
      <c r="N490" s="7" t="n"/>
      <c r="O490" t="inlineStr">
        <is>
          <t>A101859</t>
        </is>
      </c>
      <c r="P490" t="n">
        <v>1695</v>
      </c>
      <c r="Q490" t="inlineStr">
        <is>
          <t>Priced</t>
        </is>
      </c>
      <c r="R490" t="inlineStr">
        <is>
          <t>LT250</t>
        </is>
      </c>
      <c r="S490" s="7" t="n">
        <v>126</v>
      </c>
    </row>
    <row r="491">
      <c r="C491" t="inlineStr">
        <is>
          <t>Price_BOM_LFE_Imp_0794</t>
        </is>
      </c>
      <c r="E491" s="2" t="inlineStr">
        <is>
          <t>30707-2P-30HP-LFE</t>
        </is>
      </c>
      <c r="F491" t="inlineStr">
        <is>
          <t>X4</t>
        </is>
      </c>
      <c r="G491" s="2" t="inlineStr">
        <is>
          <t>ImpMatl_SS_AISI-304</t>
        </is>
      </c>
      <c r="H491" s="7" t="inlineStr">
        <is>
          <t>Stainless Steel, AISI-304</t>
        </is>
      </c>
      <c r="I491" s="7" t="inlineStr">
        <is>
          <t>H304</t>
        </is>
      </c>
      <c r="J491" s="7" t="inlineStr">
        <is>
          <t>Stainless Steel, AISI-303</t>
        </is>
      </c>
      <c r="K491" s="7" t="inlineStr">
        <is>
          <t>Stainless Steel, AISI 316</t>
        </is>
      </c>
      <c r="L491" s="2" t="inlineStr">
        <is>
          <t>Coating_Scotchkote134_interior_exterior</t>
        </is>
      </c>
      <c r="M491" s="2" t="inlineStr">
        <is>
          <t>RTF</t>
        </is>
      </c>
      <c r="N491" s="7" t="n"/>
      <c r="O491" t="inlineStr">
        <is>
          <t>A101866</t>
        </is>
      </c>
      <c r="P491" t="n">
        <v>1695</v>
      </c>
      <c r="Q491" t="inlineStr">
        <is>
          <t>Priced</t>
        </is>
      </c>
      <c r="R491" t="inlineStr">
        <is>
          <t>LT250</t>
        </is>
      </c>
      <c r="S491" s="7" t="n">
        <v>126</v>
      </c>
    </row>
    <row r="492">
      <c r="C492" t="inlineStr">
        <is>
          <t>Price_BOM_LFE_Imp_0795</t>
        </is>
      </c>
      <c r="E492" s="69" t="inlineStr">
        <is>
          <t>30957-4P-5HP-LFE</t>
        </is>
      </c>
      <c r="F492" t="inlineStr">
        <is>
          <t>X3</t>
        </is>
      </c>
      <c r="G492" s="2" t="inlineStr">
        <is>
          <t>ImpMatl_SS_AISI-304</t>
        </is>
      </c>
      <c r="H492" s="7" t="inlineStr">
        <is>
          <t>Stainless Steel, AISI-304</t>
        </is>
      </c>
      <c r="I492" s="7" t="inlineStr">
        <is>
          <t>H304</t>
        </is>
      </c>
      <c r="J492" s="7" t="inlineStr">
        <is>
          <t>Stainless Steel, AISI-303</t>
        </is>
      </c>
      <c r="K492" s="7" t="inlineStr">
        <is>
          <t>Stainless Steel, AISI 316</t>
        </is>
      </c>
      <c r="L492" s="2" t="inlineStr">
        <is>
          <t>Coating_Scotchkote134_interior_exterior</t>
        </is>
      </c>
      <c r="M492" s="2" t="inlineStr">
        <is>
          <t>RTF</t>
        </is>
      </c>
      <c r="N492" s="7" t="n"/>
      <c r="O492" t="inlineStr">
        <is>
          <t>A101873</t>
        </is>
      </c>
      <c r="P492" t="n">
        <v>2025</v>
      </c>
      <c r="Q492" t="inlineStr">
        <is>
          <t>Priced</t>
        </is>
      </c>
      <c r="R492" t="inlineStr">
        <is>
          <t>LT250</t>
        </is>
      </c>
      <c r="S492" s="7" t="n">
        <v>126</v>
      </c>
    </row>
    <row r="493">
      <c r="C493" t="inlineStr">
        <is>
          <t>Price_BOM_LFE_Imp_0796</t>
        </is>
      </c>
      <c r="E493" s="69" t="inlineStr">
        <is>
          <t>30957-4P-7.5HP-LFE</t>
        </is>
      </c>
      <c r="F493" t="inlineStr">
        <is>
          <t>X3</t>
        </is>
      </c>
      <c r="G493" s="2" t="inlineStr">
        <is>
          <t>ImpMatl_SS_AISI-304</t>
        </is>
      </c>
      <c r="H493" s="7" t="inlineStr">
        <is>
          <t>Stainless Steel, AISI-304</t>
        </is>
      </c>
      <c r="I493" s="7" t="inlineStr">
        <is>
          <t>H304</t>
        </is>
      </c>
      <c r="J493" s="7" t="inlineStr">
        <is>
          <t>Stainless Steel, AISI-303</t>
        </is>
      </c>
      <c r="K493" s="7" t="inlineStr">
        <is>
          <t>Stainless Steel, AISI 316</t>
        </is>
      </c>
      <c r="L493" s="2" t="inlineStr">
        <is>
          <t>Coating_Scotchkote134_interior_exterior</t>
        </is>
      </c>
      <c r="M493" s="2" t="inlineStr">
        <is>
          <t>RTF</t>
        </is>
      </c>
      <c r="N493" s="7" t="n"/>
      <c r="O493" t="inlineStr">
        <is>
          <t>A101873</t>
        </is>
      </c>
      <c r="P493" t="n">
        <v>2025</v>
      </c>
      <c r="Q493" t="inlineStr">
        <is>
          <t>Priced</t>
        </is>
      </c>
      <c r="R493" t="inlineStr">
        <is>
          <t>LT250</t>
        </is>
      </c>
      <c r="S493" s="7" t="n">
        <v>126</v>
      </c>
    </row>
    <row r="494">
      <c r="C494" t="inlineStr">
        <is>
          <t>Price_BOM_LFE_Imp_0797</t>
        </is>
      </c>
      <c r="E494" s="69" t="inlineStr">
        <is>
          <t>30957-4P-10HP-LFE</t>
        </is>
      </c>
      <c r="F494" t="inlineStr">
        <is>
          <t>X3</t>
        </is>
      </c>
      <c r="G494" s="2" t="inlineStr">
        <is>
          <t>ImpMatl_SS_AISI-304</t>
        </is>
      </c>
      <c r="H494" s="7" t="inlineStr">
        <is>
          <t>Stainless Steel, AISI-304</t>
        </is>
      </c>
      <c r="I494" s="7" t="inlineStr">
        <is>
          <t>H304</t>
        </is>
      </c>
      <c r="J494" s="7" t="inlineStr">
        <is>
          <t>Stainless Steel, AISI-303</t>
        </is>
      </c>
      <c r="K494" s="7" t="inlineStr">
        <is>
          <t>Stainless Steel, AISI 316</t>
        </is>
      </c>
      <c r="L494" s="2" t="inlineStr">
        <is>
          <t>Coating_Scotchkote134_interior_exterior</t>
        </is>
      </c>
      <c r="M494" s="2" t="inlineStr">
        <is>
          <t>RTF</t>
        </is>
      </c>
      <c r="N494" s="7" t="n"/>
      <c r="O494" t="inlineStr">
        <is>
          <t>A101873</t>
        </is>
      </c>
      <c r="P494" t="n">
        <v>2025</v>
      </c>
      <c r="Q494" t="inlineStr">
        <is>
          <t>Priced</t>
        </is>
      </c>
      <c r="R494" t="inlineStr">
        <is>
          <t>LT250</t>
        </is>
      </c>
      <c r="S494" s="7" t="n">
        <v>126</v>
      </c>
    </row>
    <row r="495">
      <c r="C495" t="inlineStr">
        <is>
          <t>Price_BOM_LFE_Imp_0798</t>
        </is>
      </c>
      <c r="E495" s="69" t="inlineStr">
        <is>
          <t>30957-4P-15HP-LFE</t>
        </is>
      </c>
      <c r="F495" t="inlineStr">
        <is>
          <t>X3</t>
        </is>
      </c>
      <c r="G495" s="2" t="inlineStr">
        <is>
          <t>ImpMatl_SS_AISI-304</t>
        </is>
      </c>
      <c r="H495" s="7" t="inlineStr">
        <is>
          <t>Stainless Steel, AISI-304</t>
        </is>
      </c>
      <c r="I495" s="7" t="inlineStr">
        <is>
          <t>H304</t>
        </is>
      </c>
      <c r="J495" s="7" t="inlineStr">
        <is>
          <t>Stainless Steel, AISI-303</t>
        </is>
      </c>
      <c r="K495" s="7" t="inlineStr">
        <is>
          <t>Stainless Steel, AISI 316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n"/>
      <c r="O495" t="inlineStr">
        <is>
          <t>A101873</t>
        </is>
      </c>
      <c r="P495" t="n">
        <v>2025</v>
      </c>
      <c r="Q495" t="inlineStr">
        <is>
          <t>Priced</t>
        </is>
      </c>
      <c r="R495" t="inlineStr">
        <is>
          <t>LT250</t>
        </is>
      </c>
      <c r="S495" s="7" t="n">
        <v>126</v>
      </c>
    </row>
    <row r="496">
      <c r="C496" t="inlineStr">
        <is>
          <t>Price_BOM_LFE_Imp_0799</t>
        </is>
      </c>
      <c r="E496" s="69" t="inlineStr">
        <is>
          <t>30121-4P-15HP-LFE</t>
        </is>
      </c>
      <c r="F496" t="inlineStr">
        <is>
          <t>XA</t>
        </is>
      </c>
      <c r="G496" s="2" t="inlineStr">
        <is>
          <t>ImpMatl_SS_AISI-304</t>
        </is>
      </c>
      <c r="H496" s="7" t="inlineStr">
        <is>
          <t>Stainless Steel, AISI-304</t>
        </is>
      </c>
      <c r="I496" s="7" t="inlineStr">
        <is>
          <t>H304</t>
        </is>
      </c>
      <c r="J496" s="7" t="inlineStr">
        <is>
          <t>Stainless Steel, AISI-303</t>
        </is>
      </c>
      <c r="K496" s="7" t="inlineStr">
        <is>
          <t>Stainless Steel, AISI 316</t>
        </is>
      </c>
      <c r="L496" s="2" t="inlineStr">
        <is>
          <t>Coating_Scotchkote134_interior_exterior</t>
        </is>
      </c>
      <c r="M496" s="2" t="inlineStr">
        <is>
          <t>RTF</t>
        </is>
      </c>
      <c r="N496" s="7" t="n"/>
      <c r="O496" t="inlineStr">
        <is>
          <t>A101887</t>
        </is>
      </c>
      <c r="P496" t="n">
        <v>2375</v>
      </c>
      <c r="Q496" t="inlineStr">
        <is>
          <t>Priced</t>
        </is>
      </c>
      <c r="R496" t="inlineStr">
        <is>
          <t>LT250</t>
        </is>
      </c>
      <c r="S496" s="7" t="n">
        <v>126</v>
      </c>
    </row>
    <row r="497">
      <c r="C497" t="inlineStr">
        <is>
          <t>Price_BOM_LFE_Imp_0800</t>
        </is>
      </c>
      <c r="E497" s="69" t="inlineStr">
        <is>
          <t>30121-4P-20HP-LFE</t>
        </is>
      </c>
      <c r="F497" t="inlineStr">
        <is>
          <t>XA</t>
        </is>
      </c>
      <c r="G497" s="2" t="inlineStr">
        <is>
          <t>ImpMatl_SS_AISI-304</t>
        </is>
      </c>
      <c r="H497" s="7" t="inlineStr">
        <is>
          <t>Stainless Steel, AISI-304</t>
        </is>
      </c>
      <c r="I497" s="7" t="inlineStr">
        <is>
          <t>H304</t>
        </is>
      </c>
      <c r="J497" s="7" t="inlineStr">
        <is>
          <t>Stainless Steel, AISI-303</t>
        </is>
      </c>
      <c r="K497" s="7" t="inlineStr">
        <is>
          <t>Stainless Steel, AISI 316</t>
        </is>
      </c>
      <c r="L497" s="2" t="inlineStr">
        <is>
          <t>Coating_Scotchkote134_interior_exterior</t>
        </is>
      </c>
      <c r="M497" s="2" t="inlineStr">
        <is>
          <t>RTF</t>
        </is>
      </c>
      <c r="N497" s="7" t="n"/>
      <c r="O497" t="inlineStr">
        <is>
          <t>A101887</t>
        </is>
      </c>
      <c r="P497" t="n">
        <v>2375</v>
      </c>
      <c r="Q497" t="inlineStr">
        <is>
          <t>Priced</t>
        </is>
      </c>
      <c r="R497" t="inlineStr">
        <is>
          <t>LT250</t>
        </is>
      </c>
      <c r="S497" s="7" t="n">
        <v>126</v>
      </c>
    </row>
    <row r="498">
      <c r="C498" t="inlineStr">
        <is>
          <t>Price_BOM_LFE_Imp_0801</t>
        </is>
      </c>
      <c r="E498" s="69" t="inlineStr">
        <is>
          <t>30121-4P-25HP-LFE</t>
        </is>
      </c>
      <c r="F498" t="inlineStr">
        <is>
          <t>XA</t>
        </is>
      </c>
      <c r="G498" s="2" t="inlineStr">
        <is>
          <t>ImpMatl_SS_AISI-304</t>
        </is>
      </c>
      <c r="H498" s="7" t="inlineStr">
        <is>
          <t>Stainless Steel, AISI-304</t>
        </is>
      </c>
      <c r="I498" s="7" t="inlineStr">
        <is>
          <t>H304</t>
        </is>
      </c>
      <c r="J498" s="7" t="inlineStr">
        <is>
          <t>Stainless Steel, AISI-303</t>
        </is>
      </c>
      <c r="K498" s="7" t="inlineStr">
        <is>
          <t>Stainless Steel, AISI 316</t>
        </is>
      </c>
      <c r="L498" s="2" t="inlineStr">
        <is>
          <t>Coating_Scotchkote134_interior_exterior</t>
        </is>
      </c>
      <c r="M498" s="2" t="inlineStr">
        <is>
          <t>RTF</t>
        </is>
      </c>
      <c r="N498" s="7" t="n"/>
      <c r="O498" t="inlineStr">
        <is>
          <t>A101887</t>
        </is>
      </c>
      <c r="P498" t="n">
        <v>2375</v>
      </c>
      <c r="Q498" t="inlineStr">
        <is>
          <t>Priced</t>
        </is>
      </c>
      <c r="R498" t="inlineStr">
        <is>
          <t>LT250</t>
        </is>
      </c>
      <c r="S498" s="7" t="n">
        <v>126</v>
      </c>
    </row>
    <row r="499">
      <c r="C499" t="inlineStr">
        <is>
          <t>Price_BOM_LFE_Imp_0802</t>
        </is>
      </c>
      <c r="E499" s="69" t="inlineStr">
        <is>
          <t>30127-4P-15HP-LFE</t>
        </is>
      </c>
      <c r="F499" t="inlineStr">
        <is>
          <t>XA</t>
        </is>
      </c>
      <c r="G499" s="2" t="inlineStr">
        <is>
          <t>ImpMatl_SS_AISI-304</t>
        </is>
      </c>
      <c r="H499" s="7" t="inlineStr">
        <is>
          <t>Stainless Steel, AISI-304</t>
        </is>
      </c>
      <c r="I499" s="7" t="inlineStr">
        <is>
          <t>H304</t>
        </is>
      </c>
      <c r="J499" s="7" t="inlineStr">
        <is>
          <t>Stainless Steel, AISI-303</t>
        </is>
      </c>
      <c r="K499" s="7" t="inlineStr">
        <is>
          <t>Stainless Steel, AISI 316</t>
        </is>
      </c>
      <c r="L499" s="2" t="inlineStr">
        <is>
          <t>Coating_Scotchkote134_interior_exterior</t>
        </is>
      </c>
      <c r="M499" s="2" t="inlineStr">
        <is>
          <t>RTF</t>
        </is>
      </c>
      <c r="N499" s="7" t="n"/>
      <c r="O499" t="inlineStr">
        <is>
          <t>A101894</t>
        </is>
      </c>
      <c r="P499" t="n">
        <v>2375</v>
      </c>
      <c r="Q499" t="inlineStr">
        <is>
          <t>Priced</t>
        </is>
      </c>
      <c r="R499" t="inlineStr">
        <is>
          <t>LT250</t>
        </is>
      </c>
      <c r="S499" s="7" t="n">
        <v>126</v>
      </c>
    </row>
    <row r="500">
      <c r="C500" t="inlineStr">
        <is>
          <t>Price_BOM_LFE_Imp_0803</t>
        </is>
      </c>
      <c r="E500" s="69" t="inlineStr">
        <is>
          <t>30127-4P-20HP-LFE</t>
        </is>
      </c>
      <c r="F500" t="inlineStr">
        <is>
          <t>XA</t>
        </is>
      </c>
      <c r="G500" s="2" t="inlineStr">
        <is>
          <t>ImpMatl_SS_AISI-304</t>
        </is>
      </c>
      <c r="H500" s="7" t="inlineStr">
        <is>
          <t>Stainless Steel, AISI-304</t>
        </is>
      </c>
      <c r="I500" s="7" t="inlineStr">
        <is>
          <t>H304</t>
        </is>
      </c>
      <c r="J500" s="7" t="inlineStr">
        <is>
          <t>Stainless Steel, AISI-303</t>
        </is>
      </c>
      <c r="K500" s="7" t="inlineStr">
        <is>
          <t>Stainless Steel, AISI 316</t>
        </is>
      </c>
      <c r="L500" s="2" t="inlineStr">
        <is>
          <t>Coating_Scotchkote134_interior_exterior</t>
        </is>
      </c>
      <c r="M500" s="2" t="inlineStr">
        <is>
          <t>RTF</t>
        </is>
      </c>
      <c r="N500" s="7" t="n"/>
      <c r="O500" t="inlineStr">
        <is>
          <t>A101894</t>
        </is>
      </c>
      <c r="P500" t="n">
        <v>2375</v>
      </c>
      <c r="Q500" t="inlineStr">
        <is>
          <t>Priced</t>
        </is>
      </c>
      <c r="R500" t="inlineStr">
        <is>
          <t>LT250</t>
        </is>
      </c>
      <c r="S500" s="7" t="n">
        <v>126</v>
      </c>
    </row>
    <row r="501">
      <c r="C501" t="inlineStr">
        <is>
          <t>Price_BOM_LFE_Imp_0804</t>
        </is>
      </c>
      <c r="E501" s="69" t="inlineStr">
        <is>
          <t>30127-4P-25HP-LFE</t>
        </is>
      </c>
      <c r="F501" t="inlineStr">
        <is>
          <t>XA</t>
        </is>
      </c>
      <c r="G501" s="2" t="inlineStr">
        <is>
          <t>ImpMatl_SS_AISI-304</t>
        </is>
      </c>
      <c r="H501" s="7" t="inlineStr">
        <is>
          <t>Stainless Steel, AISI-304</t>
        </is>
      </c>
      <c r="I501" s="7" t="inlineStr">
        <is>
          <t>H304</t>
        </is>
      </c>
      <c r="J501" s="7" t="inlineStr">
        <is>
          <t>Stainless Steel, AISI-303</t>
        </is>
      </c>
      <c r="K501" s="7" t="inlineStr">
        <is>
          <t>Stainless Steel, AISI 316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n"/>
      <c r="O501" t="inlineStr">
        <is>
          <t>A101894</t>
        </is>
      </c>
      <c r="P501" t="n">
        <v>2375</v>
      </c>
      <c r="Q501" t="inlineStr">
        <is>
          <t>Priced</t>
        </is>
      </c>
      <c r="R501" t="inlineStr">
        <is>
          <t>LT250</t>
        </is>
      </c>
      <c r="S501" s="7" t="n">
        <v>126</v>
      </c>
    </row>
    <row r="502">
      <c r="C502" t="inlineStr">
        <is>
          <t>Price_BOM_LFE_Imp_0805</t>
        </is>
      </c>
      <c r="E502" s="2" t="inlineStr">
        <is>
          <t>40707-2P-25HP-LFE</t>
        </is>
      </c>
      <c r="F502" t="inlineStr">
        <is>
          <t>X3</t>
        </is>
      </c>
      <c r="G502" s="2" t="inlineStr">
        <is>
          <t>ImpMatl_SS_AISI-304</t>
        </is>
      </c>
      <c r="H502" s="7" t="inlineStr">
        <is>
          <t>Stainless Steel, AISI-304</t>
        </is>
      </c>
      <c r="I502" s="7" t="inlineStr">
        <is>
          <t>H304</t>
        </is>
      </c>
      <c r="J502" s="7" t="inlineStr">
        <is>
          <t>Stainless Steel, AISI-303</t>
        </is>
      </c>
      <c r="K502" s="7" t="inlineStr">
        <is>
          <t>Stainless Steel, AISI 316</t>
        </is>
      </c>
      <c r="L502" s="2" t="inlineStr">
        <is>
          <t>Coating_Scotchkote134_interior_exterior</t>
        </is>
      </c>
      <c r="M502" s="2" t="inlineStr">
        <is>
          <t>RTF</t>
        </is>
      </c>
      <c r="N502" s="7" t="n"/>
      <c r="O502" t="inlineStr">
        <is>
          <t>A101908</t>
        </is>
      </c>
      <c r="P502" t="n">
        <v>1925</v>
      </c>
      <c r="Q502" t="inlineStr">
        <is>
          <t>Priced</t>
        </is>
      </c>
      <c r="R502" t="inlineStr">
        <is>
          <t>LT250</t>
        </is>
      </c>
      <c r="S502" s="7" t="n">
        <v>126</v>
      </c>
    </row>
    <row r="503">
      <c r="C503" t="inlineStr">
        <is>
          <t>Price_BOM_LFE_Imp_0806</t>
        </is>
      </c>
      <c r="E503" s="69" t="inlineStr">
        <is>
          <t>40707-4P-3HP-LFE</t>
        </is>
      </c>
      <c r="F503" t="inlineStr">
        <is>
          <t>X3</t>
        </is>
      </c>
      <c r="G503" s="2" t="inlineStr">
        <is>
          <t>ImpMatl_SS_AISI-304</t>
        </is>
      </c>
      <c r="H503" s="7" t="inlineStr">
        <is>
          <t>Stainless Steel, AISI-304</t>
        </is>
      </c>
      <c r="I503" s="7" t="inlineStr">
        <is>
          <t>H304</t>
        </is>
      </c>
      <c r="J503" s="7" t="inlineStr">
        <is>
          <t>Stainless Steel, AISI-303</t>
        </is>
      </c>
      <c r="K503" s="7" t="inlineStr">
        <is>
          <t>Stainless Steel, AISI 316</t>
        </is>
      </c>
      <c r="L503" s="2" t="inlineStr">
        <is>
          <t>Coating_Scotchkote134_interior_exterior</t>
        </is>
      </c>
      <c r="M503" s="2" t="inlineStr">
        <is>
          <t>RTF</t>
        </is>
      </c>
      <c r="N503" s="7" t="n"/>
      <c r="O503" t="inlineStr">
        <is>
          <t>A101908</t>
        </is>
      </c>
      <c r="P503" t="n">
        <v>1925</v>
      </c>
      <c r="Q503" t="inlineStr">
        <is>
          <t>Priced</t>
        </is>
      </c>
      <c r="R503" t="inlineStr">
        <is>
          <t>LT250</t>
        </is>
      </c>
      <c r="S503" s="7" t="n">
        <v>126</v>
      </c>
    </row>
    <row r="504">
      <c r="C504" t="inlineStr">
        <is>
          <t>Price_BOM_LFE_Imp_0807</t>
        </is>
      </c>
      <c r="E504" s="69" t="inlineStr">
        <is>
          <t>40707-4P-5HP-LFE</t>
        </is>
      </c>
      <c r="F504" t="inlineStr">
        <is>
          <t>X3</t>
        </is>
      </c>
      <c r="G504" s="2" t="inlineStr">
        <is>
          <t>ImpMatl_SS_AISI-304</t>
        </is>
      </c>
      <c r="H504" s="7" t="inlineStr">
        <is>
          <t>Stainless Steel, AISI-304</t>
        </is>
      </c>
      <c r="I504" s="7" t="inlineStr">
        <is>
          <t>H304</t>
        </is>
      </c>
      <c r="J504" s="7" t="inlineStr">
        <is>
          <t>Stainless Steel, AISI-303</t>
        </is>
      </c>
      <c r="K504" s="7" t="inlineStr">
        <is>
          <t>Stainless Steel, AISI 316</t>
        </is>
      </c>
      <c r="L504" s="2" t="inlineStr">
        <is>
          <t>Coating_Scotchkote134_interior_exterior</t>
        </is>
      </c>
      <c r="M504" s="2" t="inlineStr">
        <is>
          <t>RTF</t>
        </is>
      </c>
      <c r="N504" s="7" t="n"/>
      <c r="O504" t="inlineStr">
        <is>
          <t>A101908</t>
        </is>
      </c>
      <c r="P504" t="n">
        <v>1925</v>
      </c>
      <c r="Q504" t="inlineStr">
        <is>
          <t>Priced</t>
        </is>
      </c>
      <c r="R504" t="inlineStr">
        <is>
          <t>LT250</t>
        </is>
      </c>
      <c r="S504" s="7" t="n">
        <v>126</v>
      </c>
    </row>
    <row r="505">
      <c r="C505" t="inlineStr">
        <is>
          <t>Price_BOM_LFE_Imp_0808</t>
        </is>
      </c>
      <c r="E505" s="69" t="inlineStr">
        <is>
          <t>40707-4P-7.5HP-LFE</t>
        </is>
      </c>
      <c r="F505" t="inlineStr">
        <is>
          <t>X3</t>
        </is>
      </c>
      <c r="G505" s="2" t="inlineStr">
        <is>
          <t>ImpMatl_SS_AISI-304</t>
        </is>
      </c>
      <c r="H505" s="7" t="inlineStr">
        <is>
          <t>Stainless Steel, AISI-304</t>
        </is>
      </c>
      <c r="I505" s="7" t="inlineStr">
        <is>
          <t>H304</t>
        </is>
      </c>
      <c r="J505" s="7" t="inlineStr">
        <is>
          <t>Stainless Steel, AISI-303</t>
        </is>
      </c>
      <c r="K505" s="7" t="inlineStr">
        <is>
          <t>Stainless Steel, AISI 316</t>
        </is>
      </c>
      <c r="L505" s="2" t="inlineStr">
        <is>
          <t>Coating_Scotchkote134_interior_exterior</t>
        </is>
      </c>
      <c r="M505" s="2" t="inlineStr">
        <is>
          <t>RTF</t>
        </is>
      </c>
      <c r="N505" s="7" t="n"/>
      <c r="O505" t="inlineStr">
        <is>
          <t>A101908</t>
        </is>
      </c>
      <c r="P505" t="n">
        <v>1925</v>
      </c>
      <c r="Q505" t="inlineStr">
        <is>
          <t>Priced</t>
        </is>
      </c>
      <c r="R505" t="inlineStr">
        <is>
          <t>LT250</t>
        </is>
      </c>
      <c r="S505" s="7" t="n">
        <v>126</v>
      </c>
    </row>
    <row r="506">
      <c r="C506" t="inlineStr">
        <is>
          <t>Price_BOM_LFE_Imp_0809</t>
        </is>
      </c>
      <c r="E506" s="2" t="inlineStr">
        <is>
          <t>40707-2P-30HP-LFE</t>
        </is>
      </c>
      <c r="F506" t="inlineStr">
        <is>
          <t>X4</t>
        </is>
      </c>
      <c r="G506" s="2" t="inlineStr">
        <is>
          <t>ImpMatl_SS_AISI-304</t>
        </is>
      </c>
      <c r="H506" s="7" t="inlineStr">
        <is>
          <t>Stainless Steel, AISI-304</t>
        </is>
      </c>
      <c r="I506" s="7" t="inlineStr">
        <is>
          <t>H304</t>
        </is>
      </c>
      <c r="J506" s="7" t="inlineStr">
        <is>
          <t>Stainless Steel, AISI-303</t>
        </is>
      </c>
      <c r="K506" s="7" t="inlineStr">
        <is>
          <t>Stainless Steel, AISI 316</t>
        </is>
      </c>
      <c r="L506" s="2" t="inlineStr">
        <is>
          <t>Coating_Scotchkote134_interior_exterior</t>
        </is>
      </c>
      <c r="M506" s="2" t="inlineStr">
        <is>
          <t>RTF</t>
        </is>
      </c>
      <c r="N506" s="7" t="n"/>
      <c r="O506" t="inlineStr">
        <is>
          <t>A101915</t>
        </is>
      </c>
      <c r="P506" t="n">
        <v>1925</v>
      </c>
      <c r="Q506" t="inlineStr">
        <is>
          <t>Priced</t>
        </is>
      </c>
      <c r="R506" t="inlineStr">
        <is>
          <t>LT250</t>
        </is>
      </c>
      <c r="S506" s="7" t="n">
        <v>126</v>
      </c>
    </row>
    <row r="507">
      <c r="C507" t="inlineStr">
        <is>
          <t>Price_BOM_LFE_Imp_0810</t>
        </is>
      </c>
      <c r="E507" s="69" t="inlineStr">
        <is>
          <t>40957-4P-10HP-LFE</t>
        </is>
      </c>
      <c r="F507" t="inlineStr">
        <is>
          <t>X3</t>
        </is>
      </c>
      <c r="G507" s="2" t="inlineStr">
        <is>
          <t>ImpMatl_SS_AISI-304</t>
        </is>
      </c>
      <c r="H507" s="7" t="inlineStr">
        <is>
          <t>Stainless Steel, AISI-304</t>
        </is>
      </c>
      <c r="I507" s="7" t="inlineStr">
        <is>
          <t>H304</t>
        </is>
      </c>
      <c r="J507" s="7" t="inlineStr">
        <is>
          <t>Stainless Steel, AISI-303</t>
        </is>
      </c>
      <c r="K507" s="7" t="inlineStr">
        <is>
          <t>Stainless Steel, AISI 316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n"/>
      <c r="O507" t="inlineStr">
        <is>
          <t>A101922</t>
        </is>
      </c>
      <c r="P507" t="n">
        <v>2365</v>
      </c>
      <c r="Q507" t="inlineStr">
        <is>
          <t>Priced</t>
        </is>
      </c>
      <c r="R507" t="inlineStr">
        <is>
          <t>LT250</t>
        </is>
      </c>
      <c r="S507" s="7" t="n">
        <v>126</v>
      </c>
    </row>
    <row r="508">
      <c r="C508" t="inlineStr">
        <is>
          <t>Price_BOM_LFE_Imp_0811</t>
        </is>
      </c>
      <c r="E508" s="69" t="inlineStr">
        <is>
          <t>40957-4P-15HP-LFE</t>
        </is>
      </c>
      <c r="F508" t="inlineStr">
        <is>
          <t>X3</t>
        </is>
      </c>
      <c r="G508" s="2" t="inlineStr">
        <is>
          <t>ImpMatl_SS_AISI-304</t>
        </is>
      </c>
      <c r="H508" s="7" t="inlineStr">
        <is>
          <t>Stainless Steel, AISI-304</t>
        </is>
      </c>
      <c r="I508" s="7" t="inlineStr">
        <is>
          <t>H304</t>
        </is>
      </c>
      <c r="J508" s="7" t="inlineStr">
        <is>
          <t>Stainless Steel, AISI-303</t>
        </is>
      </c>
      <c r="K508" s="7" t="inlineStr">
        <is>
          <t>Stainless Steel, AISI 316</t>
        </is>
      </c>
      <c r="L508" s="2" t="inlineStr">
        <is>
          <t>Coating_Scotchkote134_interior_exterior</t>
        </is>
      </c>
      <c r="M508" s="2" t="inlineStr">
        <is>
          <t>RTF</t>
        </is>
      </c>
      <c r="N508" s="7" t="n"/>
      <c r="O508" t="inlineStr">
        <is>
          <t>A101922</t>
        </is>
      </c>
      <c r="P508" t="n">
        <v>2365</v>
      </c>
      <c r="Q508" t="inlineStr">
        <is>
          <t>Priced</t>
        </is>
      </c>
      <c r="R508" t="inlineStr">
        <is>
          <t>LT250</t>
        </is>
      </c>
      <c r="S508" s="7" t="n">
        <v>126</v>
      </c>
    </row>
    <row r="509">
      <c r="C509" t="inlineStr">
        <is>
          <t>Price_BOM_LFE_Imp_0812</t>
        </is>
      </c>
      <c r="E509" s="69" t="inlineStr">
        <is>
          <t>40957-4P-20HP-LFE</t>
        </is>
      </c>
      <c r="F509" t="inlineStr">
        <is>
          <t>X4</t>
        </is>
      </c>
      <c r="G509" s="2" t="inlineStr">
        <is>
          <t>ImpMatl_SS_AISI-304</t>
        </is>
      </c>
      <c r="H509" s="7" t="inlineStr">
        <is>
          <t>Stainless Steel, AISI-304</t>
        </is>
      </c>
      <c r="I509" s="7" t="inlineStr">
        <is>
          <t>H304</t>
        </is>
      </c>
      <c r="J509" s="7" t="inlineStr">
        <is>
          <t>Stainless Steel, AISI-303</t>
        </is>
      </c>
      <c r="K509" s="7" t="inlineStr">
        <is>
          <t>Stainless Steel, AISI 316</t>
        </is>
      </c>
      <c r="L509" s="2" t="inlineStr">
        <is>
          <t>Coating_Scotchkote134_interior_exterior</t>
        </is>
      </c>
      <c r="M509" s="2" t="inlineStr">
        <is>
          <t>RTF</t>
        </is>
      </c>
      <c r="N509" s="7" t="n"/>
      <c r="O509" t="inlineStr">
        <is>
          <t>A101929</t>
        </is>
      </c>
      <c r="P509" t="n">
        <v>2365</v>
      </c>
      <c r="Q509" t="inlineStr">
        <is>
          <t>Priced</t>
        </is>
      </c>
      <c r="R509" t="inlineStr">
        <is>
          <t>LT250</t>
        </is>
      </c>
      <c r="S509" s="7" t="n">
        <v>126</v>
      </c>
    </row>
    <row r="510">
      <c r="C510" t="inlineStr">
        <is>
          <t>Price_BOM_LFE_Imp_0813</t>
        </is>
      </c>
      <c r="E510" s="69" t="inlineStr">
        <is>
          <t>40129-4P-15HP-LFE</t>
        </is>
      </c>
      <c r="F510" t="inlineStr">
        <is>
          <t>XA</t>
        </is>
      </c>
      <c r="G510" s="2" t="inlineStr">
        <is>
          <t>ImpMatl_SS_AISI-304</t>
        </is>
      </c>
      <c r="H510" s="7" t="inlineStr">
        <is>
          <t>Stainless Steel, AISI-304</t>
        </is>
      </c>
      <c r="I510" s="7" t="inlineStr">
        <is>
          <t>H304</t>
        </is>
      </c>
      <c r="J510" s="7" t="inlineStr">
        <is>
          <t>Stainless Steel, AISI-303</t>
        </is>
      </c>
      <c r="K510" s="7" t="inlineStr">
        <is>
          <t>Stainless Steel, AISI 316</t>
        </is>
      </c>
      <c r="L510" s="2" t="inlineStr">
        <is>
          <t>Coating_Scotchkote134_interior_exterior</t>
        </is>
      </c>
      <c r="M510" s="2" t="inlineStr">
        <is>
          <t>RTF</t>
        </is>
      </c>
      <c r="N510" s="7" t="n"/>
      <c r="O510" t="inlineStr">
        <is>
          <t>A101943</t>
        </is>
      </c>
      <c r="P510" t="n">
        <v>2835</v>
      </c>
      <c r="Q510" t="inlineStr">
        <is>
          <t>Priced</t>
        </is>
      </c>
      <c r="R510" t="inlineStr">
        <is>
          <t>LT250</t>
        </is>
      </c>
      <c r="S510" s="7" t="n">
        <v>126</v>
      </c>
    </row>
    <row r="511">
      <c r="C511" t="inlineStr">
        <is>
          <t>Price_BOM_LFE_Imp_0814</t>
        </is>
      </c>
      <c r="E511" s="69" t="inlineStr">
        <is>
          <t>40129-4P-20HP-LFE</t>
        </is>
      </c>
      <c r="F511" t="inlineStr">
        <is>
          <t>XA</t>
        </is>
      </c>
      <c r="G511" s="2" t="inlineStr">
        <is>
          <t>ImpMatl_SS_AISI-304</t>
        </is>
      </c>
      <c r="H511" s="7" t="inlineStr">
        <is>
          <t>Stainless Steel, AISI-304</t>
        </is>
      </c>
      <c r="I511" s="7" t="inlineStr">
        <is>
          <t>H304</t>
        </is>
      </c>
      <c r="J511" s="7" t="inlineStr">
        <is>
          <t>Stainless Steel, AISI-303</t>
        </is>
      </c>
      <c r="K511" s="7" t="inlineStr">
        <is>
          <t>Stainless Steel, AISI 316</t>
        </is>
      </c>
      <c r="L511" s="2" t="inlineStr">
        <is>
          <t>Coating_Scotchkote134_interior_exterior</t>
        </is>
      </c>
      <c r="M511" s="2" t="inlineStr">
        <is>
          <t>RTF</t>
        </is>
      </c>
      <c r="N511" s="7" t="n"/>
      <c r="O511" t="inlineStr">
        <is>
          <t>A101943</t>
        </is>
      </c>
      <c r="P511" t="n">
        <v>2835</v>
      </c>
      <c r="Q511" t="inlineStr">
        <is>
          <t>Priced</t>
        </is>
      </c>
      <c r="R511" t="inlineStr">
        <is>
          <t>LT250</t>
        </is>
      </c>
      <c r="S511" s="7" t="n">
        <v>126</v>
      </c>
    </row>
    <row r="512">
      <c r="C512" t="inlineStr">
        <is>
          <t>Price_BOM_LFE_Imp_0815</t>
        </is>
      </c>
      <c r="E512" s="69" t="inlineStr">
        <is>
          <t>40129-4P-25HP-LFE</t>
        </is>
      </c>
      <c r="F512" t="inlineStr">
        <is>
          <t>XA</t>
        </is>
      </c>
      <c r="G512" s="2" t="inlineStr">
        <is>
          <t>ImpMatl_SS_AISI-304</t>
        </is>
      </c>
      <c r="H512" s="7" t="inlineStr">
        <is>
          <t>Stainless Steel, AISI-304</t>
        </is>
      </c>
      <c r="I512" s="7" t="inlineStr">
        <is>
          <t>H304</t>
        </is>
      </c>
      <c r="J512" s="7" t="inlineStr">
        <is>
          <t>Stainless Steel, AISI-303</t>
        </is>
      </c>
      <c r="K512" s="7" t="inlineStr">
        <is>
          <t>Stainless Steel, AISI 316</t>
        </is>
      </c>
      <c r="L512" s="2" t="inlineStr">
        <is>
          <t>Coating_Scotchkote134_interior_exterior</t>
        </is>
      </c>
      <c r="M512" s="2" t="inlineStr">
        <is>
          <t>RTF</t>
        </is>
      </c>
      <c r="N512" s="7" t="n"/>
      <c r="O512" t="inlineStr">
        <is>
          <t>A101943</t>
        </is>
      </c>
      <c r="P512" t="n">
        <v>2835</v>
      </c>
      <c r="Q512" t="inlineStr">
        <is>
          <t>Priced</t>
        </is>
      </c>
      <c r="R512" t="inlineStr">
        <is>
          <t>LT250</t>
        </is>
      </c>
      <c r="S512" s="7" t="n">
        <v>126</v>
      </c>
    </row>
    <row r="513">
      <c r="C513" t="inlineStr">
        <is>
          <t>Price_BOM_LFE_Imp_0816</t>
        </is>
      </c>
      <c r="E513" s="69" t="inlineStr">
        <is>
          <t>4012A-4P-15HP-LFE</t>
        </is>
      </c>
      <c r="F513" t="inlineStr">
        <is>
          <t>XA</t>
        </is>
      </c>
      <c r="G513" s="2" t="inlineStr">
        <is>
          <t>ImpMatl_SS_AISI-304</t>
        </is>
      </c>
      <c r="H513" s="7" t="inlineStr">
        <is>
          <t>Stainless Steel, AISI-304</t>
        </is>
      </c>
      <c r="I513" s="7" t="inlineStr">
        <is>
          <t>H304</t>
        </is>
      </c>
      <c r="J513" s="7" t="inlineStr">
        <is>
          <t>Stainless Steel, AISI-303</t>
        </is>
      </c>
      <c r="K513" s="7" t="inlineStr">
        <is>
          <t>Stainless Steel, AISI 316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n"/>
      <c r="O513" t="inlineStr">
        <is>
          <t>A101950</t>
        </is>
      </c>
      <c r="P513" t="n">
        <v>2835</v>
      </c>
      <c r="Q513" t="inlineStr">
        <is>
          <t>Priced</t>
        </is>
      </c>
      <c r="R513" t="inlineStr">
        <is>
          <t>LT250</t>
        </is>
      </c>
      <c r="S513" s="7" t="n">
        <v>126</v>
      </c>
    </row>
    <row r="514">
      <c r="C514" t="inlineStr">
        <is>
          <t>Price_BOM_LFE_Imp_0817</t>
        </is>
      </c>
      <c r="E514" s="69" t="inlineStr">
        <is>
          <t>4012A-4P-20HP-LFE</t>
        </is>
      </c>
      <c r="F514" t="inlineStr">
        <is>
          <t>XA</t>
        </is>
      </c>
      <c r="G514" s="2" t="inlineStr">
        <is>
          <t>ImpMatl_SS_AISI-304</t>
        </is>
      </c>
      <c r="H514" s="7" t="inlineStr">
        <is>
          <t>Stainless Steel, AISI-304</t>
        </is>
      </c>
      <c r="I514" s="7" t="inlineStr">
        <is>
          <t>H304</t>
        </is>
      </c>
      <c r="J514" s="7" t="inlineStr">
        <is>
          <t>Stainless Steel, AISI-303</t>
        </is>
      </c>
      <c r="K514" s="7" t="inlineStr">
        <is>
          <t>Stainless Steel, AISI 316</t>
        </is>
      </c>
      <c r="L514" s="2" t="inlineStr">
        <is>
          <t>Coating_Scotchkote134_interior_exterior</t>
        </is>
      </c>
      <c r="M514" s="2" t="inlineStr">
        <is>
          <t>RTF</t>
        </is>
      </c>
      <c r="N514" s="7" t="n"/>
      <c r="O514" t="inlineStr">
        <is>
          <t>A101950</t>
        </is>
      </c>
      <c r="P514" t="n">
        <v>2835</v>
      </c>
      <c r="Q514" t="inlineStr">
        <is>
          <t>Priced</t>
        </is>
      </c>
      <c r="R514" t="inlineStr">
        <is>
          <t>LT250</t>
        </is>
      </c>
      <c r="S514" s="7" t="n">
        <v>126</v>
      </c>
    </row>
    <row r="515">
      <c r="C515" t="inlineStr">
        <is>
          <t>Price_BOM_LFE_Imp_0818</t>
        </is>
      </c>
      <c r="E515" s="69" t="inlineStr">
        <is>
          <t>4012A-4P-25HP-LFE</t>
        </is>
      </c>
      <c r="F515" t="inlineStr">
        <is>
          <t>XA</t>
        </is>
      </c>
      <c r="G515" s="2" t="inlineStr">
        <is>
          <t>ImpMatl_SS_AISI-304</t>
        </is>
      </c>
      <c r="H515" s="7" t="inlineStr">
        <is>
          <t>Stainless Steel, AISI-304</t>
        </is>
      </c>
      <c r="I515" s="7" t="inlineStr">
        <is>
          <t>H304</t>
        </is>
      </c>
      <c r="J515" s="7" t="inlineStr">
        <is>
          <t>Stainless Steel, AISI-303</t>
        </is>
      </c>
      <c r="K515" s="7" t="inlineStr">
        <is>
          <t>Stainless Steel, AISI 316</t>
        </is>
      </c>
      <c r="L515" s="2" t="inlineStr">
        <is>
          <t>Coating_Scotchkote134_interior_exterior</t>
        </is>
      </c>
      <c r="M515" s="2" t="inlineStr">
        <is>
          <t>RTF</t>
        </is>
      </c>
      <c r="N515" s="7" t="n"/>
      <c r="O515" t="inlineStr">
        <is>
          <t>A101950</t>
        </is>
      </c>
      <c r="P515" t="n">
        <v>2835</v>
      </c>
      <c r="Q515" t="inlineStr">
        <is>
          <t>Priced</t>
        </is>
      </c>
      <c r="R515" t="inlineStr">
        <is>
          <t>LT250</t>
        </is>
      </c>
      <c r="S515" s="7" t="n">
        <v>126</v>
      </c>
    </row>
    <row r="516">
      <c r="C516" t="inlineStr">
        <is>
          <t>Price_BOM_LFE_Imp_0819</t>
        </is>
      </c>
      <c r="E516" s="69" t="inlineStr">
        <is>
          <t>50957-4P-15HP-LFE</t>
        </is>
      </c>
      <c r="F516" t="inlineStr">
        <is>
          <t>X4</t>
        </is>
      </c>
      <c r="G516" s="2" t="inlineStr">
        <is>
          <t>ImpMatl_SS_AISI-304</t>
        </is>
      </c>
      <c r="H516" s="7" t="inlineStr">
        <is>
          <t>Stainless Steel, AISI-304</t>
        </is>
      </c>
      <c r="I516" s="7" t="inlineStr">
        <is>
          <t>H304</t>
        </is>
      </c>
      <c r="J516" s="7" t="inlineStr">
        <is>
          <t>Stainless Steel, AISI-303</t>
        </is>
      </c>
      <c r="K516" s="7" t="inlineStr">
        <is>
          <t>Stainless Steel, AISI 316</t>
        </is>
      </c>
      <c r="L516" s="2" t="inlineStr">
        <is>
          <t>Coating_Scotchkote134_interior_exterior</t>
        </is>
      </c>
      <c r="M516" s="2" t="inlineStr">
        <is>
          <t>RTF</t>
        </is>
      </c>
      <c r="N516" s="7" t="n"/>
      <c r="O516" t="inlineStr">
        <is>
          <t>A101971</t>
        </is>
      </c>
      <c r="P516" t="n">
        <v>2705</v>
      </c>
      <c r="Q516" t="inlineStr">
        <is>
          <t>Priced</t>
        </is>
      </c>
      <c r="R516" t="inlineStr">
        <is>
          <t>LT250</t>
        </is>
      </c>
      <c r="S516" s="7" t="n">
        <v>126</v>
      </c>
    </row>
    <row r="517">
      <c r="C517" t="inlineStr">
        <is>
          <t>Price_BOM_LFE_Imp_0820</t>
        </is>
      </c>
      <c r="E517" s="69" t="inlineStr">
        <is>
          <t>50957-4P-20HP-LFE</t>
        </is>
      </c>
      <c r="F517" t="inlineStr">
        <is>
          <t>X4</t>
        </is>
      </c>
      <c r="G517" s="2" t="inlineStr">
        <is>
          <t>ImpMatl_SS_AISI-304</t>
        </is>
      </c>
      <c r="H517" s="7" t="inlineStr">
        <is>
          <t>Stainless Steel, AISI-304</t>
        </is>
      </c>
      <c r="I517" s="7" t="inlineStr">
        <is>
          <t>H304</t>
        </is>
      </c>
      <c r="J517" s="7" t="inlineStr">
        <is>
          <t>Stainless Steel, AISI-303</t>
        </is>
      </c>
      <c r="K517" s="7" t="inlineStr">
        <is>
          <t>Stainless Steel, AISI 316</t>
        </is>
      </c>
      <c r="L517" s="2" t="inlineStr">
        <is>
          <t>Coating_Scotchkote134_interior_exterior</t>
        </is>
      </c>
      <c r="M517" s="2" t="inlineStr">
        <is>
          <t>RTF</t>
        </is>
      </c>
      <c r="N517" s="7" t="n"/>
      <c r="O517" t="inlineStr">
        <is>
          <t>A101971</t>
        </is>
      </c>
      <c r="P517" t="n">
        <v>2705</v>
      </c>
      <c r="Q517" t="inlineStr">
        <is>
          <t>Priced</t>
        </is>
      </c>
      <c r="R517" t="inlineStr">
        <is>
          <t>LT250</t>
        </is>
      </c>
      <c r="S517" s="7" t="n">
        <v>126</v>
      </c>
    </row>
    <row r="518">
      <c r="C518" t="inlineStr">
        <is>
          <t>Price_BOM_LFE_Imp_0821</t>
        </is>
      </c>
      <c r="E518" s="69" t="inlineStr">
        <is>
          <t>50957-4P-25HP-LFE</t>
        </is>
      </c>
      <c r="F518" t="inlineStr">
        <is>
          <t>X4</t>
        </is>
      </c>
      <c r="G518" s="2" t="inlineStr">
        <is>
          <t>ImpMatl_SS_AISI-304</t>
        </is>
      </c>
      <c r="H518" s="7" t="inlineStr">
        <is>
          <t>Stainless Steel, AISI-304</t>
        </is>
      </c>
      <c r="I518" s="7" t="inlineStr">
        <is>
          <t>H304</t>
        </is>
      </c>
      <c r="J518" s="7" t="inlineStr">
        <is>
          <t>Stainless Steel, AISI-303</t>
        </is>
      </c>
      <c r="K518" s="7" t="inlineStr">
        <is>
          <t>Stainless Steel, AISI 316</t>
        </is>
      </c>
      <c r="L518" s="2" t="inlineStr">
        <is>
          <t>Coating_Scotchkote134_interior_exterior</t>
        </is>
      </c>
      <c r="M518" s="2" t="inlineStr">
        <is>
          <t>RTF</t>
        </is>
      </c>
      <c r="N518" s="7" t="n"/>
      <c r="O518" t="inlineStr">
        <is>
          <t>A101971</t>
        </is>
      </c>
      <c r="P518" t="n">
        <v>2705</v>
      </c>
      <c r="Q518" t="inlineStr">
        <is>
          <t>Priced</t>
        </is>
      </c>
      <c r="R518" t="inlineStr">
        <is>
          <t>LT250</t>
        </is>
      </c>
      <c r="S518" s="7" t="n">
        <v>126</v>
      </c>
    </row>
    <row r="519">
      <c r="C519" t="inlineStr">
        <is>
          <t>Price_BOM_LFE_Imp_0822</t>
        </is>
      </c>
      <c r="E519" s="69" t="inlineStr">
        <is>
          <t>50123-4P-25HP-LFE</t>
        </is>
      </c>
      <c r="F519" t="inlineStr">
        <is>
          <t>XA</t>
        </is>
      </c>
      <c r="G519" s="2" t="inlineStr">
        <is>
          <t>ImpMatl_SS_AISI-304</t>
        </is>
      </c>
      <c r="H519" s="7" t="inlineStr">
        <is>
          <t>Stainless Steel, AISI-304</t>
        </is>
      </c>
      <c r="I519" s="7" t="inlineStr">
        <is>
          <t>H304</t>
        </is>
      </c>
      <c r="J519" s="7" t="inlineStr">
        <is>
          <t>Stainless Steel, AISI-303</t>
        </is>
      </c>
      <c r="K519" s="7" t="inlineStr">
        <is>
          <t>Stainless Steel, AISI 316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n"/>
      <c r="O519" t="inlineStr">
        <is>
          <t>A101978</t>
        </is>
      </c>
      <c r="P519" t="n">
        <v>3295</v>
      </c>
      <c r="Q519" t="inlineStr">
        <is>
          <t>Priced</t>
        </is>
      </c>
      <c r="R519" t="inlineStr">
        <is>
          <t>LT250</t>
        </is>
      </c>
      <c r="S519" s="7" t="n">
        <v>126</v>
      </c>
    </row>
    <row r="520">
      <c r="C520" t="inlineStr">
        <is>
          <t>Price_BOM_LFE_Imp_0823</t>
        </is>
      </c>
      <c r="E520" s="69" t="inlineStr">
        <is>
          <t>60951-4P-20HP-LFE</t>
        </is>
      </c>
      <c r="F520" t="inlineStr">
        <is>
          <t>XA</t>
        </is>
      </c>
      <c r="G520" s="2" t="inlineStr">
        <is>
          <t>ImpMatl_SS_AISI-304</t>
        </is>
      </c>
      <c r="H520" s="7" t="inlineStr">
        <is>
          <t>Stainless Steel, AISI-304</t>
        </is>
      </c>
      <c r="I520" s="7" t="inlineStr">
        <is>
          <t>H304</t>
        </is>
      </c>
      <c r="J520" s="7" t="inlineStr">
        <is>
          <t>Stainless Steel, AISI-303</t>
        </is>
      </c>
      <c r="K520" s="7" t="inlineStr">
        <is>
          <t>Stainless Steel, AISI 316</t>
        </is>
      </c>
      <c r="L520" s="2" t="inlineStr">
        <is>
          <t>Coating_Scotchkote134_interior_exterior</t>
        </is>
      </c>
      <c r="M520" s="2" t="inlineStr">
        <is>
          <t>RTF</t>
        </is>
      </c>
      <c r="N520" s="7" t="n"/>
      <c r="O520" t="inlineStr">
        <is>
          <t>A101999</t>
        </is>
      </c>
      <c r="P520" t="n">
        <v>3045</v>
      </c>
      <c r="Q520" t="inlineStr">
        <is>
          <t>Priced</t>
        </is>
      </c>
      <c r="R520" t="inlineStr">
        <is>
          <t>LT250</t>
        </is>
      </c>
      <c r="S520" s="7" t="n">
        <v>126</v>
      </c>
    </row>
    <row r="521">
      <c r="C521" t="inlineStr">
        <is>
          <t>Price_BOM_LFE_Imp_0824</t>
        </is>
      </c>
      <c r="E521" s="69" t="inlineStr">
        <is>
          <t>60951-4P-25HP-LFE</t>
        </is>
      </c>
      <c r="F521" t="inlineStr">
        <is>
          <t>XA</t>
        </is>
      </c>
      <c r="G521" s="2" t="inlineStr">
        <is>
          <t>ImpMatl_SS_AISI-304</t>
        </is>
      </c>
      <c r="H521" s="7" t="inlineStr">
        <is>
          <t>Stainless Steel, AISI-304</t>
        </is>
      </c>
      <c r="I521" s="7" t="inlineStr">
        <is>
          <t>H304</t>
        </is>
      </c>
      <c r="J521" s="7" t="inlineStr">
        <is>
          <t>Stainless Steel, AISI-303</t>
        </is>
      </c>
      <c r="K521" s="7" t="inlineStr">
        <is>
          <t>Stainless Steel, AISI 316</t>
        </is>
      </c>
      <c r="L521" s="2" t="inlineStr">
        <is>
          <t>Coating_Scotchkote134_interior_exterior</t>
        </is>
      </c>
      <c r="M521" s="2" t="inlineStr">
        <is>
          <t>RTF</t>
        </is>
      </c>
      <c r="N521" s="7" t="n"/>
      <c r="O521" t="inlineStr">
        <is>
          <t>A101999</t>
        </is>
      </c>
      <c r="P521" t="n">
        <v>3045</v>
      </c>
      <c r="Q521" t="inlineStr">
        <is>
          <t>Priced</t>
        </is>
      </c>
      <c r="R521" t="inlineStr">
        <is>
          <t>LT250</t>
        </is>
      </c>
      <c r="S521" s="7" t="n">
        <v>126</v>
      </c>
    </row>
    <row r="522">
      <c r="C522" t="inlineStr">
        <is>
          <t>Price_BOM_LFE_Imp_0825</t>
        </is>
      </c>
      <c r="E522" s="2" t="inlineStr">
        <is>
          <t>10707-2P-3HP-LFE</t>
        </is>
      </c>
      <c r="F522" t="inlineStr">
        <is>
          <t>X3</t>
        </is>
      </c>
      <c r="G522" t="inlineStr">
        <is>
          <t>ImpMatl_NiAl-Bronze_ASTM-B148_C95400</t>
        </is>
      </c>
      <c r="H522" s="7" t="inlineStr">
        <is>
          <t>Nickel Aluminum Bronze ASTM B148 UNS C95400</t>
        </is>
      </c>
      <c r="I522" s="7" t="inlineStr">
        <is>
          <t>B22</t>
        </is>
      </c>
      <c r="J522" s="7" t="inlineStr">
        <is>
          <t>Stainless Steel, AISI-303</t>
        </is>
      </c>
      <c r="K522" s="7" t="inlineStr">
        <is>
          <t>Steel, Cold Drawn C1018</t>
        </is>
      </c>
      <c r="L522" s="2" t="inlineStr">
        <is>
          <t>Coating_Scotchkote134_interior_exterior</t>
        </is>
      </c>
      <c r="M522" s="2" t="inlineStr">
        <is>
          <t>RTF</t>
        </is>
      </c>
      <c r="N522" s="7" t="n"/>
      <c r="O522" t="inlineStr">
        <is>
          <t>A102211</t>
        </is>
      </c>
      <c r="P522" t="n">
        <v>76</v>
      </c>
      <c r="Q522" s="120" t="inlineStr">
        <is>
          <t>Priced</t>
        </is>
      </c>
      <c r="R522" t="inlineStr">
        <is>
          <t>LT250</t>
        </is>
      </c>
    </row>
    <row r="523">
      <c r="C523" t="inlineStr">
        <is>
          <t>Price_BOM_LFE_Imp_0826</t>
        </is>
      </c>
      <c r="E523" s="2" t="inlineStr">
        <is>
          <t>10707-2P-5HP-LFE</t>
        </is>
      </c>
      <c r="F523" t="inlineStr">
        <is>
          <t>X3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Coating_Scotchkote134_interior_exterior</t>
        </is>
      </c>
      <c r="M523" s="2" t="inlineStr">
        <is>
          <t>RTF</t>
        </is>
      </c>
      <c r="N523" s="7" t="n"/>
      <c r="O523" t="inlineStr">
        <is>
          <t>A102211</t>
        </is>
      </c>
      <c r="P523" t="n">
        <v>76</v>
      </c>
      <c r="Q523" s="120" t="inlineStr">
        <is>
          <t>Priced</t>
        </is>
      </c>
      <c r="R523" t="inlineStr">
        <is>
          <t>LT250</t>
        </is>
      </c>
    </row>
    <row r="524">
      <c r="C524" t="inlineStr">
        <is>
          <t>Price_BOM_LFE_Imp_0827</t>
        </is>
      </c>
      <c r="E524" s="2" t="inlineStr">
        <is>
          <t>10707-2P-7.5HP-LFE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Coating_Scotchkote134_interior_exterior</t>
        </is>
      </c>
      <c r="M524" s="2" t="inlineStr">
        <is>
          <t>RTF</t>
        </is>
      </c>
      <c r="N524" s="7" t="n"/>
      <c r="O524" t="inlineStr">
        <is>
          <t>A102211</t>
        </is>
      </c>
      <c r="P524" t="n">
        <v>76</v>
      </c>
      <c r="Q524" s="120" t="inlineStr">
        <is>
          <t>Priced</t>
        </is>
      </c>
      <c r="R524" t="inlineStr">
        <is>
          <t>LT250</t>
        </is>
      </c>
    </row>
    <row r="525">
      <c r="C525" t="inlineStr">
        <is>
          <t>Price_BOM_LFE_Imp_0828</t>
        </is>
      </c>
      <c r="E525" s="2" t="inlineStr">
        <is>
          <t>10707-2P-10HP-LFE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n"/>
      <c r="O525" t="inlineStr">
        <is>
          <t>A102211</t>
        </is>
      </c>
      <c r="P525" t="n">
        <v>76</v>
      </c>
      <c r="Q525" s="120" t="inlineStr">
        <is>
          <t>Priced</t>
        </is>
      </c>
      <c r="R525" t="inlineStr">
        <is>
          <t>LT250</t>
        </is>
      </c>
    </row>
    <row r="526">
      <c r="C526" t="inlineStr">
        <is>
          <t>Price_BOM_LFE_Imp_0829</t>
        </is>
      </c>
      <c r="E526" s="2" t="inlineStr">
        <is>
          <t>10707-2P-15HP-LFE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Coating_Scotchkote134_interior_exterior</t>
        </is>
      </c>
      <c r="M526" s="2" t="inlineStr">
        <is>
          <t>RTF</t>
        </is>
      </c>
      <c r="N526" s="7" t="n"/>
      <c r="O526" t="inlineStr">
        <is>
          <t>A102211</t>
        </is>
      </c>
      <c r="P526" t="n">
        <v>76</v>
      </c>
      <c r="Q526" s="120" t="inlineStr">
        <is>
          <t>Priced</t>
        </is>
      </c>
      <c r="R526" t="inlineStr">
        <is>
          <t>LT250</t>
        </is>
      </c>
    </row>
    <row r="527">
      <c r="C527" t="inlineStr">
        <is>
          <t>Price_BOM_LFE_Imp_0830</t>
        </is>
      </c>
      <c r="E527" s="2" t="inlineStr">
        <is>
          <t>12709-2P-5HP-LFE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</t>
        </is>
      </c>
      <c r="M527" s="2" t="inlineStr">
        <is>
          <t>RTF</t>
        </is>
      </c>
      <c r="N527" s="7" t="n"/>
      <c r="O527" t="inlineStr">
        <is>
          <t>A102214</t>
        </is>
      </c>
      <c r="P527" t="n">
        <v>74</v>
      </c>
      <c r="Q527" s="120" t="inlineStr">
        <is>
          <t>Priced</t>
        </is>
      </c>
      <c r="R527" t="inlineStr">
        <is>
          <t>LT250</t>
        </is>
      </c>
    </row>
    <row r="528">
      <c r="C528" t="inlineStr">
        <is>
          <t>Price_BOM_LFE_Imp_0831</t>
        </is>
      </c>
      <c r="E528" s="2" t="inlineStr">
        <is>
          <t>12709-2P-7.5HP-LFE</t>
        </is>
      </c>
      <c r="F528" t="inlineStr">
        <is>
          <t>X3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Coating_Scotchkote134_interior_exterior</t>
        </is>
      </c>
      <c r="M528" s="2" t="inlineStr">
        <is>
          <t>RTF</t>
        </is>
      </c>
      <c r="N528" s="7" t="n"/>
      <c r="O528" t="inlineStr">
        <is>
          <t>A102214</t>
        </is>
      </c>
      <c r="P528" t="n">
        <v>74</v>
      </c>
      <c r="Q528" s="120" t="inlineStr">
        <is>
          <t>Priced</t>
        </is>
      </c>
      <c r="R528" t="inlineStr">
        <is>
          <t>LT250</t>
        </is>
      </c>
    </row>
    <row r="529">
      <c r="C529" t="inlineStr">
        <is>
          <t>Price_BOM_LFE_Imp_0832</t>
        </is>
      </c>
      <c r="E529" s="2" t="inlineStr">
        <is>
          <t>12709-2P-10HP-LFE</t>
        </is>
      </c>
      <c r="F529" t="inlineStr">
        <is>
          <t>X3</t>
        </is>
      </c>
      <c r="G529" t="inlineStr">
        <is>
          <t>ImpMatl_NiAl-Bronze_ASTM-B148_C95400</t>
        </is>
      </c>
      <c r="H529" s="7" t="inlineStr">
        <is>
          <t>Nickel Aluminum Bronze ASTM B148 UNS C95400</t>
        </is>
      </c>
      <c r="I529" s="7" t="inlineStr">
        <is>
          <t>B22</t>
        </is>
      </c>
      <c r="J529" s="7" t="inlineStr">
        <is>
          <t>Stainless Steel, AISI-303</t>
        </is>
      </c>
      <c r="K529" s="7" t="inlineStr">
        <is>
          <t>Steel, Cold Drawn C1018</t>
        </is>
      </c>
      <c r="L529" s="2" t="inlineStr">
        <is>
          <t>Coating_Scotchkote134_interior_exterior</t>
        </is>
      </c>
      <c r="M529" s="2" t="inlineStr">
        <is>
          <t>RTF</t>
        </is>
      </c>
      <c r="N529" s="7" t="n"/>
      <c r="O529" t="inlineStr">
        <is>
          <t>A102214</t>
        </is>
      </c>
      <c r="P529" t="n">
        <v>74</v>
      </c>
      <c r="Q529" s="120" t="inlineStr">
        <is>
          <t>Priced</t>
        </is>
      </c>
      <c r="R529" t="inlineStr">
        <is>
          <t>LT250</t>
        </is>
      </c>
    </row>
    <row r="530">
      <c r="C530" t="inlineStr">
        <is>
          <t>Price_BOM_LFE_Imp_0833</t>
        </is>
      </c>
      <c r="E530" s="2" t="inlineStr">
        <is>
          <t>12709-2P-15HP-LFE</t>
        </is>
      </c>
      <c r="F530" t="inlineStr">
        <is>
          <t>X3</t>
        </is>
      </c>
      <c r="G530" t="inlineStr">
        <is>
          <t>ImpMatl_NiAl-Bronze_ASTM-B148_C95400</t>
        </is>
      </c>
      <c r="H530" s="7" t="inlineStr">
        <is>
          <t>Nickel Aluminum Bronze ASTM B148 UNS C95400</t>
        </is>
      </c>
      <c r="I530" s="7" t="inlineStr">
        <is>
          <t>B22</t>
        </is>
      </c>
      <c r="J530" s="7" t="inlineStr">
        <is>
          <t>Stainless Steel, AISI-303</t>
        </is>
      </c>
      <c r="K530" s="7" t="inlineStr">
        <is>
          <t>Steel, Cold Drawn C1018</t>
        </is>
      </c>
      <c r="L530" s="2" t="inlineStr">
        <is>
          <t>Coating_Scotchkote134_interior_exterior</t>
        </is>
      </c>
      <c r="M530" s="2" t="inlineStr">
        <is>
          <t>RTF</t>
        </is>
      </c>
      <c r="N530" s="7" t="n"/>
      <c r="O530" t="inlineStr">
        <is>
          <t>A102214</t>
        </is>
      </c>
      <c r="P530" t="n">
        <v>74</v>
      </c>
      <c r="Q530" s="120" t="inlineStr">
        <is>
          <t>Priced</t>
        </is>
      </c>
      <c r="R530" t="inlineStr">
        <is>
          <t>LT250</t>
        </is>
      </c>
    </row>
    <row r="531">
      <c r="C531" t="inlineStr">
        <is>
          <t>Price_BOM_LFE_Imp_0834</t>
        </is>
      </c>
      <c r="E531" s="2" t="inlineStr">
        <is>
          <t>15705-2P-5HP-LFE</t>
        </is>
      </c>
      <c r="F531" t="inlineStr">
        <is>
          <t>X3</t>
        </is>
      </c>
      <c r="G531" t="inlineStr">
        <is>
          <t>ImpMatl_NiAl-Bronze_ASTM-B148_C95400</t>
        </is>
      </c>
      <c r="H531" s="7" t="inlineStr">
        <is>
          <t>Nickel Aluminum Bronze ASTM B148 UNS C95400</t>
        </is>
      </c>
      <c r="I531" s="7" t="inlineStr">
        <is>
          <t>B22</t>
        </is>
      </c>
      <c r="J531" s="7" t="inlineStr">
        <is>
          <t>Stainless Steel, AISI-303</t>
        </is>
      </c>
      <c r="K531" s="7" t="inlineStr">
        <is>
          <t>Steel, Cold Drawn C1018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n"/>
      <c r="O531" t="inlineStr">
        <is>
          <t>A102216</t>
        </is>
      </c>
      <c r="P531" t="n">
        <v>86</v>
      </c>
      <c r="Q531" s="120" t="inlineStr">
        <is>
          <t>Priced</t>
        </is>
      </c>
      <c r="R531" t="inlineStr">
        <is>
          <t>LT250</t>
        </is>
      </c>
    </row>
    <row r="532">
      <c r="C532" t="inlineStr">
        <is>
          <t>Price_BOM_LFE_Imp_0835</t>
        </is>
      </c>
      <c r="E532" s="2" t="inlineStr">
        <is>
          <t>15705-2P-7.5HP-LFE</t>
        </is>
      </c>
      <c r="F532" t="inlineStr">
        <is>
          <t>X3</t>
        </is>
      </c>
      <c r="G532" t="inlineStr">
        <is>
          <t>ImpMatl_NiAl-Bronze_ASTM-B148_C95400</t>
        </is>
      </c>
      <c r="H532" s="7" t="inlineStr">
        <is>
          <t>Nickel Aluminum Bronze ASTM B148 UNS C95400</t>
        </is>
      </c>
      <c r="I532" s="7" t="inlineStr">
        <is>
          <t>B22</t>
        </is>
      </c>
      <c r="J532" s="7" t="inlineStr">
        <is>
          <t>Stainless Steel, AISI-303</t>
        </is>
      </c>
      <c r="K532" s="7" t="inlineStr">
        <is>
          <t>Steel, Cold Drawn C1018</t>
        </is>
      </c>
      <c r="L532" s="2" t="inlineStr">
        <is>
          <t>Coating_Scotchkote134_interior_exterior</t>
        </is>
      </c>
      <c r="M532" s="2" t="inlineStr">
        <is>
          <t>RTF</t>
        </is>
      </c>
      <c r="N532" s="7" t="n"/>
      <c r="O532" t="inlineStr">
        <is>
          <t>A102216</t>
        </is>
      </c>
      <c r="P532" t="n">
        <v>86</v>
      </c>
      <c r="Q532" s="120" t="inlineStr">
        <is>
          <t>Priced</t>
        </is>
      </c>
      <c r="R532" t="inlineStr">
        <is>
          <t>LT250</t>
        </is>
      </c>
    </row>
    <row r="533">
      <c r="C533" t="inlineStr">
        <is>
          <t>Price_BOM_LFE_Imp_0836</t>
        </is>
      </c>
      <c r="E533" s="2" t="inlineStr">
        <is>
          <t>15705-2P-10HP-LFE</t>
        </is>
      </c>
      <c r="F533" t="inlineStr">
        <is>
          <t>X3</t>
        </is>
      </c>
      <c r="G533" t="inlineStr">
        <is>
          <t>ImpMatl_NiAl-Bronze_ASTM-B148_C95400</t>
        </is>
      </c>
      <c r="H533" s="7" t="inlineStr">
        <is>
          <t>Nickel Aluminum Bronze ASTM B148 UNS C95400</t>
        </is>
      </c>
      <c r="I533" s="7" t="inlineStr">
        <is>
          <t>B22</t>
        </is>
      </c>
      <c r="J533" s="7" t="inlineStr">
        <is>
          <t>Stainless Steel, AISI-303</t>
        </is>
      </c>
      <c r="K533" s="7" t="inlineStr">
        <is>
          <t>Steel, Cold Drawn C1018</t>
        </is>
      </c>
      <c r="L533" s="2" t="inlineStr">
        <is>
          <t>Coating_Scotchkote134_interior_exterior</t>
        </is>
      </c>
      <c r="M533" s="2" t="inlineStr">
        <is>
          <t>RTF</t>
        </is>
      </c>
      <c r="N533" s="7" t="n"/>
      <c r="O533" t="inlineStr">
        <is>
          <t>A102216</t>
        </is>
      </c>
      <c r="P533" t="n">
        <v>86</v>
      </c>
      <c r="Q533" s="120" t="inlineStr">
        <is>
          <t>Priced</t>
        </is>
      </c>
      <c r="R533" t="inlineStr">
        <is>
          <t>LT250</t>
        </is>
      </c>
    </row>
    <row r="534">
      <c r="C534" t="inlineStr">
        <is>
          <t>Price_BOM_LFE_Imp_0837</t>
        </is>
      </c>
      <c r="E534" s="2" t="inlineStr">
        <is>
          <t>15705-2P-15HP-LFE</t>
        </is>
      </c>
      <c r="F534" t="inlineStr">
        <is>
          <t>X3</t>
        </is>
      </c>
      <c r="G534" t="inlineStr">
        <is>
          <t>ImpMatl_NiAl-Bronze_ASTM-B148_C95400</t>
        </is>
      </c>
      <c r="H534" s="7" t="inlineStr">
        <is>
          <t>Nickel Aluminum Bronze ASTM B148 UNS C95400</t>
        </is>
      </c>
      <c r="I534" s="7" t="inlineStr">
        <is>
          <t>B22</t>
        </is>
      </c>
      <c r="J534" s="7" t="inlineStr">
        <is>
          <t>Stainless Steel, AISI-303</t>
        </is>
      </c>
      <c r="K534" s="7" t="inlineStr">
        <is>
          <t>Steel, Cold Drawn C1018</t>
        </is>
      </c>
      <c r="L534" s="2" t="inlineStr">
        <is>
          <t>Coating_Scotchkote134_interior_exterior</t>
        </is>
      </c>
      <c r="M534" s="2" t="inlineStr">
        <is>
          <t>RTF</t>
        </is>
      </c>
      <c r="N534" s="7" t="n"/>
      <c r="O534" t="inlineStr">
        <is>
          <t>A102216</t>
        </is>
      </c>
      <c r="P534" t="n">
        <v>86</v>
      </c>
      <c r="Q534" s="120" t="inlineStr">
        <is>
          <t>Priced</t>
        </is>
      </c>
      <c r="R534" t="inlineStr">
        <is>
          <t>LT250</t>
        </is>
      </c>
    </row>
    <row r="535">
      <c r="C535" t="inlineStr">
        <is>
          <t>Price_BOM_LFE_Imp_0838</t>
        </is>
      </c>
      <c r="E535" s="2" t="inlineStr">
        <is>
          <t>15705-2P-20HP-LFE</t>
        </is>
      </c>
      <c r="F535" t="inlineStr">
        <is>
          <t>X3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Coating_Scotchkote134_interior_exterior</t>
        </is>
      </c>
      <c r="M535" s="2" t="inlineStr">
        <is>
          <t>RTF</t>
        </is>
      </c>
      <c r="N535" s="7" t="n"/>
      <c r="O535" t="inlineStr">
        <is>
          <t>A102216</t>
        </is>
      </c>
      <c r="P535" t="n">
        <v>86</v>
      </c>
      <c r="Q535" s="120" t="inlineStr">
        <is>
          <t>Priced</t>
        </is>
      </c>
      <c r="R535" t="inlineStr">
        <is>
          <t>LT250</t>
        </is>
      </c>
    </row>
    <row r="536">
      <c r="C536" t="inlineStr">
        <is>
          <t>Price_BOM_LFE_Imp_0839</t>
        </is>
      </c>
      <c r="E536" s="2" t="inlineStr">
        <is>
          <t>15951-2P-10HP-LFE</t>
        </is>
      </c>
      <c r="F536" t="inlineStr">
        <is>
          <t>X3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Coating_Scotchkote134_interior_exterior</t>
        </is>
      </c>
      <c r="M536" s="2" t="inlineStr">
        <is>
          <t>RTF</t>
        </is>
      </c>
      <c r="N536" s="7" t="n"/>
      <c r="O536" t="inlineStr">
        <is>
          <t>A102217</t>
        </is>
      </c>
      <c r="P536" t="n">
        <v>203</v>
      </c>
      <c r="Q536" s="120" t="inlineStr">
        <is>
          <t>Priced</t>
        </is>
      </c>
      <c r="R536" t="inlineStr">
        <is>
          <t>LT250</t>
        </is>
      </c>
    </row>
    <row r="537">
      <c r="C537" t="inlineStr">
        <is>
          <t>Price_BOM_LFE_Imp_0840</t>
        </is>
      </c>
      <c r="E537" s="2" t="inlineStr">
        <is>
          <t>15951-2P-15HP-LFE</t>
        </is>
      </c>
      <c r="F537" t="inlineStr">
        <is>
          <t>X3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n"/>
      <c r="O537" t="inlineStr">
        <is>
          <t>A102217</t>
        </is>
      </c>
      <c r="P537" t="n">
        <v>203</v>
      </c>
      <c r="Q537" s="120" t="inlineStr">
        <is>
          <t>Priced</t>
        </is>
      </c>
      <c r="R537" t="inlineStr">
        <is>
          <t>LT250</t>
        </is>
      </c>
    </row>
    <row r="538">
      <c r="C538" t="inlineStr">
        <is>
          <t>Price_BOM_LFE_Imp_0841</t>
        </is>
      </c>
      <c r="E538" s="2" t="inlineStr">
        <is>
          <t>15951-2P-20HP-LFE</t>
        </is>
      </c>
      <c r="F538" t="inlineStr">
        <is>
          <t>X3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Coating_Scotchkote134_interior_exterior</t>
        </is>
      </c>
      <c r="M538" s="2" t="inlineStr">
        <is>
          <t>RTF</t>
        </is>
      </c>
      <c r="N538" s="7" t="n"/>
      <c r="O538" t="inlineStr">
        <is>
          <t>A102217</t>
        </is>
      </c>
      <c r="P538" t="n">
        <v>203</v>
      </c>
      <c r="Q538" s="120" t="inlineStr">
        <is>
          <t>Priced</t>
        </is>
      </c>
      <c r="R538" t="inlineStr">
        <is>
          <t>LT250</t>
        </is>
      </c>
    </row>
    <row r="539">
      <c r="C539" t="inlineStr">
        <is>
          <t>Price_BOM_LFE_Imp_0842</t>
        </is>
      </c>
      <c r="E539" s="2" t="inlineStr">
        <is>
          <t>15951-2P-25HP-LFE</t>
        </is>
      </c>
      <c r="F539" t="inlineStr">
        <is>
          <t>X3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</t>
        </is>
      </c>
      <c r="M539" s="2" t="inlineStr">
        <is>
          <t>RTF</t>
        </is>
      </c>
      <c r="N539" s="7" t="n"/>
      <c r="O539" t="inlineStr">
        <is>
          <t>A102217</t>
        </is>
      </c>
      <c r="P539" t="n">
        <v>203</v>
      </c>
      <c r="Q539" s="120" t="inlineStr">
        <is>
          <t>Priced</t>
        </is>
      </c>
      <c r="R539" t="inlineStr">
        <is>
          <t>LT250</t>
        </is>
      </c>
    </row>
    <row r="540">
      <c r="C540" t="inlineStr">
        <is>
          <t>Price_BOM_LFE_Imp_0843</t>
        </is>
      </c>
      <c r="E540" s="69" t="inlineStr">
        <is>
          <t>15951-4P-3HP-LFE</t>
        </is>
      </c>
      <c r="F540" t="inlineStr">
        <is>
          <t>X3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Coating_Scotchkote134_interior_exterior</t>
        </is>
      </c>
      <c r="M540" s="2" t="inlineStr">
        <is>
          <t>RTF</t>
        </is>
      </c>
      <c r="N540" s="7" t="n"/>
      <c r="O540" t="inlineStr">
        <is>
          <t>A102217</t>
        </is>
      </c>
      <c r="P540" t="n">
        <v>203</v>
      </c>
      <c r="Q540" s="120" t="inlineStr">
        <is>
          <t>Priced</t>
        </is>
      </c>
      <c r="R540" t="inlineStr">
        <is>
          <t>LT250</t>
        </is>
      </c>
    </row>
    <row r="541">
      <c r="C541" t="inlineStr">
        <is>
          <t>Price_BOM_LFE_Imp_0844</t>
        </is>
      </c>
      <c r="E541" s="2" t="inlineStr">
        <is>
          <t>15955-2P-15HP-LFE</t>
        </is>
      </c>
      <c r="F541" t="inlineStr">
        <is>
          <t>X3</t>
        </is>
      </c>
      <c r="G541" t="inlineStr">
        <is>
          <t>ImpMatl_NiAl-Bronze_ASTM-B148_C95400</t>
        </is>
      </c>
      <c r="H541" s="7" t="inlineStr">
        <is>
          <t>Nickel Aluminum Bronze ASTM B148 UNS C95400</t>
        </is>
      </c>
      <c r="I541" s="7" t="inlineStr">
        <is>
          <t>B22</t>
        </is>
      </c>
      <c r="J541" s="7" t="inlineStr">
        <is>
          <t>Stainless Steel, AISI-303</t>
        </is>
      </c>
      <c r="K541" s="7" t="inlineStr">
        <is>
          <t>Steel, Cold Drawn C1018</t>
        </is>
      </c>
      <c r="L541" s="2" t="inlineStr">
        <is>
          <t>Coating_Scotchkote134_interior_exterior</t>
        </is>
      </c>
      <c r="M541" s="2" t="inlineStr">
        <is>
          <t>RTF</t>
        </is>
      </c>
      <c r="N541" s="7" t="n"/>
      <c r="O541" t="inlineStr">
        <is>
          <t>A102219</t>
        </is>
      </c>
      <c r="P541" t="n">
        <v>136</v>
      </c>
      <c r="Q541" s="120" t="inlineStr">
        <is>
          <t>Priced</t>
        </is>
      </c>
      <c r="R541" t="inlineStr">
        <is>
          <t>LT250</t>
        </is>
      </c>
    </row>
    <row r="542">
      <c r="C542" t="inlineStr">
        <is>
          <t>Price_BOM_LFE_Imp_0845</t>
        </is>
      </c>
      <c r="E542" s="2" t="inlineStr">
        <is>
          <t>15955-2P-20HP-LFE</t>
        </is>
      </c>
      <c r="F542" t="inlineStr">
        <is>
          <t>X3</t>
        </is>
      </c>
      <c r="G542" t="inlineStr">
        <is>
          <t>ImpMatl_NiAl-Bronze_ASTM-B148_C95400</t>
        </is>
      </c>
      <c r="H542" s="7" t="inlineStr">
        <is>
          <t>Nickel Aluminum Bronze ASTM B148 UNS C95400</t>
        </is>
      </c>
      <c r="I542" s="7" t="inlineStr">
        <is>
          <t>B22</t>
        </is>
      </c>
      <c r="J542" s="7" t="inlineStr">
        <is>
          <t>Stainless Steel, AISI-303</t>
        </is>
      </c>
      <c r="K542" s="7" t="inlineStr">
        <is>
          <t>Steel, Cold Drawn C1018</t>
        </is>
      </c>
      <c r="L542" s="2" t="inlineStr">
        <is>
          <t>Coating_Scotchkote134_interior_exterior</t>
        </is>
      </c>
      <c r="M542" s="2" t="inlineStr">
        <is>
          <t>RTF</t>
        </is>
      </c>
      <c r="N542" s="7" t="n"/>
      <c r="O542" t="inlineStr">
        <is>
          <t>A102219</t>
        </is>
      </c>
      <c r="P542" t="n">
        <v>136</v>
      </c>
      <c r="Q542" s="120" t="inlineStr">
        <is>
          <t>Priced</t>
        </is>
      </c>
      <c r="R542" t="inlineStr">
        <is>
          <t>LT250</t>
        </is>
      </c>
    </row>
    <row r="543">
      <c r="C543" t="inlineStr">
        <is>
          <t>Price_BOM_LFE_Imp_0846</t>
        </is>
      </c>
      <c r="E543" s="2" t="inlineStr">
        <is>
          <t>15955-2P-25HP-LFE</t>
        </is>
      </c>
      <c r="F543" t="inlineStr">
        <is>
          <t>X3</t>
        </is>
      </c>
      <c r="G543" t="inlineStr">
        <is>
          <t>ImpMatl_NiAl-Bronze_ASTM-B148_C95400</t>
        </is>
      </c>
      <c r="H543" s="7" t="inlineStr">
        <is>
          <t>Nickel Aluminum Bronze ASTM B148 UNS C95400</t>
        </is>
      </c>
      <c r="I543" s="7" t="inlineStr">
        <is>
          <t>B22</t>
        </is>
      </c>
      <c r="J543" s="7" t="inlineStr">
        <is>
          <t>Stainless Steel, AISI-303</t>
        </is>
      </c>
      <c r="K543" s="7" t="inlineStr">
        <is>
          <t>Steel, Cold Drawn C1018</t>
        </is>
      </c>
      <c r="L543" s="2" t="inlineStr">
        <is>
          <t>Coating_Scotchkote134_interior_exterior</t>
        </is>
      </c>
      <c r="M543" s="2" t="inlineStr">
        <is>
          <t>RTF</t>
        </is>
      </c>
      <c r="N543" s="7" t="n"/>
      <c r="O543" t="inlineStr">
        <is>
          <t>A102219</t>
        </is>
      </c>
      <c r="P543" t="n">
        <v>136</v>
      </c>
      <c r="Q543" s="120" t="inlineStr">
        <is>
          <t>Priced</t>
        </is>
      </c>
      <c r="R543" t="inlineStr">
        <is>
          <t>LT250</t>
        </is>
      </c>
    </row>
    <row r="544">
      <c r="C544" t="inlineStr">
        <is>
          <t>Price_BOM_LFE_Imp_0847</t>
        </is>
      </c>
      <c r="E544" s="69" t="inlineStr">
        <is>
          <t>15955-4P-3HP-LFE</t>
        </is>
      </c>
      <c r="F544" t="inlineStr">
        <is>
          <t>X3</t>
        </is>
      </c>
      <c r="G544" t="inlineStr">
        <is>
          <t>ImpMatl_NiAl-Bronze_ASTM-B148_C95400</t>
        </is>
      </c>
      <c r="H544" s="7" t="inlineStr">
        <is>
          <t>Nickel Aluminum Bronze ASTM B148 UNS C95400</t>
        </is>
      </c>
      <c r="I544" s="7" t="inlineStr">
        <is>
          <t>B22</t>
        </is>
      </c>
      <c r="J544" s="7" t="inlineStr">
        <is>
          <t>Stainless Steel, AISI-303</t>
        </is>
      </c>
      <c r="K544" s="7" t="inlineStr">
        <is>
          <t>Steel, Cold Drawn C1018</t>
        </is>
      </c>
      <c r="L544" s="2" t="inlineStr">
        <is>
          <t>Coating_Scotchkote134_interior_exterior</t>
        </is>
      </c>
      <c r="M544" s="2" t="inlineStr">
        <is>
          <t>RTF</t>
        </is>
      </c>
      <c r="N544" s="7" t="n"/>
      <c r="O544" t="inlineStr">
        <is>
          <t>A102219</t>
        </is>
      </c>
      <c r="P544" t="n">
        <v>136</v>
      </c>
      <c r="Q544" s="120" t="inlineStr">
        <is>
          <t>Priced</t>
        </is>
      </c>
      <c r="R544" t="inlineStr">
        <is>
          <t>LT250</t>
        </is>
      </c>
    </row>
    <row r="545">
      <c r="C545" t="inlineStr">
        <is>
          <t>Price_BOM_LFE_Imp_0848</t>
        </is>
      </c>
      <c r="E545" s="69" t="inlineStr">
        <is>
          <t>15955-4P-5HP-LFE</t>
        </is>
      </c>
      <c r="F545" t="inlineStr">
        <is>
          <t>X3</t>
        </is>
      </c>
      <c r="G545" t="inlineStr">
        <is>
          <t>ImpMatl_NiAl-Bronze_ASTM-B148_C95400</t>
        </is>
      </c>
      <c r="H545" s="7" t="inlineStr">
        <is>
          <t>Nickel Aluminum Bronze ASTM B148 UNS C95400</t>
        </is>
      </c>
      <c r="I545" s="7" t="inlineStr">
        <is>
          <t>B22</t>
        </is>
      </c>
      <c r="J545" s="7" t="inlineStr">
        <is>
          <t>Stainless Steel, AISI-303</t>
        </is>
      </c>
      <c r="K545" s="7" t="inlineStr">
        <is>
          <t>Steel, Cold Drawn C1018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n"/>
      <c r="O545" t="inlineStr">
        <is>
          <t>A102219</t>
        </is>
      </c>
      <c r="P545" t="n">
        <v>136</v>
      </c>
      <c r="Q545" s="120" t="inlineStr">
        <is>
          <t>Priced</t>
        </is>
      </c>
      <c r="R545" t="inlineStr">
        <is>
          <t>LT250</t>
        </is>
      </c>
    </row>
    <row r="546">
      <c r="C546" t="inlineStr">
        <is>
          <t>Price_BOM_LFE_Imp_0849</t>
        </is>
      </c>
      <c r="E546" s="2" t="inlineStr">
        <is>
          <t>15955-2P-30HP-LFE</t>
        </is>
      </c>
      <c r="F546" t="inlineStr">
        <is>
          <t>X4</t>
        </is>
      </c>
      <c r="G546" t="inlineStr">
        <is>
          <t>ImpMatl_NiAl-Bronze_ASTM-B148_C95400</t>
        </is>
      </c>
      <c r="H546" s="7" t="inlineStr">
        <is>
          <t>Nickel Aluminum Bronze ASTM B148 UNS C95400</t>
        </is>
      </c>
      <c r="I546" s="7" t="inlineStr">
        <is>
          <t>B22</t>
        </is>
      </c>
      <c r="J546" s="7" t="inlineStr">
        <is>
          <t>Stainless Steel, AISI-303</t>
        </is>
      </c>
      <c r="K546" s="7" t="inlineStr">
        <is>
          <t>Steel, Cold Drawn C1018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n"/>
      <c r="O546" t="inlineStr">
        <is>
          <t>A102220</t>
        </is>
      </c>
      <c r="P546" t="n">
        <v>136</v>
      </c>
      <c r="Q546" s="120" t="inlineStr">
        <is>
          <t>Priced</t>
        </is>
      </c>
      <c r="R546" t="inlineStr">
        <is>
          <t>LT250</t>
        </is>
      </c>
    </row>
    <row r="547">
      <c r="C547" t="inlineStr">
        <is>
          <t>Price_BOM_LFE_Imp_0850</t>
        </is>
      </c>
      <c r="E547" s="2" t="inlineStr">
        <is>
          <t>15959-2P-20HP-LFE</t>
        </is>
      </c>
      <c r="F547" t="inlineStr">
        <is>
          <t>X3</t>
        </is>
      </c>
      <c r="G547" t="inlineStr">
        <is>
          <t>ImpMatl_NiAl-Bronze_ASTM-B148_C95400</t>
        </is>
      </c>
      <c r="H547" s="7" t="inlineStr">
        <is>
          <t>Nickel Aluminum Bronze ASTM B148 UNS C95400</t>
        </is>
      </c>
      <c r="I547" s="7" t="inlineStr">
        <is>
          <t>B22</t>
        </is>
      </c>
      <c r="J547" s="7" t="inlineStr">
        <is>
          <t>Stainless Steel, AISI-303</t>
        </is>
      </c>
      <c r="K547" s="7" t="inlineStr">
        <is>
          <t>Steel, Cold Drawn C1018</t>
        </is>
      </c>
      <c r="L547" s="2" t="inlineStr">
        <is>
          <t>Coating_Scotchkote134_interior_exterior</t>
        </is>
      </c>
      <c r="M547" s="2" t="inlineStr">
        <is>
          <t>RTF</t>
        </is>
      </c>
      <c r="N547" s="7" t="n"/>
      <c r="O547" t="inlineStr">
        <is>
          <t>A102221</t>
        </is>
      </c>
      <c r="P547" t="n">
        <v>136</v>
      </c>
      <c r="Q547" s="120" t="inlineStr">
        <is>
          <t>Priced</t>
        </is>
      </c>
      <c r="R547" t="inlineStr">
        <is>
          <t>LT250</t>
        </is>
      </c>
    </row>
    <row r="548">
      <c r="C548" t="inlineStr">
        <is>
          <t>Price_BOM_LFE_Imp_0851</t>
        </is>
      </c>
      <c r="E548" s="2" t="inlineStr">
        <is>
          <t>15959-2P-25HP-LFE</t>
        </is>
      </c>
      <c r="F548" t="inlineStr">
        <is>
          <t>X3</t>
        </is>
      </c>
      <c r="G548" t="inlineStr">
        <is>
          <t>ImpMatl_NiAl-Bronze_ASTM-B148_C95400</t>
        </is>
      </c>
      <c r="H548" s="7" t="inlineStr">
        <is>
          <t>Nickel Aluminum Bronze ASTM B148 UNS C95400</t>
        </is>
      </c>
      <c r="I548" s="7" t="inlineStr">
        <is>
          <t>B22</t>
        </is>
      </c>
      <c r="J548" s="7" t="inlineStr">
        <is>
          <t>Stainless Steel, AISI-303</t>
        </is>
      </c>
      <c r="K548" s="7" t="inlineStr">
        <is>
          <t>Steel, Cold Drawn C1018</t>
        </is>
      </c>
      <c r="L548" s="2" t="inlineStr">
        <is>
          <t>Coating_Scotchkote134_interior_exterior</t>
        </is>
      </c>
      <c r="M548" s="2" t="inlineStr">
        <is>
          <t>RTF</t>
        </is>
      </c>
      <c r="N548" s="7" t="n"/>
      <c r="O548" t="inlineStr">
        <is>
          <t>A102221</t>
        </is>
      </c>
      <c r="P548" t="n">
        <v>136</v>
      </c>
      <c r="Q548" s="120" t="inlineStr">
        <is>
          <t>Priced</t>
        </is>
      </c>
      <c r="R548" t="inlineStr">
        <is>
          <t>LT250</t>
        </is>
      </c>
    </row>
    <row r="549">
      <c r="C549" t="inlineStr">
        <is>
          <t>Price_BOM_LFE_Imp_0852</t>
        </is>
      </c>
      <c r="E549" s="69" t="inlineStr">
        <is>
          <t>15959-4P-3HP-LFE</t>
        </is>
      </c>
      <c r="F549" t="inlineStr">
        <is>
          <t>X3</t>
        </is>
      </c>
      <c r="G549" t="inlineStr">
        <is>
          <t>ImpMatl_NiAl-Bronze_ASTM-B148_C95400</t>
        </is>
      </c>
      <c r="H549" s="7" t="inlineStr">
        <is>
          <t>Nickel Aluminum Bronze ASTM B148 UNS C95400</t>
        </is>
      </c>
      <c r="I549" s="7" t="inlineStr">
        <is>
          <t>B22</t>
        </is>
      </c>
      <c r="J549" s="7" t="inlineStr">
        <is>
          <t>Stainless Steel, AISI-303</t>
        </is>
      </c>
      <c r="K549" s="7" t="inlineStr">
        <is>
          <t>Steel, Cold Drawn C1018</t>
        </is>
      </c>
      <c r="L549" s="2" t="inlineStr">
        <is>
          <t>Coating_Scotchkote134_interior_exterior</t>
        </is>
      </c>
      <c r="M549" s="2" t="inlineStr">
        <is>
          <t>RTF</t>
        </is>
      </c>
      <c r="N549" s="7" t="n"/>
      <c r="O549" t="inlineStr">
        <is>
          <t>A102221</t>
        </is>
      </c>
      <c r="P549" t="n">
        <v>136</v>
      </c>
      <c r="Q549" s="120" t="inlineStr">
        <is>
          <t>Priced</t>
        </is>
      </c>
      <c r="R549" t="inlineStr">
        <is>
          <t>LT250</t>
        </is>
      </c>
    </row>
    <row r="550">
      <c r="C550" t="inlineStr">
        <is>
          <t>Price_BOM_LFE_Imp_0853</t>
        </is>
      </c>
      <c r="E550" s="69" t="inlineStr">
        <is>
          <t>15959-4P-5HP-LFE</t>
        </is>
      </c>
      <c r="F550" t="inlineStr">
        <is>
          <t>X3</t>
        </is>
      </c>
      <c r="G550" t="inlineStr">
        <is>
          <t>ImpMatl_NiAl-Bronze_ASTM-B148_C95400</t>
        </is>
      </c>
      <c r="H550" s="7" t="inlineStr">
        <is>
          <t>Nickel Aluminum Bronze ASTM B148 UNS C95400</t>
        </is>
      </c>
      <c r="I550" s="7" t="inlineStr">
        <is>
          <t>B22</t>
        </is>
      </c>
      <c r="J550" s="7" t="inlineStr">
        <is>
          <t>Stainless Steel, AISI-303</t>
        </is>
      </c>
      <c r="K550" s="7" t="inlineStr">
        <is>
          <t>Steel, Cold Drawn C1018</t>
        </is>
      </c>
      <c r="L550" s="2" t="inlineStr">
        <is>
          <t>Coating_Scotchkote134_interior_exterior</t>
        </is>
      </c>
      <c r="M550" s="2" t="inlineStr">
        <is>
          <t>RTF</t>
        </is>
      </c>
      <c r="N550" s="7" t="n"/>
      <c r="O550" t="inlineStr">
        <is>
          <t>A102221</t>
        </is>
      </c>
      <c r="P550" t="n">
        <v>136</v>
      </c>
      <c r="Q550" s="120" t="inlineStr">
        <is>
          <t>Priced</t>
        </is>
      </c>
      <c r="R550" t="inlineStr">
        <is>
          <t>LT250</t>
        </is>
      </c>
    </row>
    <row r="551">
      <c r="C551" t="inlineStr">
        <is>
          <t>Price_BOM_LFE_Imp_0854</t>
        </is>
      </c>
      <c r="E551" s="69" t="inlineStr">
        <is>
          <t>15959-4P-7.5HP-LFE</t>
        </is>
      </c>
      <c r="F551" t="inlineStr">
        <is>
          <t>X3</t>
        </is>
      </c>
      <c r="G551" t="inlineStr">
        <is>
          <t>ImpMatl_NiAl-Bronze_ASTM-B148_C95400</t>
        </is>
      </c>
      <c r="H551" s="7" t="inlineStr">
        <is>
          <t>Nickel Aluminum Bronze ASTM B148 UNS C95400</t>
        </is>
      </c>
      <c r="I551" s="7" t="inlineStr">
        <is>
          <t>B22</t>
        </is>
      </c>
      <c r="J551" s="7" t="inlineStr">
        <is>
          <t>Stainless Steel, AISI-303</t>
        </is>
      </c>
      <c r="K551" s="7" t="inlineStr">
        <is>
          <t>Steel, Cold Drawn C1018</t>
        </is>
      </c>
      <c r="L551" s="2" t="inlineStr">
        <is>
          <t>Coating_Scotchkote134_interior_exterior</t>
        </is>
      </c>
      <c r="M551" s="2" t="inlineStr">
        <is>
          <t>RTF</t>
        </is>
      </c>
      <c r="N551" s="7" t="n"/>
      <c r="O551" t="inlineStr">
        <is>
          <t>A102221</t>
        </is>
      </c>
      <c r="P551" t="n">
        <v>136</v>
      </c>
      <c r="Q551" s="120" t="inlineStr">
        <is>
          <t>Priced</t>
        </is>
      </c>
      <c r="R551" t="inlineStr">
        <is>
          <t>LT250</t>
        </is>
      </c>
    </row>
    <row r="552">
      <c r="C552" t="inlineStr">
        <is>
          <t>Price_BOM_LFE_Imp_0855</t>
        </is>
      </c>
      <c r="E552" s="2" t="inlineStr">
        <is>
          <t>15959-2P-30HP-LFE</t>
        </is>
      </c>
      <c r="F552" t="inlineStr">
        <is>
          <t>X4</t>
        </is>
      </c>
      <c r="G552" t="inlineStr">
        <is>
          <t>ImpMatl_NiAl-Bronze_ASTM-B148_C95400</t>
        </is>
      </c>
      <c r="H552" s="7" t="inlineStr">
        <is>
          <t>Nickel Aluminum Bronze ASTM B148 UNS C95400</t>
        </is>
      </c>
      <c r="I552" s="7" t="inlineStr">
        <is>
          <t>B22</t>
        </is>
      </c>
      <c r="J552" s="7" t="inlineStr">
        <is>
          <t>Stainless Steel, AISI-303</t>
        </is>
      </c>
      <c r="K552" s="7" t="inlineStr">
        <is>
          <t>Steel, Cold Drawn C1018</t>
        </is>
      </c>
      <c r="L552" s="2" t="inlineStr">
        <is>
          <t>Coating_Scotchkote134_interior_exterior</t>
        </is>
      </c>
      <c r="M552" s="2" t="inlineStr">
        <is>
          <t>RTF</t>
        </is>
      </c>
      <c r="N552" s="7" t="n"/>
      <c r="O552" t="inlineStr">
        <is>
          <t>A102222</t>
        </is>
      </c>
      <c r="P552" t="n">
        <v>136</v>
      </c>
      <c r="Q552" s="120" t="inlineStr">
        <is>
          <t>Priced</t>
        </is>
      </c>
      <c r="R552" t="inlineStr">
        <is>
          <t>LT250</t>
        </is>
      </c>
    </row>
    <row r="553">
      <c r="C553" t="inlineStr">
        <is>
          <t>Price_BOM_LFE_Imp_0856</t>
        </is>
      </c>
      <c r="E553" s="2" t="inlineStr">
        <is>
          <t>20709-2P-7.5HP-LFE</t>
        </is>
      </c>
      <c r="F553" t="inlineStr">
        <is>
          <t>X3</t>
        </is>
      </c>
      <c r="G553" t="inlineStr">
        <is>
          <t>ImpMatl_NiAl-Bronze_ASTM-B148_C95400</t>
        </is>
      </c>
      <c r="H553" s="7" t="inlineStr">
        <is>
          <t>Nickel Aluminum Bronze ASTM B148 UNS C95400</t>
        </is>
      </c>
      <c r="I553" s="7" t="inlineStr">
        <is>
          <t>B22</t>
        </is>
      </c>
      <c r="J553" s="7" t="inlineStr">
        <is>
          <t>Stainless Steel, AISI-303</t>
        </is>
      </c>
      <c r="K553" s="7" t="inlineStr">
        <is>
          <t>Steel, Cold Drawn C1018</t>
        </is>
      </c>
      <c r="L553" s="2" t="inlineStr">
        <is>
          <t>Coating_Scotchkote134_interior_exterior</t>
        </is>
      </c>
      <c r="M553" s="2" t="inlineStr">
        <is>
          <t>RTF</t>
        </is>
      </c>
      <c r="N553" s="7" t="n"/>
      <c r="O553" t="inlineStr">
        <is>
          <t>A102224</t>
        </is>
      </c>
      <c r="P553" t="n">
        <v>88</v>
      </c>
      <c r="Q553" s="120" t="inlineStr">
        <is>
          <t>Priced</t>
        </is>
      </c>
      <c r="R553" t="inlineStr">
        <is>
          <t>LT250</t>
        </is>
      </c>
    </row>
    <row r="554">
      <c r="C554" t="inlineStr">
        <is>
          <t>Price_BOM_LFE_Imp_0857</t>
        </is>
      </c>
      <c r="E554" s="2" t="inlineStr">
        <is>
          <t>20709-2P-10HP-LFE</t>
        </is>
      </c>
      <c r="F554" t="inlineStr">
        <is>
          <t>X3</t>
        </is>
      </c>
      <c r="G554" t="inlineStr">
        <is>
          <t>ImpMatl_NiAl-Bronze_ASTM-B148_C95400</t>
        </is>
      </c>
      <c r="H554" s="7" t="inlineStr">
        <is>
          <t>Nickel Aluminum Bronze ASTM B148 UNS C95400</t>
        </is>
      </c>
      <c r="I554" s="7" t="inlineStr">
        <is>
          <t>B22</t>
        </is>
      </c>
      <c r="J554" s="7" t="inlineStr">
        <is>
          <t>Stainless Steel, AISI-303</t>
        </is>
      </c>
      <c r="K554" s="7" t="inlineStr">
        <is>
          <t>Steel, Cold Drawn C1018</t>
        </is>
      </c>
      <c r="L554" s="2" t="inlineStr">
        <is>
          <t>Coating_Scotchkote134_interior_exterior</t>
        </is>
      </c>
      <c r="M554" s="2" t="inlineStr">
        <is>
          <t>RTF</t>
        </is>
      </c>
      <c r="N554" s="7" t="n"/>
      <c r="O554" t="inlineStr">
        <is>
          <t>A102224</t>
        </is>
      </c>
      <c r="P554" t="n">
        <v>88</v>
      </c>
      <c r="Q554" s="120" t="inlineStr">
        <is>
          <t>Priced</t>
        </is>
      </c>
      <c r="R554" t="inlineStr">
        <is>
          <t>LT250</t>
        </is>
      </c>
    </row>
    <row r="555">
      <c r="C555" t="inlineStr">
        <is>
          <t>Price_BOM_LFE_Imp_0858</t>
        </is>
      </c>
      <c r="E555" s="2" t="inlineStr">
        <is>
          <t>20709-2P-15HP-LFE</t>
        </is>
      </c>
      <c r="F555" t="inlineStr">
        <is>
          <t>X3</t>
        </is>
      </c>
      <c r="G555" t="inlineStr">
        <is>
          <t>ImpMatl_NiAl-Bronze_ASTM-B148_C95400</t>
        </is>
      </c>
      <c r="H555" s="7" t="inlineStr">
        <is>
          <t>Nickel Aluminum Bronze ASTM B148 UNS C95400</t>
        </is>
      </c>
      <c r="I555" s="7" t="inlineStr">
        <is>
          <t>B22</t>
        </is>
      </c>
      <c r="J555" s="7" t="inlineStr">
        <is>
          <t>Stainless Steel, AISI-303</t>
        </is>
      </c>
      <c r="K555" s="7" t="inlineStr">
        <is>
          <t>Steel, Cold Drawn C1018</t>
        </is>
      </c>
      <c r="L555" s="2" t="inlineStr">
        <is>
          <t>Coating_Scotchkote134_interior_exterior</t>
        </is>
      </c>
      <c r="M555" s="2" t="inlineStr">
        <is>
          <t>RTF</t>
        </is>
      </c>
      <c r="N555" s="7" t="n"/>
      <c r="O555" t="inlineStr">
        <is>
          <t>A102224</t>
        </is>
      </c>
      <c r="P555" t="n">
        <v>88</v>
      </c>
      <c r="Q555" s="120" t="inlineStr">
        <is>
          <t>Priced</t>
        </is>
      </c>
      <c r="R555" t="inlineStr">
        <is>
          <t>LT250</t>
        </is>
      </c>
    </row>
    <row r="556">
      <c r="C556" t="inlineStr">
        <is>
          <t>Price_BOM_LFE_Imp_0859</t>
        </is>
      </c>
      <c r="E556" s="2" t="inlineStr">
        <is>
          <t>20709-2P-20HP-LFE</t>
        </is>
      </c>
      <c r="F556" t="inlineStr">
        <is>
          <t>X3</t>
        </is>
      </c>
      <c r="G556" t="inlineStr">
        <is>
          <t>ImpMatl_NiAl-Bronze_ASTM-B148_C95400</t>
        </is>
      </c>
      <c r="H556" s="7" t="inlineStr">
        <is>
          <t>Nickel Aluminum Bronze ASTM B148 UNS C95400</t>
        </is>
      </c>
      <c r="I556" s="7" t="inlineStr">
        <is>
          <t>B22</t>
        </is>
      </c>
      <c r="J556" s="7" t="inlineStr">
        <is>
          <t>Stainless Steel, AISI-303</t>
        </is>
      </c>
      <c r="K556" s="7" t="inlineStr">
        <is>
          <t>Steel, Cold Drawn C1018</t>
        </is>
      </c>
      <c r="L556" s="2" t="inlineStr">
        <is>
          <t>Coating_Scotchkote134_interior_exterior</t>
        </is>
      </c>
      <c r="M556" s="2" t="inlineStr">
        <is>
          <t>RTF</t>
        </is>
      </c>
      <c r="N556" s="7" t="n"/>
      <c r="O556" t="inlineStr">
        <is>
          <t>A102224</t>
        </is>
      </c>
      <c r="P556" t="n">
        <v>88</v>
      </c>
      <c r="Q556" s="120" t="inlineStr">
        <is>
          <t>Priced</t>
        </is>
      </c>
      <c r="R556" t="inlineStr">
        <is>
          <t>LT250</t>
        </is>
      </c>
    </row>
    <row r="557">
      <c r="C557" t="inlineStr">
        <is>
          <t>Price_BOM_LFE_Imp_0860</t>
        </is>
      </c>
      <c r="E557" s="2" t="inlineStr">
        <is>
          <t>20709-2P-25HP-LFE</t>
        </is>
      </c>
      <c r="F557" t="inlineStr">
        <is>
          <t>X3</t>
        </is>
      </c>
      <c r="G557" t="inlineStr">
        <is>
          <t>ImpMatl_NiAl-Bronze_ASTM-B148_C95400</t>
        </is>
      </c>
      <c r="H557" s="7" t="inlineStr">
        <is>
          <t>Nickel Aluminum Bronze ASTM B148 UNS C95400</t>
        </is>
      </c>
      <c r="I557" s="7" t="inlineStr">
        <is>
          <t>B22</t>
        </is>
      </c>
      <c r="J557" s="7" t="inlineStr">
        <is>
          <t>Stainless Steel, AISI-303</t>
        </is>
      </c>
      <c r="K557" s="7" t="inlineStr">
        <is>
          <t>Steel, Cold Drawn C1018</t>
        </is>
      </c>
      <c r="L557" s="2" t="inlineStr">
        <is>
          <t>Coating_Scotchkote134_interior_exterior</t>
        </is>
      </c>
      <c r="M557" s="2" t="inlineStr">
        <is>
          <t>RTF</t>
        </is>
      </c>
      <c r="N557" s="7" t="n"/>
      <c r="O557" t="inlineStr">
        <is>
          <t>A102224</t>
        </is>
      </c>
      <c r="P557" t="n">
        <v>88</v>
      </c>
      <c r="Q557" s="120" t="inlineStr">
        <is>
          <t>Priced</t>
        </is>
      </c>
      <c r="R557" t="inlineStr">
        <is>
          <t>LT250</t>
        </is>
      </c>
    </row>
    <row r="558">
      <c r="C558" t="inlineStr">
        <is>
          <t>Price_BOM_LFE_Imp_0861</t>
        </is>
      </c>
      <c r="E558" s="69" t="inlineStr">
        <is>
          <t>20709-4P-3HP-LFE</t>
        </is>
      </c>
      <c r="F558" t="inlineStr">
        <is>
          <t>X3</t>
        </is>
      </c>
      <c r="G558" t="inlineStr">
        <is>
          <t>ImpMatl_NiAl-Bronze_ASTM-B148_C95400</t>
        </is>
      </c>
      <c r="H558" s="7" t="inlineStr">
        <is>
          <t>Nickel Aluminum Bronze ASTM B148 UNS C95400</t>
        </is>
      </c>
      <c r="I558" s="7" t="inlineStr">
        <is>
          <t>B22</t>
        </is>
      </c>
      <c r="J558" s="7" t="inlineStr">
        <is>
          <t>Stainless Steel, AISI-303</t>
        </is>
      </c>
      <c r="K558" s="7" t="inlineStr">
        <is>
          <t>Steel, Cold Drawn C1018</t>
        </is>
      </c>
      <c r="L558" s="2" t="inlineStr">
        <is>
          <t>Coating_Scotchkote134_interior_exterior</t>
        </is>
      </c>
      <c r="M558" s="2" t="inlineStr">
        <is>
          <t>RTF</t>
        </is>
      </c>
      <c r="N558" s="7" t="n"/>
      <c r="O558" t="inlineStr">
        <is>
          <t>A102224</t>
        </is>
      </c>
      <c r="P558" t="n">
        <v>88</v>
      </c>
      <c r="Q558" s="120" t="inlineStr">
        <is>
          <t>Priced</t>
        </is>
      </c>
      <c r="R558" t="inlineStr">
        <is>
          <t>LT250</t>
        </is>
      </c>
    </row>
    <row r="559">
      <c r="C559" t="inlineStr">
        <is>
          <t>Price_BOM_LFE_Imp_0862</t>
        </is>
      </c>
      <c r="E559" s="2" t="inlineStr">
        <is>
          <t>20953-2P-20HP-LFE</t>
        </is>
      </c>
      <c r="F559" t="inlineStr">
        <is>
          <t>X3</t>
        </is>
      </c>
      <c r="G559" t="inlineStr">
        <is>
          <t>ImpMatl_NiAl-Bronze_ASTM-B148_C95400</t>
        </is>
      </c>
      <c r="H559" s="7" t="inlineStr">
        <is>
          <t>Nickel Aluminum Bronze ASTM B148 UNS C95400</t>
        </is>
      </c>
      <c r="I559" s="7" t="inlineStr">
        <is>
          <t>B22</t>
        </is>
      </c>
      <c r="J559" s="7" t="inlineStr">
        <is>
          <t>Stainless Steel, AISI-303</t>
        </is>
      </c>
      <c r="K559" s="7" t="inlineStr">
        <is>
          <t>Steel, Cold Drawn C1018</t>
        </is>
      </c>
      <c r="L559" s="2" t="inlineStr">
        <is>
          <t>Coating_Scotchkote134_interior_exterior</t>
        </is>
      </c>
      <c r="M559" s="2" t="inlineStr">
        <is>
          <t>RTF</t>
        </is>
      </c>
      <c r="N559" s="7" t="n"/>
      <c r="O559" t="inlineStr">
        <is>
          <t>A102226</t>
        </is>
      </c>
      <c r="P559" t="n">
        <v>151</v>
      </c>
      <c r="Q559" s="120" t="inlineStr">
        <is>
          <t>Priced</t>
        </is>
      </c>
      <c r="R559" t="inlineStr">
        <is>
          <t>LT250</t>
        </is>
      </c>
    </row>
    <row r="560">
      <c r="C560" t="inlineStr">
        <is>
          <t>Price_BOM_LFE_Imp_0863</t>
        </is>
      </c>
      <c r="E560" s="2" t="inlineStr">
        <is>
          <t>20953-2P-25HP-LFE</t>
        </is>
      </c>
      <c r="F560" t="inlineStr">
        <is>
          <t>X3</t>
        </is>
      </c>
      <c r="G560" t="inlineStr">
        <is>
          <t>ImpMatl_NiAl-Bronze_ASTM-B148_C95400</t>
        </is>
      </c>
      <c r="H560" s="7" t="inlineStr">
        <is>
          <t>Nickel Aluminum Bronze ASTM B148 UNS C95400</t>
        </is>
      </c>
      <c r="I560" s="7" t="inlineStr">
        <is>
          <t>B22</t>
        </is>
      </c>
      <c r="J560" s="7" t="inlineStr">
        <is>
          <t>Stainless Steel, AISI-303</t>
        </is>
      </c>
      <c r="K560" s="7" t="inlineStr">
        <is>
          <t>Steel, Cold Drawn C1018</t>
        </is>
      </c>
      <c r="L560" s="2" t="inlineStr">
        <is>
          <t>Coating_Scotchkote134_interior_exterior</t>
        </is>
      </c>
      <c r="M560" s="2" t="inlineStr">
        <is>
          <t>RTF</t>
        </is>
      </c>
      <c r="N560" s="7" t="n"/>
      <c r="O560" t="inlineStr">
        <is>
          <t>A102226</t>
        </is>
      </c>
      <c r="P560" t="n">
        <v>151</v>
      </c>
      <c r="Q560" s="120" t="inlineStr">
        <is>
          <t>Priced</t>
        </is>
      </c>
      <c r="R560" t="inlineStr">
        <is>
          <t>LT250</t>
        </is>
      </c>
    </row>
    <row r="561">
      <c r="C561" t="inlineStr">
        <is>
          <t>Price_BOM_LFE_Imp_0864</t>
        </is>
      </c>
      <c r="E561" s="69" t="inlineStr">
        <is>
          <t>20953-4P-3HP-LFE</t>
        </is>
      </c>
      <c r="F561" t="inlineStr">
        <is>
          <t>X3</t>
        </is>
      </c>
      <c r="G561" t="inlineStr">
        <is>
          <t>ImpMatl_NiAl-Bronze_ASTM-B148_C95400</t>
        </is>
      </c>
      <c r="H561" s="7" t="inlineStr">
        <is>
          <t>Nickel Aluminum Bronze ASTM B148 UNS C95400</t>
        </is>
      </c>
      <c r="I561" s="7" t="inlineStr">
        <is>
          <t>B22</t>
        </is>
      </c>
      <c r="J561" s="7" t="inlineStr">
        <is>
          <t>Stainless Steel, AISI-303</t>
        </is>
      </c>
      <c r="K561" s="7" t="inlineStr">
        <is>
          <t>Steel, Cold Drawn C1018</t>
        </is>
      </c>
      <c r="L561" s="2" t="inlineStr">
        <is>
          <t>Coating_Scotchkote134_interior_exterior</t>
        </is>
      </c>
      <c r="M561" s="2" t="inlineStr">
        <is>
          <t>RTF</t>
        </is>
      </c>
      <c r="N561" s="7" t="n"/>
      <c r="O561" t="inlineStr">
        <is>
          <t>A102226</t>
        </is>
      </c>
      <c r="P561" t="n">
        <v>151</v>
      </c>
      <c r="Q561" s="120" t="inlineStr">
        <is>
          <t>Priced</t>
        </is>
      </c>
      <c r="R561" t="inlineStr">
        <is>
          <t>LT250</t>
        </is>
      </c>
    </row>
    <row r="562">
      <c r="C562" t="inlineStr">
        <is>
          <t>Price_BOM_LFE_Imp_0865</t>
        </is>
      </c>
      <c r="E562" s="69" t="inlineStr">
        <is>
          <t>20953-4P-5HP-LFE</t>
        </is>
      </c>
      <c r="F562" t="inlineStr">
        <is>
          <t>X3</t>
        </is>
      </c>
      <c r="G562" t="inlineStr">
        <is>
          <t>ImpMatl_NiAl-Bronze_ASTM-B148_C95400</t>
        </is>
      </c>
      <c r="H562" s="7" t="inlineStr">
        <is>
          <t>Nickel Aluminum Bronze ASTM B148 UNS C95400</t>
        </is>
      </c>
      <c r="I562" s="7" t="inlineStr">
        <is>
          <t>B22</t>
        </is>
      </c>
      <c r="J562" s="7" t="inlineStr">
        <is>
          <t>Stainless Steel, AISI-303</t>
        </is>
      </c>
      <c r="K562" s="7" t="inlineStr">
        <is>
          <t>Steel, Cold Drawn C1018</t>
        </is>
      </c>
      <c r="L562" s="2" t="inlineStr">
        <is>
          <t>Coating_Scotchkote134_interior_exterior</t>
        </is>
      </c>
      <c r="M562" s="2" t="inlineStr">
        <is>
          <t>RTF</t>
        </is>
      </c>
      <c r="N562" s="7" t="n"/>
      <c r="O562" t="inlineStr">
        <is>
          <t>A102226</t>
        </is>
      </c>
      <c r="P562" t="n">
        <v>151</v>
      </c>
      <c r="Q562" s="120" t="inlineStr">
        <is>
          <t>Priced</t>
        </is>
      </c>
      <c r="R562" t="inlineStr">
        <is>
          <t>LT250</t>
        </is>
      </c>
    </row>
    <row r="563">
      <c r="C563" t="inlineStr">
        <is>
          <t>Price_BOM_LFE_Imp_0866</t>
        </is>
      </c>
      <c r="E563" s="69" t="inlineStr">
        <is>
          <t>20953-4P-7.5HP-LFE</t>
        </is>
      </c>
      <c r="F563" t="inlineStr">
        <is>
          <t>X3</t>
        </is>
      </c>
      <c r="G563" t="inlineStr">
        <is>
          <t>ImpMatl_NiAl-Bronze_ASTM-B148_C95400</t>
        </is>
      </c>
      <c r="H563" s="7" t="inlineStr">
        <is>
          <t>Nickel Aluminum Bronze ASTM B148 UNS C95400</t>
        </is>
      </c>
      <c r="I563" s="7" t="inlineStr">
        <is>
          <t>B22</t>
        </is>
      </c>
      <c r="J563" s="7" t="inlineStr">
        <is>
          <t>Stainless Steel, AISI-303</t>
        </is>
      </c>
      <c r="K563" s="7" t="inlineStr">
        <is>
          <t>Steel, Cold Drawn C1018</t>
        </is>
      </c>
      <c r="L563" s="2" t="inlineStr">
        <is>
          <t>Coating_Scotchkote134_interior_exterior</t>
        </is>
      </c>
      <c r="M563" s="2" t="inlineStr">
        <is>
          <t>RTF</t>
        </is>
      </c>
      <c r="N563" s="7" t="n"/>
      <c r="O563" t="inlineStr">
        <is>
          <t>A102226</t>
        </is>
      </c>
      <c r="P563" t="n">
        <v>151</v>
      </c>
      <c r="Q563" s="120" t="inlineStr">
        <is>
          <t>Priced</t>
        </is>
      </c>
      <c r="R563" t="inlineStr">
        <is>
          <t>LT250</t>
        </is>
      </c>
    </row>
    <row r="564">
      <c r="C564" t="inlineStr">
        <is>
          <t>Price_BOM_LFE_Imp_0867</t>
        </is>
      </c>
      <c r="E564" s="2" t="inlineStr">
        <is>
          <t>20953-2P-30HP-LFE</t>
        </is>
      </c>
      <c r="F564" t="inlineStr">
        <is>
          <t>X4</t>
        </is>
      </c>
      <c r="G564" t="inlineStr">
        <is>
          <t>ImpMatl_NiAl-Bronze_ASTM-B148_C95400</t>
        </is>
      </c>
      <c r="H564" s="7" t="inlineStr">
        <is>
          <t>Nickel Aluminum Bronze ASTM B148 UNS C95400</t>
        </is>
      </c>
      <c r="I564" s="7" t="inlineStr">
        <is>
          <t>B22</t>
        </is>
      </c>
      <c r="J564" s="7" t="inlineStr">
        <is>
          <t>Stainless Steel, AISI-303</t>
        </is>
      </c>
      <c r="K564" s="7" t="inlineStr">
        <is>
          <t>Steel, Cold Drawn C1018</t>
        </is>
      </c>
      <c r="L564" s="2" t="inlineStr">
        <is>
          <t>Coating_Scotchkote134_interior_exterior</t>
        </is>
      </c>
      <c r="M564" s="2" t="inlineStr">
        <is>
          <t>RTF</t>
        </is>
      </c>
      <c r="N564" s="7" t="n"/>
      <c r="O564" t="inlineStr">
        <is>
          <t>A102227</t>
        </is>
      </c>
      <c r="P564" t="n">
        <v>151</v>
      </c>
      <c r="Q564" s="120" t="inlineStr">
        <is>
          <t>Priced</t>
        </is>
      </c>
      <c r="R564" t="inlineStr">
        <is>
          <t>LT250</t>
        </is>
      </c>
    </row>
    <row r="565">
      <c r="C565" t="inlineStr">
        <is>
          <t>Price_BOM_LFE_Imp_0868</t>
        </is>
      </c>
      <c r="E565" s="69" t="inlineStr">
        <is>
          <t>20121-4P-7.5HP-LFE</t>
        </is>
      </c>
      <c r="F565" t="inlineStr">
        <is>
          <t>X3</t>
        </is>
      </c>
      <c r="G565" t="inlineStr">
        <is>
          <t>ImpMatl_NiAl-Bronze_ASTM-B148_C95400</t>
        </is>
      </c>
      <c r="H565" s="7" t="inlineStr">
        <is>
          <t>Nickel Aluminum Bronze ASTM B148 UNS C95400</t>
        </is>
      </c>
      <c r="I565" s="7" t="inlineStr">
        <is>
          <t>B22</t>
        </is>
      </c>
      <c r="J565" s="7" t="inlineStr">
        <is>
          <t>Stainless Steel, AISI-303</t>
        </is>
      </c>
      <c r="K565" s="7" t="inlineStr">
        <is>
          <t>Steel, Cold Drawn C1018</t>
        </is>
      </c>
      <c r="L565" s="2" t="inlineStr">
        <is>
          <t>Coating_Scotchkote134_interior_exterior</t>
        </is>
      </c>
      <c r="M565" s="2" t="inlineStr">
        <is>
          <t>RTF</t>
        </is>
      </c>
      <c r="N565" s="7" t="n"/>
      <c r="O565" t="inlineStr">
        <is>
          <t>A102228</t>
        </is>
      </c>
      <c r="P565" t="n">
        <v>307</v>
      </c>
      <c r="Q565" s="120" t="inlineStr">
        <is>
          <t>Priced</t>
        </is>
      </c>
      <c r="R565" t="inlineStr">
        <is>
          <t>LT250</t>
        </is>
      </c>
    </row>
    <row r="566">
      <c r="C566" t="inlineStr">
        <is>
          <t>Price_BOM_LFE_Imp_0869</t>
        </is>
      </c>
      <c r="E566" s="69" t="inlineStr">
        <is>
          <t>20121-4P-10HP-LFE</t>
        </is>
      </c>
      <c r="F566" t="inlineStr">
        <is>
          <t>X3</t>
        </is>
      </c>
      <c r="G566" t="inlineStr">
        <is>
          <t>ImpMatl_NiAl-Bronze_ASTM-B148_C95400</t>
        </is>
      </c>
      <c r="H566" s="7" t="inlineStr">
        <is>
          <t>Nickel Aluminum Bronze ASTM B148 UNS C95400</t>
        </is>
      </c>
      <c r="I566" s="7" t="inlineStr">
        <is>
          <t>B22</t>
        </is>
      </c>
      <c r="J566" s="7" t="inlineStr">
        <is>
          <t>Stainless Steel, AISI-303</t>
        </is>
      </c>
      <c r="K566" s="7" t="inlineStr">
        <is>
          <t>Steel, Cold Drawn C1018</t>
        </is>
      </c>
      <c r="L566" s="2" t="inlineStr">
        <is>
          <t>Coating_Scotchkote134_interior_exterior</t>
        </is>
      </c>
      <c r="M566" s="2" t="inlineStr">
        <is>
          <t>RTF</t>
        </is>
      </c>
      <c r="N566" s="7" t="n"/>
      <c r="O566" t="inlineStr">
        <is>
          <t>A102228</t>
        </is>
      </c>
      <c r="P566" t="n">
        <v>307</v>
      </c>
      <c r="Q566" s="120" t="inlineStr">
        <is>
          <t>Priced</t>
        </is>
      </c>
      <c r="R566" t="inlineStr">
        <is>
          <t>LT250</t>
        </is>
      </c>
    </row>
    <row r="567">
      <c r="C567" t="inlineStr">
        <is>
          <t>Price_BOM_LFE_Imp_0870</t>
        </is>
      </c>
      <c r="E567" s="69" t="inlineStr">
        <is>
          <t>20121-4P-15HP-LFE</t>
        </is>
      </c>
      <c r="F567" t="inlineStr">
        <is>
          <t>X3</t>
        </is>
      </c>
      <c r="G567" t="inlineStr">
        <is>
          <t>ImpMatl_NiAl-Bronze_ASTM-B148_C95400</t>
        </is>
      </c>
      <c r="H567" s="7" t="inlineStr">
        <is>
          <t>Nickel Aluminum Bronze ASTM B148 UNS C95400</t>
        </is>
      </c>
      <c r="I567" s="7" t="inlineStr">
        <is>
          <t>B22</t>
        </is>
      </c>
      <c r="J567" s="7" t="inlineStr">
        <is>
          <t>Stainless Steel, AISI-303</t>
        </is>
      </c>
      <c r="K567" s="7" t="inlineStr">
        <is>
          <t>Steel, Cold Drawn C1018</t>
        </is>
      </c>
      <c r="L567" s="2" t="inlineStr">
        <is>
          <t>Coating_Scotchkote134_interior_exterior</t>
        </is>
      </c>
      <c r="M567" s="2" t="inlineStr">
        <is>
          <t>RTF</t>
        </is>
      </c>
      <c r="N567" s="7" t="n"/>
      <c r="O567" t="inlineStr">
        <is>
          <t>A102228</t>
        </is>
      </c>
      <c r="P567" t="n">
        <v>307</v>
      </c>
      <c r="Q567" s="120" t="inlineStr">
        <is>
          <t>Priced</t>
        </is>
      </c>
      <c r="R567" t="inlineStr">
        <is>
          <t>LT250</t>
        </is>
      </c>
    </row>
    <row r="568">
      <c r="C568" t="inlineStr">
        <is>
          <t>Price_BOM_LFE_Imp_0871</t>
        </is>
      </c>
      <c r="E568" s="2" t="inlineStr">
        <is>
          <t>25707-2P-7.5HP-LFE</t>
        </is>
      </c>
      <c r="F568" t="inlineStr">
        <is>
          <t>X3</t>
        </is>
      </c>
      <c r="G568" t="inlineStr">
        <is>
          <t>ImpMatl_NiAl-Bronze_ASTM-B148_C95400</t>
        </is>
      </c>
      <c r="H568" s="7" t="inlineStr">
        <is>
          <t>Nickel Aluminum Bronze ASTM B148 UNS C95400</t>
        </is>
      </c>
      <c r="I568" s="7" t="inlineStr">
        <is>
          <t>B22</t>
        </is>
      </c>
      <c r="J568" s="7" t="inlineStr">
        <is>
          <t>Stainless Steel, AISI-303</t>
        </is>
      </c>
      <c r="K568" s="7" t="inlineStr">
        <is>
          <t>Steel, Cold Drawn C1018</t>
        </is>
      </c>
      <c r="L568" s="2" t="inlineStr">
        <is>
          <t>Coating_Scotchkote134_interior_exterior</t>
        </is>
      </c>
      <c r="M568" s="2" t="inlineStr">
        <is>
          <t>RTF</t>
        </is>
      </c>
      <c r="N568" s="7" t="n"/>
      <c r="O568" t="inlineStr">
        <is>
          <t>A102230</t>
        </is>
      </c>
      <c r="P568" t="n">
        <v>98</v>
      </c>
      <c r="Q568" s="120" t="inlineStr">
        <is>
          <t>Priced</t>
        </is>
      </c>
      <c r="R568" t="inlineStr">
        <is>
          <t>LT250</t>
        </is>
      </c>
    </row>
    <row r="569">
      <c r="C569" t="inlineStr">
        <is>
          <t>Price_BOM_LFE_Imp_0872</t>
        </is>
      </c>
      <c r="E569" s="2" t="inlineStr">
        <is>
          <t>25707-2P-10HP-LFE</t>
        </is>
      </c>
      <c r="F569" t="inlineStr">
        <is>
          <t>X3</t>
        </is>
      </c>
      <c r="G569" t="inlineStr">
        <is>
          <t>ImpMatl_NiAl-Bronze_ASTM-B148_C95400</t>
        </is>
      </c>
      <c r="H569" s="7" t="inlineStr">
        <is>
          <t>Nickel Aluminum Bronze ASTM B148 UNS C95400</t>
        </is>
      </c>
      <c r="I569" s="7" t="inlineStr">
        <is>
          <t>B22</t>
        </is>
      </c>
      <c r="J569" s="7" t="inlineStr">
        <is>
          <t>Stainless Steel, AISI-303</t>
        </is>
      </c>
      <c r="K569" s="7" t="inlineStr">
        <is>
          <t>Steel, Cold Drawn C1018</t>
        </is>
      </c>
      <c r="L569" s="2" t="inlineStr">
        <is>
          <t>Coating_Scotchkote134_interior_exterior</t>
        </is>
      </c>
      <c r="M569" s="2" t="inlineStr">
        <is>
          <t>RTF</t>
        </is>
      </c>
      <c r="N569" s="7" t="n"/>
      <c r="O569" t="inlineStr">
        <is>
          <t>A102230</t>
        </is>
      </c>
      <c r="P569" t="n">
        <v>98</v>
      </c>
      <c r="Q569" s="120" t="inlineStr">
        <is>
          <t>Priced</t>
        </is>
      </c>
      <c r="R569" t="inlineStr">
        <is>
          <t>LT250</t>
        </is>
      </c>
    </row>
    <row r="570">
      <c r="C570" t="inlineStr">
        <is>
          <t>Price_BOM_LFE_Imp_0873</t>
        </is>
      </c>
      <c r="E570" s="2" t="inlineStr">
        <is>
          <t>25707-2P-15HP-LFE</t>
        </is>
      </c>
      <c r="F570" t="inlineStr">
        <is>
          <t>X3</t>
        </is>
      </c>
      <c r="G570" t="inlineStr">
        <is>
          <t>ImpMatl_NiAl-Bronze_ASTM-B148_C95400</t>
        </is>
      </c>
      <c r="H570" s="7" t="inlineStr">
        <is>
          <t>Nickel Aluminum Bronze ASTM B148 UNS C95400</t>
        </is>
      </c>
      <c r="I570" s="7" t="inlineStr">
        <is>
          <t>B22</t>
        </is>
      </c>
      <c r="J570" s="7" t="inlineStr">
        <is>
          <t>Stainless Steel, AISI-303</t>
        </is>
      </c>
      <c r="K570" s="7" t="inlineStr">
        <is>
          <t>Steel, Cold Drawn C1018</t>
        </is>
      </c>
      <c r="L570" s="2" t="inlineStr">
        <is>
          <t>Coating_Scotchkote134_interior_exterior</t>
        </is>
      </c>
      <c r="M570" s="2" t="inlineStr">
        <is>
          <t>RTF</t>
        </is>
      </c>
      <c r="N570" s="7" t="n"/>
      <c r="O570" t="inlineStr">
        <is>
          <t>A102230</t>
        </is>
      </c>
      <c r="P570" t="n">
        <v>98</v>
      </c>
      <c r="Q570" s="120" t="inlineStr">
        <is>
          <t>Priced</t>
        </is>
      </c>
      <c r="R570" t="inlineStr">
        <is>
          <t>LT250</t>
        </is>
      </c>
    </row>
    <row r="571">
      <c r="C571" t="inlineStr">
        <is>
          <t>Price_BOM_LFE_Imp_0874</t>
        </is>
      </c>
      <c r="E571" s="2" t="inlineStr">
        <is>
          <t>25707-2P-20HP-LFE</t>
        </is>
      </c>
      <c r="F571" t="inlineStr">
        <is>
          <t>X3</t>
        </is>
      </c>
      <c r="G571" t="inlineStr">
        <is>
          <t>ImpMatl_NiAl-Bronze_ASTM-B148_C95400</t>
        </is>
      </c>
      <c r="H571" s="7" t="inlineStr">
        <is>
          <t>Nickel Aluminum Bronze ASTM B148 UNS C95400</t>
        </is>
      </c>
      <c r="I571" s="7" t="inlineStr">
        <is>
          <t>B22</t>
        </is>
      </c>
      <c r="J571" s="7" t="inlineStr">
        <is>
          <t>Stainless Steel, AISI-303</t>
        </is>
      </c>
      <c r="K571" s="7" t="inlineStr">
        <is>
          <t>Steel, Cold Drawn C1018</t>
        </is>
      </c>
      <c r="L571" s="2" t="inlineStr">
        <is>
          <t>Coating_Scotchkote134_interior_exterior</t>
        </is>
      </c>
      <c r="M571" s="2" t="inlineStr">
        <is>
          <t>RTF</t>
        </is>
      </c>
      <c r="N571" s="7" t="n"/>
      <c r="O571" t="inlineStr">
        <is>
          <t>A102230</t>
        </is>
      </c>
      <c r="P571" t="n">
        <v>98</v>
      </c>
      <c r="Q571" s="120" t="inlineStr">
        <is>
          <t>Priced</t>
        </is>
      </c>
      <c r="R571" t="inlineStr">
        <is>
          <t>LT250</t>
        </is>
      </c>
    </row>
    <row r="572">
      <c r="C572" t="inlineStr">
        <is>
          <t>Price_BOM_LFE_Imp_0875</t>
        </is>
      </c>
      <c r="E572" s="2" t="inlineStr">
        <is>
          <t>25707-2P-25HP-LFE</t>
        </is>
      </c>
      <c r="F572" t="inlineStr">
        <is>
          <t>X3</t>
        </is>
      </c>
      <c r="G572" t="inlineStr">
        <is>
          <t>ImpMatl_NiAl-Bronze_ASTM-B148_C95400</t>
        </is>
      </c>
      <c r="H572" s="7" t="inlineStr">
        <is>
          <t>Nickel Aluminum Bronze ASTM B148 UNS C95400</t>
        </is>
      </c>
      <c r="I572" s="7" t="inlineStr">
        <is>
          <t>B22</t>
        </is>
      </c>
      <c r="J572" s="7" t="inlineStr">
        <is>
          <t>Stainless Steel, AISI-303</t>
        </is>
      </c>
      <c r="K572" s="7" t="inlineStr">
        <is>
          <t>Steel, Cold Drawn C1018</t>
        </is>
      </c>
      <c r="L572" s="2" t="inlineStr">
        <is>
          <t>Coating_Scotchkote134_interior_exterior</t>
        </is>
      </c>
      <c r="M572" s="2" t="inlineStr">
        <is>
          <t>RTF</t>
        </is>
      </c>
      <c r="N572" s="7" t="n"/>
      <c r="O572" t="inlineStr">
        <is>
          <t>A102230</t>
        </is>
      </c>
      <c r="P572" t="n">
        <v>98</v>
      </c>
      <c r="Q572" s="120" t="inlineStr">
        <is>
          <t>Priced</t>
        </is>
      </c>
      <c r="R572" t="inlineStr">
        <is>
          <t>LT250</t>
        </is>
      </c>
    </row>
    <row r="573">
      <c r="C573" t="inlineStr">
        <is>
          <t>Price_BOM_LFE_Imp_0876</t>
        </is>
      </c>
      <c r="E573" s="69" t="inlineStr">
        <is>
          <t>25707-4P-3HP-LFE</t>
        </is>
      </c>
      <c r="F573" t="inlineStr">
        <is>
          <t>X3</t>
        </is>
      </c>
      <c r="G573" t="inlineStr">
        <is>
          <t>ImpMatl_NiAl-Bronze_ASTM-B148_C95400</t>
        </is>
      </c>
      <c r="H573" s="7" t="inlineStr">
        <is>
          <t>Nickel Aluminum Bronze ASTM B148 UNS C95400</t>
        </is>
      </c>
      <c r="I573" s="7" t="inlineStr">
        <is>
          <t>B22</t>
        </is>
      </c>
      <c r="J573" s="7" t="inlineStr">
        <is>
          <t>Stainless Steel, AISI-303</t>
        </is>
      </c>
      <c r="K573" s="7" t="inlineStr">
        <is>
          <t>Steel, Cold Drawn C1018</t>
        </is>
      </c>
      <c r="L573" s="2" t="inlineStr">
        <is>
          <t>Coating_Scotchkote134_interior_exterior</t>
        </is>
      </c>
      <c r="M573" s="2" t="inlineStr">
        <is>
          <t>RTF</t>
        </is>
      </c>
      <c r="N573" s="7" t="n"/>
      <c r="O573" t="inlineStr">
        <is>
          <t>A102230</t>
        </is>
      </c>
      <c r="P573" t="n">
        <v>98</v>
      </c>
      <c r="Q573" s="120" t="inlineStr">
        <is>
          <t>Priced</t>
        </is>
      </c>
      <c r="R573" t="inlineStr">
        <is>
          <t>LT250</t>
        </is>
      </c>
    </row>
    <row r="574">
      <c r="C574" t="inlineStr">
        <is>
          <t>Price_BOM_LFE_Imp_0877</t>
        </is>
      </c>
      <c r="E574" s="69" t="inlineStr">
        <is>
          <t>25707-4P-5HP-LFE</t>
        </is>
      </c>
      <c r="F574" t="inlineStr">
        <is>
          <t>X3</t>
        </is>
      </c>
      <c r="G574" t="inlineStr">
        <is>
          <t>ImpMatl_NiAl-Bronze_ASTM-B148_C95400</t>
        </is>
      </c>
      <c r="H574" s="7" t="inlineStr">
        <is>
          <t>Nickel Aluminum Bronze ASTM B148 UNS C95400</t>
        </is>
      </c>
      <c r="I574" s="7" t="inlineStr">
        <is>
          <t>B22</t>
        </is>
      </c>
      <c r="J574" s="7" t="inlineStr">
        <is>
          <t>Stainless Steel, AISI-303</t>
        </is>
      </c>
      <c r="K574" s="7" t="inlineStr">
        <is>
          <t>Steel, Cold Drawn C1018</t>
        </is>
      </c>
      <c r="L574" s="2" t="inlineStr">
        <is>
          <t>Coating_Scotchkote134_interior_exterior</t>
        </is>
      </c>
      <c r="M574" s="2" t="inlineStr">
        <is>
          <t>RTF</t>
        </is>
      </c>
      <c r="N574" s="7" t="n"/>
      <c r="O574" t="inlineStr">
        <is>
          <t>A102230</t>
        </is>
      </c>
      <c r="P574" t="n">
        <v>98</v>
      </c>
      <c r="Q574" s="120" t="inlineStr">
        <is>
          <t>Priced</t>
        </is>
      </c>
      <c r="R574" t="inlineStr">
        <is>
          <t>LT250</t>
        </is>
      </c>
    </row>
    <row r="575">
      <c r="C575" t="inlineStr">
        <is>
          <t>Price_BOM_LFE_Imp_0878</t>
        </is>
      </c>
      <c r="E575" s="2" t="inlineStr">
        <is>
          <t>25707-2P-30HP-LFE</t>
        </is>
      </c>
      <c r="F575" t="inlineStr">
        <is>
          <t>X4</t>
        </is>
      </c>
      <c r="G575" t="inlineStr">
        <is>
          <t>ImpMatl_NiAl-Bronze_ASTM-B148_C95400</t>
        </is>
      </c>
      <c r="H575" s="7" t="inlineStr">
        <is>
          <t>Nickel Aluminum Bronze ASTM B148 UNS C95400</t>
        </is>
      </c>
      <c r="I575" s="7" t="inlineStr">
        <is>
          <t>B22</t>
        </is>
      </c>
      <c r="J575" s="7" t="inlineStr">
        <is>
          <t>Stainless Steel, AISI-303</t>
        </is>
      </c>
      <c r="K575" s="7" t="inlineStr">
        <is>
          <t>Steel, Cold Drawn C1018</t>
        </is>
      </c>
      <c r="L575" s="2" t="inlineStr">
        <is>
          <t>Coating_Scotchkote134_interior_exterior</t>
        </is>
      </c>
      <c r="M575" s="2" t="inlineStr">
        <is>
          <t>RTF</t>
        </is>
      </c>
      <c r="N575" s="7" t="n"/>
      <c r="O575" t="inlineStr">
        <is>
          <t>A102231</t>
        </is>
      </c>
      <c r="P575" t="n">
        <v>98</v>
      </c>
      <c r="Q575" s="120" t="inlineStr">
        <is>
          <t>Priced</t>
        </is>
      </c>
      <c r="R575" t="inlineStr">
        <is>
          <t>LT250</t>
        </is>
      </c>
    </row>
    <row r="576">
      <c r="C576" t="inlineStr">
        <is>
          <t>Price_BOM_LFE_Imp_0879</t>
        </is>
      </c>
      <c r="E576" s="2" t="inlineStr">
        <is>
          <t>25957-2P-25HP-LFE</t>
        </is>
      </c>
      <c r="F576" t="inlineStr">
        <is>
          <t>X3</t>
        </is>
      </c>
      <c r="G576" t="inlineStr">
        <is>
          <t>ImpMatl_NiAl-Bronze_ASTM-B148_C95400</t>
        </is>
      </c>
      <c r="H576" s="7" t="inlineStr">
        <is>
          <t>Nickel Aluminum Bronze ASTM B148 UNS C95400</t>
        </is>
      </c>
      <c r="I576" s="7" t="inlineStr">
        <is>
          <t>B22</t>
        </is>
      </c>
      <c r="J576" s="7" t="inlineStr">
        <is>
          <t>Stainless Steel, AISI-303</t>
        </is>
      </c>
      <c r="K576" s="7" t="inlineStr">
        <is>
          <t>Steel, Cold Drawn C1018</t>
        </is>
      </c>
      <c r="L576" s="2" t="inlineStr">
        <is>
          <t>Coating_Scotchkote134_interior_exterior</t>
        </is>
      </c>
      <c r="M576" s="2" t="inlineStr">
        <is>
          <t>RTF</t>
        </is>
      </c>
      <c r="N576" s="7" t="n"/>
      <c r="O576" t="inlineStr">
        <is>
          <t>A102232</t>
        </is>
      </c>
      <c r="P576" t="n">
        <v>158</v>
      </c>
      <c r="Q576" s="120" t="inlineStr">
        <is>
          <t>Priced</t>
        </is>
      </c>
      <c r="R576" t="inlineStr">
        <is>
          <t>LT250</t>
        </is>
      </c>
    </row>
    <row r="577">
      <c r="C577" t="inlineStr">
        <is>
          <t>Price_BOM_LFE_Imp_0880</t>
        </is>
      </c>
      <c r="E577" s="69" t="inlineStr">
        <is>
          <t>25957-4P-3HP-LFE</t>
        </is>
      </c>
      <c r="F577" t="inlineStr">
        <is>
          <t>X3</t>
        </is>
      </c>
      <c r="G577" t="inlineStr">
        <is>
          <t>ImpMatl_NiAl-Bronze_ASTM-B148_C95400</t>
        </is>
      </c>
      <c r="H577" s="7" t="inlineStr">
        <is>
          <t>Nickel Aluminum Bronze ASTM B148 UNS C95400</t>
        </is>
      </c>
      <c r="I577" s="7" t="inlineStr">
        <is>
          <t>B22</t>
        </is>
      </c>
      <c r="J577" s="7" t="inlineStr">
        <is>
          <t>Stainless Steel, AISI-303</t>
        </is>
      </c>
      <c r="K577" s="7" t="inlineStr">
        <is>
          <t>Steel, Cold Drawn C1018</t>
        </is>
      </c>
      <c r="L577" s="2" t="inlineStr">
        <is>
          <t>Coating_Scotchkote134_interior_exterior</t>
        </is>
      </c>
      <c r="M577" s="2" t="inlineStr">
        <is>
          <t>RTF</t>
        </is>
      </c>
      <c r="N577" s="7" t="n"/>
      <c r="O577" t="inlineStr">
        <is>
          <t>A102232</t>
        </is>
      </c>
      <c r="P577" t="n">
        <v>158</v>
      </c>
      <c r="Q577" s="120" t="inlineStr">
        <is>
          <t>Priced</t>
        </is>
      </c>
      <c r="R577" t="inlineStr">
        <is>
          <t>LT250</t>
        </is>
      </c>
    </row>
    <row r="578">
      <c r="C578" t="inlineStr">
        <is>
          <t>Price_BOM_LFE_Imp_0881</t>
        </is>
      </c>
      <c r="E578" s="69" t="inlineStr">
        <is>
          <t>25957-4P-5HP-LFE</t>
        </is>
      </c>
      <c r="F578" t="inlineStr">
        <is>
          <t>X3</t>
        </is>
      </c>
      <c r="G578" t="inlineStr">
        <is>
          <t>ImpMatl_NiAl-Bronze_ASTM-B148_C95400</t>
        </is>
      </c>
      <c r="H578" s="7" t="inlineStr">
        <is>
          <t>Nickel Aluminum Bronze ASTM B148 UNS C95400</t>
        </is>
      </c>
      <c r="I578" s="7" t="inlineStr">
        <is>
          <t>B22</t>
        </is>
      </c>
      <c r="J578" s="7" t="inlineStr">
        <is>
          <t>Stainless Steel, AISI-303</t>
        </is>
      </c>
      <c r="K578" s="7" t="inlineStr">
        <is>
          <t>Steel, Cold Drawn C1018</t>
        </is>
      </c>
      <c r="L578" s="2" t="inlineStr">
        <is>
          <t>Coating_Scotchkote134_interior_exterior</t>
        </is>
      </c>
      <c r="M578" s="2" t="inlineStr">
        <is>
          <t>RTF</t>
        </is>
      </c>
      <c r="N578" s="7" t="n"/>
      <c r="O578" t="inlineStr">
        <is>
          <t>A102232</t>
        </is>
      </c>
      <c r="P578" t="n">
        <v>158</v>
      </c>
      <c r="Q578" s="120" t="inlineStr">
        <is>
          <t>Priced</t>
        </is>
      </c>
      <c r="R578" t="inlineStr">
        <is>
          <t>LT250</t>
        </is>
      </c>
    </row>
    <row r="579">
      <c r="C579" t="inlineStr">
        <is>
          <t>Price_BOM_LFE_Imp_0882</t>
        </is>
      </c>
      <c r="E579" s="69" t="inlineStr">
        <is>
          <t>25957-4P-7.5HP-LFE</t>
        </is>
      </c>
      <c r="F579" t="inlineStr">
        <is>
          <t>X3</t>
        </is>
      </c>
      <c r="G579" t="inlineStr">
        <is>
          <t>ImpMatl_NiAl-Bronze_ASTM-B148_C95400</t>
        </is>
      </c>
      <c r="H579" s="7" t="inlineStr">
        <is>
          <t>Nickel Aluminum Bronze ASTM B148 UNS C95400</t>
        </is>
      </c>
      <c r="I579" s="7" t="inlineStr">
        <is>
          <t>B22</t>
        </is>
      </c>
      <c r="J579" s="7" t="inlineStr">
        <is>
          <t>Stainless Steel, AISI-303</t>
        </is>
      </c>
      <c r="K579" s="7" t="inlineStr">
        <is>
          <t>Steel, Cold Drawn C1018</t>
        </is>
      </c>
      <c r="L579" s="2" t="inlineStr">
        <is>
          <t>Coating_Scotchkote134_interior_exterior</t>
        </is>
      </c>
      <c r="M579" s="2" t="inlineStr">
        <is>
          <t>RTF</t>
        </is>
      </c>
      <c r="N579" s="7" t="n"/>
      <c r="O579" t="inlineStr">
        <is>
          <t>A102232</t>
        </is>
      </c>
      <c r="P579" t="n">
        <v>158</v>
      </c>
      <c r="Q579" s="120" t="inlineStr">
        <is>
          <t>Priced</t>
        </is>
      </c>
      <c r="R579" t="inlineStr">
        <is>
          <t>LT250</t>
        </is>
      </c>
    </row>
    <row r="580">
      <c r="C580" t="inlineStr">
        <is>
          <t>Price_BOM_LFE_Imp_0883</t>
        </is>
      </c>
      <c r="E580" s="69" t="inlineStr">
        <is>
          <t>25957-4P-10HP-LFE</t>
        </is>
      </c>
      <c r="F580" t="inlineStr">
        <is>
          <t>X3</t>
        </is>
      </c>
      <c r="G580" t="inlineStr">
        <is>
          <t>ImpMatl_NiAl-Bronze_ASTM-B148_C95400</t>
        </is>
      </c>
      <c r="H580" s="7" t="inlineStr">
        <is>
          <t>Nickel Aluminum Bronze ASTM B148 UNS C95400</t>
        </is>
      </c>
      <c r="I580" s="7" t="inlineStr">
        <is>
          <t>B22</t>
        </is>
      </c>
      <c r="J580" s="7" t="inlineStr">
        <is>
          <t>Stainless Steel, AISI-303</t>
        </is>
      </c>
      <c r="K580" s="7" t="inlineStr">
        <is>
          <t>Steel, Cold Drawn C1018</t>
        </is>
      </c>
      <c r="L580" s="2" t="inlineStr">
        <is>
          <t>Coating_Scotchkote134_interior_exterior</t>
        </is>
      </c>
      <c r="M580" s="2" t="inlineStr">
        <is>
          <t>RTF</t>
        </is>
      </c>
      <c r="N580" s="7" t="n"/>
      <c r="O580" t="inlineStr">
        <is>
          <t>A102232</t>
        </is>
      </c>
      <c r="P580" t="n">
        <v>158</v>
      </c>
      <c r="Q580" s="120" t="inlineStr">
        <is>
          <t>Priced</t>
        </is>
      </c>
      <c r="R580" t="inlineStr">
        <is>
          <t>LT250</t>
        </is>
      </c>
    </row>
    <row r="581">
      <c r="C581" t="inlineStr">
        <is>
          <t>Price_BOM_LFE_Imp_0884</t>
        </is>
      </c>
      <c r="E581" s="2" t="inlineStr">
        <is>
          <t>25957-2P-30HP-LFE</t>
        </is>
      </c>
      <c r="F581" t="inlineStr">
        <is>
          <t>X4</t>
        </is>
      </c>
      <c r="G581" t="inlineStr">
        <is>
          <t>ImpMatl_NiAl-Bronze_ASTM-B148_C95400</t>
        </is>
      </c>
      <c r="H581" s="7" t="inlineStr">
        <is>
          <t>Nickel Aluminum Bronze ASTM B148 UNS C95400</t>
        </is>
      </c>
      <c r="I581" s="7" t="inlineStr">
        <is>
          <t>B22</t>
        </is>
      </c>
      <c r="J581" s="7" t="inlineStr">
        <is>
          <t>Stainless Steel, AISI-303</t>
        </is>
      </c>
      <c r="K581" s="7" t="inlineStr">
        <is>
          <t>Steel, Cold Drawn C1018</t>
        </is>
      </c>
      <c r="L581" s="2" t="inlineStr">
        <is>
          <t>Coating_Scotchkote134_interior_exterior</t>
        </is>
      </c>
      <c r="M581" s="2" t="inlineStr">
        <is>
          <t>RTF</t>
        </is>
      </c>
      <c r="N581" s="7" t="n"/>
      <c r="O581" t="inlineStr">
        <is>
          <t>A102233</t>
        </is>
      </c>
      <c r="P581" t="n">
        <v>158</v>
      </c>
      <c r="Q581" s="120" t="inlineStr">
        <is>
          <t>Priced</t>
        </is>
      </c>
      <c r="R581" t="inlineStr">
        <is>
          <t>LT250</t>
        </is>
      </c>
    </row>
    <row r="582">
      <c r="C582" t="inlineStr">
        <is>
          <t>Price_BOM_LFE_Imp_0885</t>
        </is>
      </c>
      <c r="E582" s="69" t="inlineStr">
        <is>
          <t>25123-4P-7.5HP-LFE</t>
        </is>
      </c>
      <c r="F582" t="inlineStr">
        <is>
          <t>X3</t>
        </is>
      </c>
      <c r="G582" t="inlineStr">
        <is>
          <t>ImpMatl_NiAl-Bronze_ASTM-B148_C95400</t>
        </is>
      </c>
      <c r="H582" s="7" t="inlineStr">
        <is>
          <t>Nickel Aluminum Bronze ASTM B148 UNS C95400</t>
        </is>
      </c>
      <c r="I582" s="7" t="inlineStr">
        <is>
          <t>B22</t>
        </is>
      </c>
      <c r="J582" s="7" t="inlineStr">
        <is>
          <t>Stainless Steel, AISI-303</t>
        </is>
      </c>
      <c r="K582" s="7" t="inlineStr">
        <is>
          <t>Steel, Cold Drawn C1018</t>
        </is>
      </c>
      <c r="L582" s="2" t="inlineStr">
        <is>
          <t>Coating_Scotchkote134_interior_exterior</t>
        </is>
      </c>
      <c r="M582" s="2" t="inlineStr">
        <is>
          <t>RTF</t>
        </is>
      </c>
      <c r="N582" s="7" t="n"/>
      <c r="O582" t="inlineStr">
        <is>
          <t>A102234</t>
        </is>
      </c>
      <c r="P582" t="n">
        <v>220</v>
      </c>
      <c r="Q582" s="120" t="inlineStr">
        <is>
          <t>Priced</t>
        </is>
      </c>
      <c r="R582" t="inlineStr">
        <is>
          <t>LT250</t>
        </is>
      </c>
    </row>
    <row r="583">
      <c r="C583" t="inlineStr">
        <is>
          <t>Price_BOM_LFE_Imp_0886</t>
        </is>
      </c>
      <c r="E583" s="69" t="inlineStr">
        <is>
          <t>25123-4P-7.5HP-LFE</t>
        </is>
      </c>
      <c r="F583" t="inlineStr">
        <is>
          <t>X3</t>
        </is>
      </c>
      <c r="G583" t="inlineStr">
        <is>
          <t>ImpMatl_NiAl-Bronze_ASTM-B148_C95400</t>
        </is>
      </c>
      <c r="H583" s="7" t="inlineStr">
        <is>
          <t>Nickel Aluminum Bronze ASTM B148 UNS C95400</t>
        </is>
      </c>
      <c r="I583" s="7" t="inlineStr">
        <is>
          <t>B22</t>
        </is>
      </c>
      <c r="J583" s="7" t="inlineStr">
        <is>
          <t>Stainless Steel, AISI-303</t>
        </is>
      </c>
      <c r="K583" s="7" t="inlineStr">
        <is>
          <t>Steel, Cold Drawn C1018</t>
        </is>
      </c>
      <c r="L583" s="2" t="inlineStr">
        <is>
          <t>Coating_Scotchkote134_interior_exterior</t>
        </is>
      </c>
      <c r="M583" s="2" t="inlineStr">
        <is>
          <t>RTF</t>
        </is>
      </c>
      <c r="N583" s="7" t="n"/>
      <c r="O583" t="inlineStr">
        <is>
          <t>A102234</t>
        </is>
      </c>
      <c r="P583" t="n">
        <v>220</v>
      </c>
      <c r="Q583" s="120" t="inlineStr">
        <is>
          <t>Priced</t>
        </is>
      </c>
      <c r="R583" t="inlineStr">
        <is>
          <t>LT250</t>
        </is>
      </c>
    </row>
    <row r="584">
      <c r="C584" t="inlineStr">
        <is>
          <t>Price_BOM_LFE_Imp_0887</t>
        </is>
      </c>
      <c r="E584" s="69" t="inlineStr">
        <is>
          <t>25123-4P-10HP-LFE</t>
        </is>
      </c>
      <c r="F584" t="inlineStr">
        <is>
          <t>X3</t>
        </is>
      </c>
      <c r="G584" t="inlineStr">
        <is>
          <t>ImpMatl_NiAl-Bronze_ASTM-B148_C95400</t>
        </is>
      </c>
      <c r="H584" s="7" t="inlineStr">
        <is>
          <t>Nickel Aluminum Bronze ASTM B148 UNS C95400</t>
        </is>
      </c>
      <c r="I584" s="7" t="inlineStr">
        <is>
          <t>B22</t>
        </is>
      </c>
      <c r="J584" s="7" t="inlineStr">
        <is>
          <t>Stainless Steel, AISI-303</t>
        </is>
      </c>
      <c r="K584" s="7" t="inlineStr">
        <is>
          <t>Steel, Cold Drawn C1018</t>
        </is>
      </c>
      <c r="L584" s="2" t="inlineStr">
        <is>
          <t>Coating_Scotchkote134_interior_exterior</t>
        </is>
      </c>
      <c r="M584" s="2" t="inlineStr">
        <is>
          <t>RTF</t>
        </is>
      </c>
      <c r="N584" s="7" t="n"/>
      <c r="O584" t="inlineStr">
        <is>
          <t>A102234</t>
        </is>
      </c>
      <c r="P584" t="n">
        <v>220</v>
      </c>
      <c r="Q584" s="120" t="inlineStr">
        <is>
          <t>Priced</t>
        </is>
      </c>
      <c r="R584" t="inlineStr">
        <is>
          <t>LT250</t>
        </is>
      </c>
    </row>
    <row r="585">
      <c r="C585" t="inlineStr">
        <is>
          <t>Price_BOM_LFE_Imp_0888</t>
        </is>
      </c>
      <c r="E585" s="69" t="inlineStr">
        <is>
          <t>25123-4P-15HP-LFE</t>
        </is>
      </c>
      <c r="F585" t="inlineStr">
        <is>
          <t>X3</t>
        </is>
      </c>
      <c r="G585" t="inlineStr">
        <is>
          <t>ImpMatl_NiAl-Bronze_ASTM-B148_C95400</t>
        </is>
      </c>
      <c r="H585" s="7" t="inlineStr">
        <is>
          <t>Nickel Aluminum Bronze ASTM B148 UNS C95400</t>
        </is>
      </c>
      <c r="I585" s="7" t="inlineStr">
        <is>
          <t>B22</t>
        </is>
      </c>
      <c r="J585" s="7" t="inlineStr">
        <is>
          <t>Stainless Steel, AISI-303</t>
        </is>
      </c>
      <c r="K585" s="7" t="inlineStr">
        <is>
          <t>Steel, Cold Drawn C1018</t>
        </is>
      </c>
      <c r="L585" s="2" t="inlineStr">
        <is>
          <t>Coating_Scotchkote134_interior_exterior</t>
        </is>
      </c>
      <c r="M585" s="2" t="inlineStr">
        <is>
          <t>RTF</t>
        </is>
      </c>
      <c r="N585" s="7" t="n"/>
      <c r="O585" t="inlineStr">
        <is>
          <t>A102234</t>
        </is>
      </c>
      <c r="P585" t="n">
        <v>220</v>
      </c>
      <c r="Q585" s="120" t="inlineStr">
        <is>
          <t>Priced</t>
        </is>
      </c>
      <c r="R585" t="inlineStr">
        <is>
          <t>LT250</t>
        </is>
      </c>
    </row>
    <row r="586">
      <c r="C586" t="inlineStr">
        <is>
          <t>Price_BOM_LFE_Imp_0889</t>
        </is>
      </c>
      <c r="E586" s="69" t="inlineStr">
        <is>
          <t>25123-4P-20HP-LFE</t>
        </is>
      </c>
      <c r="F586" t="inlineStr">
        <is>
          <t>XA</t>
        </is>
      </c>
      <c r="G586" t="inlineStr">
        <is>
          <t>ImpMatl_NiAl-Bronze_ASTM-B148_C95400</t>
        </is>
      </c>
      <c r="H586" s="7" t="inlineStr">
        <is>
          <t>Nickel Aluminum Bronze ASTM B148 UNS C95400</t>
        </is>
      </c>
      <c r="I586" s="7" t="inlineStr">
        <is>
          <t>B22</t>
        </is>
      </c>
      <c r="J586" s="7" t="inlineStr">
        <is>
          <t>Stainless Steel, AISI-303</t>
        </is>
      </c>
      <c r="K586" s="7" t="inlineStr">
        <is>
          <t>Steel, Cold Drawn C1018</t>
        </is>
      </c>
      <c r="L586" s="2" t="inlineStr">
        <is>
          <t>Coating_Scotchkote134_interior_exterior</t>
        </is>
      </c>
      <c r="M586" s="2" t="inlineStr">
        <is>
          <t>RTF</t>
        </is>
      </c>
      <c r="N586" s="7" t="n"/>
      <c r="O586" t="inlineStr">
        <is>
          <t>A102235</t>
        </is>
      </c>
      <c r="P586" t="n">
        <v>220</v>
      </c>
      <c r="Q586" s="120" t="inlineStr">
        <is>
          <t>Priced</t>
        </is>
      </c>
      <c r="R586" t="inlineStr">
        <is>
          <t>LT250</t>
        </is>
      </c>
    </row>
    <row r="587">
      <c r="C587" t="inlineStr">
        <is>
          <t>Price_BOM_LFE_Imp_0890</t>
        </is>
      </c>
      <c r="E587" s="2" t="inlineStr">
        <is>
          <t>30707-2P-10HP-LFE</t>
        </is>
      </c>
      <c r="F587" t="inlineStr">
        <is>
          <t>X3</t>
        </is>
      </c>
      <c r="G587" t="inlineStr">
        <is>
          <t>ImpMatl_NiAl-Bronze_ASTM-B148_C95400</t>
        </is>
      </c>
      <c r="H587" s="7" t="inlineStr">
        <is>
          <t>Nickel Aluminum Bronze ASTM B148 UNS C95400</t>
        </is>
      </c>
      <c r="I587" s="7" t="inlineStr">
        <is>
          <t>B22</t>
        </is>
      </c>
      <c r="J587" s="7" t="inlineStr">
        <is>
          <t>Stainless Steel, AISI-303</t>
        </is>
      </c>
      <c r="K587" s="7" t="inlineStr">
        <is>
          <t>Steel, Cold Drawn C1018</t>
        </is>
      </c>
      <c r="L587" s="2" t="inlineStr">
        <is>
          <t>Coating_Scotchkote134_interior_exterior</t>
        </is>
      </c>
      <c r="M587" s="2" t="inlineStr">
        <is>
          <t>RTF</t>
        </is>
      </c>
      <c r="N587" s="7" t="n"/>
      <c r="O587" t="inlineStr">
        <is>
          <t>A102237</t>
        </is>
      </c>
      <c r="P587" t="n">
        <v>107</v>
      </c>
      <c r="Q587" s="120" t="inlineStr">
        <is>
          <t>Priced</t>
        </is>
      </c>
      <c r="R587" t="inlineStr">
        <is>
          <t>LT250</t>
        </is>
      </c>
    </row>
    <row r="588">
      <c r="C588" t="inlineStr">
        <is>
          <t>Price_BOM_LFE_Imp_0891</t>
        </is>
      </c>
      <c r="E588" s="2" t="inlineStr">
        <is>
          <t>30707-2P-15HP-LFE</t>
        </is>
      </c>
      <c r="F588" t="inlineStr">
        <is>
          <t>X3</t>
        </is>
      </c>
      <c r="G588" t="inlineStr">
        <is>
          <t>ImpMatl_NiAl-Bronze_ASTM-B148_C95400</t>
        </is>
      </c>
      <c r="H588" s="7" t="inlineStr">
        <is>
          <t>Nickel Aluminum Bronze ASTM B148 UNS C95400</t>
        </is>
      </c>
      <c r="I588" s="7" t="inlineStr">
        <is>
          <t>B22</t>
        </is>
      </c>
      <c r="J588" s="7" t="inlineStr">
        <is>
          <t>Stainless Steel, AISI-303</t>
        </is>
      </c>
      <c r="K588" s="7" t="inlineStr">
        <is>
          <t>Steel, Cold Drawn C1018</t>
        </is>
      </c>
      <c r="L588" s="2" t="inlineStr">
        <is>
          <t>Coating_Scotchkote134_interior_exterior</t>
        </is>
      </c>
      <c r="M588" s="2" t="inlineStr">
        <is>
          <t>RTF</t>
        </is>
      </c>
      <c r="N588" s="7" t="n"/>
      <c r="O588" t="inlineStr">
        <is>
          <t>A102237</t>
        </is>
      </c>
      <c r="P588" t="n">
        <v>107</v>
      </c>
      <c r="Q588" s="120" t="inlineStr">
        <is>
          <t>Priced</t>
        </is>
      </c>
      <c r="R588" t="inlineStr">
        <is>
          <t>LT250</t>
        </is>
      </c>
    </row>
    <row r="589">
      <c r="C589" t="inlineStr">
        <is>
          <t>Price_BOM_LFE_Imp_0892</t>
        </is>
      </c>
      <c r="E589" s="2" t="inlineStr">
        <is>
          <t>30707-2P-20HP-LFE</t>
        </is>
      </c>
      <c r="F589" t="inlineStr">
        <is>
          <t>X3</t>
        </is>
      </c>
      <c r="G589" t="inlineStr">
        <is>
          <t>ImpMatl_NiAl-Bronze_ASTM-B148_C95400</t>
        </is>
      </c>
      <c r="H589" s="7" t="inlineStr">
        <is>
          <t>Nickel Aluminum Bronze ASTM B148 UNS C95400</t>
        </is>
      </c>
      <c r="I589" s="7" t="inlineStr">
        <is>
          <t>B22</t>
        </is>
      </c>
      <c r="J589" s="7" t="inlineStr">
        <is>
          <t>Stainless Steel, AISI-303</t>
        </is>
      </c>
      <c r="K589" s="7" t="inlineStr">
        <is>
          <t>Steel, Cold Drawn C1018</t>
        </is>
      </c>
      <c r="L589" s="2" t="inlineStr">
        <is>
          <t>Coating_Scotchkote134_interior_exterior</t>
        </is>
      </c>
      <c r="M589" s="2" t="inlineStr">
        <is>
          <t>RTF</t>
        </is>
      </c>
      <c r="N589" s="7" t="n"/>
      <c r="O589" t="inlineStr">
        <is>
          <t>A102237</t>
        </is>
      </c>
      <c r="P589" t="n">
        <v>107</v>
      </c>
      <c r="Q589" s="120" t="inlineStr">
        <is>
          <t>Priced</t>
        </is>
      </c>
      <c r="R589" t="inlineStr">
        <is>
          <t>LT250</t>
        </is>
      </c>
    </row>
    <row r="590">
      <c r="C590" t="inlineStr">
        <is>
          <t>Price_BOM_LFE_Imp_0893</t>
        </is>
      </c>
      <c r="E590" s="2" t="inlineStr">
        <is>
          <t>30707-2P-25HP-LFE</t>
        </is>
      </c>
      <c r="F590" t="inlineStr">
        <is>
          <t>X3</t>
        </is>
      </c>
      <c r="G590" t="inlineStr">
        <is>
          <t>ImpMatl_NiAl-Bronze_ASTM-B148_C95400</t>
        </is>
      </c>
      <c r="H590" s="7" t="inlineStr">
        <is>
          <t>Nickel Aluminum Bronze ASTM B148 UNS C95400</t>
        </is>
      </c>
      <c r="I590" s="7" t="inlineStr">
        <is>
          <t>B22</t>
        </is>
      </c>
      <c r="J590" s="7" t="inlineStr">
        <is>
          <t>Stainless Steel, AISI-303</t>
        </is>
      </c>
      <c r="K590" s="7" t="inlineStr">
        <is>
          <t>Steel, Cold Drawn C1018</t>
        </is>
      </c>
      <c r="L590" s="2" t="inlineStr">
        <is>
          <t>Coating_Scotchkote134_interior_exterior</t>
        </is>
      </c>
      <c r="M590" s="2" t="inlineStr">
        <is>
          <t>RTF</t>
        </is>
      </c>
      <c r="N590" s="7" t="n"/>
      <c r="O590" t="inlineStr">
        <is>
          <t>A102237</t>
        </is>
      </c>
      <c r="P590" t="n">
        <v>107</v>
      </c>
      <c r="Q590" s="120" t="inlineStr">
        <is>
          <t>Priced</t>
        </is>
      </c>
      <c r="R590" t="inlineStr">
        <is>
          <t>LT250</t>
        </is>
      </c>
    </row>
    <row r="591">
      <c r="C591" t="inlineStr">
        <is>
          <t>Price_BOM_LFE_Imp_0894</t>
        </is>
      </c>
      <c r="E591" s="69" t="inlineStr">
        <is>
          <t>30707-4P-3HP-LFE</t>
        </is>
      </c>
      <c r="F591" t="inlineStr">
        <is>
          <t>X3</t>
        </is>
      </c>
      <c r="G591" t="inlineStr">
        <is>
          <t>ImpMatl_NiAl-Bronze_ASTM-B148_C95400</t>
        </is>
      </c>
      <c r="H591" s="7" t="inlineStr">
        <is>
          <t>Nickel Aluminum Bronze ASTM B148 UNS C95400</t>
        </is>
      </c>
      <c r="I591" s="7" t="inlineStr">
        <is>
          <t>B22</t>
        </is>
      </c>
      <c r="J591" s="7" t="inlineStr">
        <is>
          <t>Stainless Steel, AISI-303</t>
        </is>
      </c>
      <c r="K591" s="7" t="inlineStr">
        <is>
          <t>Steel, Cold Drawn C1018</t>
        </is>
      </c>
      <c r="L591" s="2" t="inlineStr">
        <is>
          <t>Coating_Scotchkote134_interior_exterior</t>
        </is>
      </c>
      <c r="M591" s="2" t="inlineStr">
        <is>
          <t>RTF</t>
        </is>
      </c>
      <c r="N591" s="7" t="n"/>
      <c r="O591" t="inlineStr">
        <is>
          <t>A102237</t>
        </is>
      </c>
      <c r="P591" t="n">
        <v>107</v>
      </c>
      <c r="Q591" s="120" t="inlineStr">
        <is>
          <t>Priced</t>
        </is>
      </c>
      <c r="R591" t="inlineStr">
        <is>
          <t>LT250</t>
        </is>
      </c>
    </row>
    <row r="592">
      <c r="C592" t="inlineStr">
        <is>
          <t>Price_BOM_LFE_Imp_0895</t>
        </is>
      </c>
      <c r="E592" s="69" t="inlineStr">
        <is>
          <t>30707-4P-5HP-LFE</t>
        </is>
      </c>
      <c r="F592" t="inlineStr">
        <is>
          <t>X3</t>
        </is>
      </c>
      <c r="G592" t="inlineStr">
        <is>
          <t>ImpMatl_NiAl-Bronze_ASTM-B148_C95400</t>
        </is>
      </c>
      <c r="H592" s="7" t="inlineStr">
        <is>
          <t>Nickel Aluminum Bronze ASTM B148 UNS C95400</t>
        </is>
      </c>
      <c r="I592" s="7" t="inlineStr">
        <is>
          <t>B22</t>
        </is>
      </c>
      <c r="J592" s="7" t="inlineStr">
        <is>
          <t>Stainless Steel, AISI-303</t>
        </is>
      </c>
      <c r="K592" s="7" t="inlineStr">
        <is>
          <t>Steel, Cold Drawn C1018</t>
        </is>
      </c>
      <c r="L592" s="2" t="inlineStr">
        <is>
          <t>Coating_Scotchkote134_interior_exterior</t>
        </is>
      </c>
      <c r="M592" s="2" t="inlineStr">
        <is>
          <t>RTF</t>
        </is>
      </c>
      <c r="N592" s="7" t="n"/>
      <c r="O592" t="inlineStr">
        <is>
          <t>A102237</t>
        </is>
      </c>
      <c r="P592" t="n">
        <v>107</v>
      </c>
      <c r="Q592" s="120" t="inlineStr">
        <is>
          <t>Priced</t>
        </is>
      </c>
      <c r="R592" t="inlineStr">
        <is>
          <t>LT250</t>
        </is>
      </c>
    </row>
    <row r="593">
      <c r="C593" t="inlineStr">
        <is>
          <t>Price_BOM_LFE_Imp_0896</t>
        </is>
      </c>
      <c r="E593" s="69" t="inlineStr">
        <is>
          <t>30707-4P-7.5HP-LFE</t>
        </is>
      </c>
      <c r="F593" t="inlineStr">
        <is>
          <t>X3</t>
        </is>
      </c>
      <c r="G593" t="inlineStr">
        <is>
          <t>ImpMatl_NiAl-Bronze_ASTM-B148_C95400</t>
        </is>
      </c>
      <c r="H593" s="7" t="inlineStr">
        <is>
          <t>Nickel Aluminum Bronze ASTM B148 UNS C95400</t>
        </is>
      </c>
      <c r="I593" s="7" t="inlineStr">
        <is>
          <t>B22</t>
        </is>
      </c>
      <c r="J593" s="7" t="inlineStr">
        <is>
          <t>Stainless Steel, AISI-303</t>
        </is>
      </c>
      <c r="K593" s="7" t="inlineStr">
        <is>
          <t>Steel, Cold Drawn C1018</t>
        </is>
      </c>
      <c r="L593" s="2" t="inlineStr">
        <is>
          <t>Coating_Scotchkote134_interior_exterior</t>
        </is>
      </c>
      <c r="M593" s="2" t="inlineStr">
        <is>
          <t>RTF</t>
        </is>
      </c>
      <c r="N593" s="7" t="n"/>
      <c r="O593" t="inlineStr">
        <is>
          <t>A102237</t>
        </is>
      </c>
      <c r="P593" t="n">
        <v>107</v>
      </c>
      <c r="Q593" s="120" t="inlineStr">
        <is>
          <t>Priced</t>
        </is>
      </c>
      <c r="R593" t="inlineStr">
        <is>
          <t>LT250</t>
        </is>
      </c>
    </row>
    <row r="594">
      <c r="C594" t="inlineStr">
        <is>
          <t>Price_BOM_LFE_Imp_0897</t>
        </is>
      </c>
      <c r="E594" s="2" t="inlineStr">
        <is>
          <t>30707-2P-30HP-LFE</t>
        </is>
      </c>
      <c r="F594" t="inlineStr">
        <is>
          <t>X4</t>
        </is>
      </c>
      <c r="G594" t="inlineStr">
        <is>
          <t>ImpMatl_NiAl-Bronze_ASTM-B148_C95400</t>
        </is>
      </c>
      <c r="H594" s="7" t="inlineStr">
        <is>
          <t>Nickel Aluminum Bronze ASTM B148 UNS C95400</t>
        </is>
      </c>
      <c r="I594" s="7" t="inlineStr">
        <is>
          <t>B22</t>
        </is>
      </c>
      <c r="J594" s="7" t="inlineStr">
        <is>
          <t>Stainless Steel, AISI-303</t>
        </is>
      </c>
      <c r="K594" s="7" t="inlineStr">
        <is>
          <t>Steel, Cold Drawn C1018</t>
        </is>
      </c>
      <c r="L594" s="2" t="inlineStr">
        <is>
          <t>Coating_Scotchkote134_interior_exterior</t>
        </is>
      </c>
      <c r="M594" s="2" t="inlineStr">
        <is>
          <t>RTF</t>
        </is>
      </c>
      <c r="N594" s="7" t="n"/>
      <c r="O594" t="inlineStr">
        <is>
          <t>A102238</t>
        </is>
      </c>
      <c r="P594" t="n">
        <v>107</v>
      </c>
      <c r="Q594" s="120" t="inlineStr">
        <is>
          <t>Priced</t>
        </is>
      </c>
      <c r="R594" t="inlineStr">
        <is>
          <t>LT250</t>
        </is>
      </c>
    </row>
    <row r="595">
      <c r="C595" t="inlineStr">
        <is>
          <t>Price_BOM_LFE_Imp_0898</t>
        </is>
      </c>
      <c r="E595" s="69" t="inlineStr">
        <is>
          <t>30957-4P-5HP-LFE</t>
        </is>
      </c>
      <c r="F595" t="inlineStr">
        <is>
          <t>X3</t>
        </is>
      </c>
      <c r="G595" t="inlineStr">
        <is>
          <t>ImpMatl_NiAl-Bronze_ASTM-B148_C95400</t>
        </is>
      </c>
      <c r="H595" s="7" t="inlineStr">
        <is>
          <t>Nickel Aluminum Bronze ASTM B148 UNS C95400</t>
        </is>
      </c>
      <c r="I595" s="7" t="inlineStr">
        <is>
          <t>B22</t>
        </is>
      </c>
      <c r="J595" s="7" t="inlineStr">
        <is>
          <t>Stainless Steel, AISI-303</t>
        </is>
      </c>
      <c r="K595" s="7" t="inlineStr">
        <is>
          <t>Steel, Cold Drawn C1018</t>
        </is>
      </c>
      <c r="L595" s="2" t="inlineStr">
        <is>
          <t>Coating_Scotchkote134_interior_exterior</t>
        </is>
      </c>
      <c r="M595" s="2" t="inlineStr">
        <is>
          <t>RTF</t>
        </is>
      </c>
      <c r="N595" s="7" t="n"/>
      <c r="O595" t="inlineStr">
        <is>
          <t>A102239</t>
        </is>
      </c>
      <c r="P595" t="n">
        <v>193</v>
      </c>
      <c r="Q595" s="120" t="inlineStr">
        <is>
          <t>Priced</t>
        </is>
      </c>
      <c r="R595" t="inlineStr">
        <is>
          <t>LT250</t>
        </is>
      </c>
    </row>
    <row r="596">
      <c r="C596" t="inlineStr">
        <is>
          <t>Price_BOM_LFE_Imp_0899</t>
        </is>
      </c>
      <c r="E596" s="69" t="inlineStr">
        <is>
          <t>30957-4P-7.5HP-LFE</t>
        </is>
      </c>
      <c r="F596" t="inlineStr">
        <is>
          <t>X3</t>
        </is>
      </c>
      <c r="G596" t="inlineStr">
        <is>
          <t>ImpMatl_NiAl-Bronze_ASTM-B148_C95400</t>
        </is>
      </c>
      <c r="H596" s="7" t="inlineStr">
        <is>
          <t>Nickel Aluminum Bronze ASTM B148 UNS C95400</t>
        </is>
      </c>
      <c r="I596" s="7" t="inlineStr">
        <is>
          <t>B22</t>
        </is>
      </c>
      <c r="J596" s="7" t="inlineStr">
        <is>
          <t>Stainless Steel, AISI-303</t>
        </is>
      </c>
      <c r="K596" s="7" t="inlineStr">
        <is>
          <t>Steel, Cold Drawn C1018</t>
        </is>
      </c>
      <c r="L596" s="2" t="inlineStr">
        <is>
          <t>Coating_Scotchkote134_interior_exterior</t>
        </is>
      </c>
      <c r="M596" s="2" t="inlineStr">
        <is>
          <t>RTF</t>
        </is>
      </c>
      <c r="N596" s="7" t="n"/>
      <c r="O596" t="inlineStr">
        <is>
          <t>A102239</t>
        </is>
      </c>
      <c r="P596" t="n">
        <v>193</v>
      </c>
      <c r="Q596" s="120" t="inlineStr">
        <is>
          <t>Priced</t>
        </is>
      </c>
      <c r="R596" t="inlineStr">
        <is>
          <t>LT250</t>
        </is>
      </c>
    </row>
    <row r="597">
      <c r="C597" t="inlineStr">
        <is>
          <t>Price_BOM_LFE_Imp_0900</t>
        </is>
      </c>
      <c r="E597" s="69" t="inlineStr">
        <is>
          <t>30957-4P-10HP-LFE</t>
        </is>
      </c>
      <c r="F597" t="inlineStr">
        <is>
          <t>X3</t>
        </is>
      </c>
      <c r="G597" t="inlineStr">
        <is>
          <t>ImpMatl_NiAl-Bronze_ASTM-B148_C95400</t>
        </is>
      </c>
      <c r="H597" s="7" t="inlineStr">
        <is>
          <t>Nickel Aluminum Bronze ASTM B148 UNS C95400</t>
        </is>
      </c>
      <c r="I597" s="7" t="inlineStr">
        <is>
          <t>B22</t>
        </is>
      </c>
      <c r="J597" s="7" t="inlineStr">
        <is>
          <t>Stainless Steel, AISI-303</t>
        </is>
      </c>
      <c r="K597" s="7" t="inlineStr">
        <is>
          <t>Steel, Cold Drawn C1018</t>
        </is>
      </c>
      <c r="L597" s="2" t="inlineStr">
        <is>
          <t>Coating_Scotchkote134_interior_exterior</t>
        </is>
      </c>
      <c r="M597" s="2" t="inlineStr">
        <is>
          <t>RTF</t>
        </is>
      </c>
      <c r="N597" s="7" t="n"/>
      <c r="O597" t="inlineStr">
        <is>
          <t>A102239</t>
        </is>
      </c>
      <c r="P597" t="n">
        <v>193</v>
      </c>
      <c r="Q597" s="120" t="inlineStr">
        <is>
          <t>Priced</t>
        </is>
      </c>
      <c r="R597" t="inlineStr">
        <is>
          <t>LT250</t>
        </is>
      </c>
    </row>
    <row r="598">
      <c r="C598" t="inlineStr">
        <is>
          <t>Price_BOM_LFE_Imp_0901</t>
        </is>
      </c>
      <c r="E598" s="69" t="inlineStr">
        <is>
          <t>30957-4P-15HP-LFE</t>
        </is>
      </c>
      <c r="F598" t="inlineStr">
        <is>
          <t>X3</t>
        </is>
      </c>
      <c r="G598" t="inlineStr">
        <is>
          <t>ImpMatl_NiAl-Bronze_ASTM-B148_C95400</t>
        </is>
      </c>
      <c r="H598" s="7" t="inlineStr">
        <is>
          <t>Nickel Aluminum Bronze ASTM B148 UNS C95400</t>
        </is>
      </c>
      <c r="I598" s="7" t="inlineStr">
        <is>
          <t>B22</t>
        </is>
      </c>
      <c r="J598" s="7" t="inlineStr">
        <is>
          <t>Stainless Steel, AISI-303</t>
        </is>
      </c>
      <c r="K598" s="7" t="inlineStr">
        <is>
          <t>Steel, Cold Drawn C1018</t>
        </is>
      </c>
      <c r="L598" s="2" t="inlineStr">
        <is>
          <t>Coating_Scotchkote134_interior_exterior</t>
        </is>
      </c>
      <c r="M598" s="2" t="inlineStr">
        <is>
          <t>RTF</t>
        </is>
      </c>
      <c r="N598" s="7" t="n"/>
      <c r="O598" t="inlineStr">
        <is>
          <t>A102239</t>
        </is>
      </c>
      <c r="P598" t="n">
        <v>193</v>
      </c>
      <c r="Q598" s="120" t="inlineStr">
        <is>
          <t>Priced</t>
        </is>
      </c>
      <c r="R598" t="inlineStr">
        <is>
          <t>LT250</t>
        </is>
      </c>
    </row>
    <row r="599">
      <c r="C599" t="inlineStr">
        <is>
          <t>Price_BOM_LFE_Imp_0902</t>
        </is>
      </c>
      <c r="E599" s="69" t="inlineStr">
        <is>
          <t>30121-4P-15HP-LFE</t>
        </is>
      </c>
      <c r="F599" t="inlineStr">
        <is>
          <t>XA</t>
        </is>
      </c>
      <c r="G599" t="inlineStr">
        <is>
          <t>ImpMatl_NiAl-Bronze_ASTM-B148_C95400</t>
        </is>
      </c>
      <c r="H599" s="7" t="inlineStr">
        <is>
          <t>Nickel Aluminum Bronze ASTM B148 UNS C95400</t>
        </is>
      </c>
      <c r="I599" s="7" t="inlineStr">
        <is>
          <t>B22</t>
        </is>
      </c>
      <c r="J599" s="7" t="inlineStr">
        <is>
          <t>Stainless Steel, AISI-303</t>
        </is>
      </c>
      <c r="K599" s="7" t="inlineStr">
        <is>
          <t>Steel, Cold Drawn C1018</t>
        </is>
      </c>
      <c r="L599" s="2" t="inlineStr">
        <is>
          <t>Coating_Scotchkote134_interior_exterior</t>
        </is>
      </c>
      <c r="M599" s="2" t="inlineStr">
        <is>
          <t>RTF</t>
        </is>
      </c>
      <c r="N599" s="7" t="n"/>
      <c r="O599" t="inlineStr">
        <is>
          <t>A102241</t>
        </is>
      </c>
      <c r="P599" t="n">
        <v>282</v>
      </c>
      <c r="Q599" s="120" t="inlineStr">
        <is>
          <t>Priced</t>
        </is>
      </c>
      <c r="R599" t="inlineStr">
        <is>
          <t>LT250</t>
        </is>
      </c>
    </row>
    <row r="600">
      <c r="C600" t="inlineStr">
        <is>
          <t>Price_BOM_LFE_Imp_0903</t>
        </is>
      </c>
      <c r="E600" s="69" t="inlineStr">
        <is>
          <t>30121-4P-20HP-LFE</t>
        </is>
      </c>
      <c r="F600" t="inlineStr">
        <is>
          <t>XA</t>
        </is>
      </c>
      <c r="G600" t="inlineStr">
        <is>
          <t>ImpMatl_NiAl-Bronze_ASTM-B148_C95400</t>
        </is>
      </c>
      <c r="H600" s="7" t="inlineStr">
        <is>
          <t>Nickel Aluminum Bronze ASTM B148 UNS C95400</t>
        </is>
      </c>
      <c r="I600" s="7" t="inlineStr">
        <is>
          <t>B22</t>
        </is>
      </c>
      <c r="J600" s="7" t="inlineStr">
        <is>
          <t>Stainless Steel, AISI-303</t>
        </is>
      </c>
      <c r="K600" s="7" t="inlineStr">
        <is>
          <t>Steel, Cold Drawn C1018</t>
        </is>
      </c>
      <c r="L600" s="2" t="inlineStr">
        <is>
          <t>Coating_Scotchkote134_interior_exterior</t>
        </is>
      </c>
      <c r="M600" s="2" t="inlineStr">
        <is>
          <t>RTF</t>
        </is>
      </c>
      <c r="N600" s="7" t="n"/>
      <c r="O600" t="inlineStr">
        <is>
          <t>A102241</t>
        </is>
      </c>
      <c r="P600" t="n">
        <v>282</v>
      </c>
      <c r="Q600" s="120" t="inlineStr">
        <is>
          <t>Priced</t>
        </is>
      </c>
      <c r="R600" t="inlineStr">
        <is>
          <t>LT250</t>
        </is>
      </c>
    </row>
    <row r="601">
      <c r="C601" t="inlineStr">
        <is>
          <t>Price_BOM_LFE_Imp_0904</t>
        </is>
      </c>
      <c r="E601" s="69" t="inlineStr">
        <is>
          <t>30121-4P-25HP-LFE</t>
        </is>
      </c>
      <c r="F601" t="inlineStr">
        <is>
          <t>XA</t>
        </is>
      </c>
      <c r="G601" t="inlineStr">
        <is>
          <t>ImpMatl_NiAl-Bronze_ASTM-B148_C95400</t>
        </is>
      </c>
      <c r="H601" s="7" t="inlineStr">
        <is>
          <t>Nickel Aluminum Bronze ASTM B148 UNS C95400</t>
        </is>
      </c>
      <c r="I601" s="7" t="inlineStr">
        <is>
          <t>B22</t>
        </is>
      </c>
      <c r="J601" s="7" t="inlineStr">
        <is>
          <t>Stainless Steel, AISI-303</t>
        </is>
      </c>
      <c r="K601" s="7" t="inlineStr">
        <is>
          <t>Steel, Cold Drawn C1018</t>
        </is>
      </c>
      <c r="L601" s="2" t="inlineStr">
        <is>
          <t>Coating_Scotchkote134_interior_exterior</t>
        </is>
      </c>
      <c r="M601" s="2" t="inlineStr">
        <is>
          <t>RTF</t>
        </is>
      </c>
      <c r="N601" s="7" t="n"/>
      <c r="O601" t="inlineStr">
        <is>
          <t>A102241</t>
        </is>
      </c>
      <c r="P601" t="n">
        <v>282</v>
      </c>
      <c r="Q601" s="120" t="inlineStr">
        <is>
          <t>Priced</t>
        </is>
      </c>
      <c r="R601" t="inlineStr">
        <is>
          <t>LT250</t>
        </is>
      </c>
    </row>
    <row r="602">
      <c r="C602" t="inlineStr">
        <is>
          <t>Price_BOM_LFE_Imp_0905</t>
        </is>
      </c>
      <c r="E602" s="69" t="inlineStr">
        <is>
          <t>30127-4P-15HP-LFE</t>
        </is>
      </c>
      <c r="F602" t="inlineStr">
        <is>
          <t>XA</t>
        </is>
      </c>
      <c r="G602" t="inlineStr">
        <is>
          <t>ImpMatl_NiAl-Bronze_ASTM-B148_C95400</t>
        </is>
      </c>
      <c r="H602" s="7" t="inlineStr">
        <is>
          <t>Nickel Aluminum Bronze ASTM B148 UNS C95400</t>
        </is>
      </c>
      <c r="I602" s="7" t="inlineStr">
        <is>
          <t>B22</t>
        </is>
      </c>
      <c r="J602" s="7" t="inlineStr">
        <is>
          <t>Stainless Steel, AISI-303</t>
        </is>
      </c>
      <c r="K602" s="7" t="inlineStr">
        <is>
          <t>Steel, Cold Drawn C1018</t>
        </is>
      </c>
      <c r="L602" s="2" t="inlineStr">
        <is>
          <t>Coating_Scotchkote134_interior_exterior</t>
        </is>
      </c>
      <c r="M602" s="2" t="inlineStr">
        <is>
          <t>RTF</t>
        </is>
      </c>
      <c r="N602" s="7" t="n"/>
      <c r="O602" t="inlineStr">
        <is>
          <t>A102242</t>
        </is>
      </c>
      <c r="P602" t="n">
        <v>443</v>
      </c>
      <c r="Q602" s="120" t="inlineStr">
        <is>
          <t>Priced</t>
        </is>
      </c>
      <c r="R602" t="inlineStr">
        <is>
          <t>LT250</t>
        </is>
      </c>
    </row>
    <row r="603">
      <c r="C603" t="inlineStr">
        <is>
          <t>Price_BOM_LFE_Imp_0906</t>
        </is>
      </c>
      <c r="E603" s="69" t="inlineStr">
        <is>
          <t>30127-4P-20HP-LFE</t>
        </is>
      </c>
      <c r="F603" t="inlineStr">
        <is>
          <t>XA</t>
        </is>
      </c>
      <c r="G603" t="inlineStr">
        <is>
          <t>ImpMatl_NiAl-Bronze_ASTM-B148_C95400</t>
        </is>
      </c>
      <c r="H603" s="7" t="inlineStr">
        <is>
          <t>Nickel Aluminum Bronze ASTM B148 UNS C95400</t>
        </is>
      </c>
      <c r="I603" s="7" t="inlineStr">
        <is>
          <t>B22</t>
        </is>
      </c>
      <c r="J603" s="7" t="inlineStr">
        <is>
          <t>Stainless Steel, AISI-303</t>
        </is>
      </c>
      <c r="K603" s="7" t="inlineStr">
        <is>
          <t>Steel, Cold Drawn C1018</t>
        </is>
      </c>
      <c r="L603" s="2" t="inlineStr">
        <is>
          <t>Coating_Scotchkote134_interior_exterior</t>
        </is>
      </c>
      <c r="M603" s="2" t="inlineStr">
        <is>
          <t>RTF</t>
        </is>
      </c>
      <c r="N603" s="7" t="n"/>
      <c r="O603" t="inlineStr">
        <is>
          <t>A102242</t>
        </is>
      </c>
      <c r="P603" t="n">
        <v>443</v>
      </c>
      <c r="Q603" s="120" t="inlineStr">
        <is>
          <t>Priced</t>
        </is>
      </c>
      <c r="R603" t="inlineStr">
        <is>
          <t>LT250</t>
        </is>
      </c>
    </row>
    <row r="604">
      <c r="C604" t="inlineStr">
        <is>
          <t>Price_BOM_LFE_Imp_0907</t>
        </is>
      </c>
      <c r="E604" s="69" t="inlineStr">
        <is>
          <t>30127-4P-25HP-LFE</t>
        </is>
      </c>
      <c r="F604" t="inlineStr">
        <is>
          <t>XA</t>
        </is>
      </c>
      <c r="G604" t="inlineStr">
        <is>
          <t>ImpMatl_NiAl-Bronze_ASTM-B148_C95400</t>
        </is>
      </c>
      <c r="H604" s="7" t="inlineStr">
        <is>
          <t>Nickel Aluminum Bronze ASTM B148 UNS C95400</t>
        </is>
      </c>
      <c r="I604" s="7" t="inlineStr">
        <is>
          <t>B22</t>
        </is>
      </c>
      <c r="J604" s="7" t="inlineStr">
        <is>
          <t>Stainless Steel, AISI-303</t>
        </is>
      </c>
      <c r="K604" s="7" t="inlineStr">
        <is>
          <t>Steel, Cold Drawn C1018</t>
        </is>
      </c>
      <c r="L604" s="2" t="inlineStr">
        <is>
          <t>Coating_Scotchkote134_interior_exterior</t>
        </is>
      </c>
      <c r="M604" s="2" t="inlineStr">
        <is>
          <t>RTF</t>
        </is>
      </c>
      <c r="N604" s="7" t="n"/>
      <c r="O604" t="inlineStr">
        <is>
          <t>A102242</t>
        </is>
      </c>
      <c r="P604" t="n">
        <v>443</v>
      </c>
      <c r="Q604" s="120" t="inlineStr">
        <is>
          <t>Priced</t>
        </is>
      </c>
      <c r="R604" t="inlineStr">
        <is>
          <t>LT250</t>
        </is>
      </c>
    </row>
    <row r="605">
      <c r="C605" t="inlineStr">
        <is>
          <t>Price_BOM_LFE_Imp_0908</t>
        </is>
      </c>
      <c r="E605" s="2" t="inlineStr">
        <is>
          <t>40707-2P-25HP-LFE</t>
        </is>
      </c>
      <c r="F605" t="inlineStr">
        <is>
          <t>X3</t>
        </is>
      </c>
      <c r="G605" t="inlineStr">
        <is>
          <t>ImpMatl_NiAl-Bronze_ASTM-B148_C95400</t>
        </is>
      </c>
      <c r="H605" s="7" t="inlineStr">
        <is>
          <t>Nickel Aluminum Bronze ASTM B148 UNS C95400</t>
        </is>
      </c>
      <c r="I605" s="7" t="inlineStr">
        <is>
          <t>B22</t>
        </is>
      </c>
      <c r="J605" s="7" t="inlineStr">
        <is>
          <t>Stainless Steel, AISI-303</t>
        </is>
      </c>
      <c r="K605" s="7" t="inlineStr">
        <is>
          <t>Steel, Cold Drawn C1018</t>
        </is>
      </c>
      <c r="L605" s="2" t="inlineStr">
        <is>
          <t>Coating_Scotchkote134_interior_exterior</t>
        </is>
      </c>
      <c r="M605" s="2" t="inlineStr">
        <is>
          <t>RTF</t>
        </is>
      </c>
      <c r="N605" s="7" t="n"/>
      <c r="O605" t="inlineStr">
        <is>
          <t>A102244</t>
        </is>
      </c>
      <c r="P605" t="n">
        <v>157</v>
      </c>
      <c r="Q605" s="120" t="inlineStr">
        <is>
          <t>Priced</t>
        </is>
      </c>
      <c r="R605" t="inlineStr">
        <is>
          <t>LT250</t>
        </is>
      </c>
    </row>
    <row r="606">
      <c r="C606" t="inlineStr">
        <is>
          <t>Price_BOM_LFE_Imp_0909</t>
        </is>
      </c>
      <c r="E606" s="69" t="inlineStr">
        <is>
          <t>40707-4P-3HP-LFE</t>
        </is>
      </c>
      <c r="F606" t="inlineStr">
        <is>
          <t>X3</t>
        </is>
      </c>
      <c r="G606" t="inlineStr">
        <is>
          <t>ImpMatl_NiAl-Bronze_ASTM-B148_C95400</t>
        </is>
      </c>
      <c r="H606" s="7" t="inlineStr">
        <is>
          <t>Nickel Aluminum Bronze ASTM B148 UNS C95400</t>
        </is>
      </c>
      <c r="I606" s="7" t="inlineStr">
        <is>
          <t>B22</t>
        </is>
      </c>
      <c r="J606" s="7" t="inlineStr">
        <is>
          <t>Stainless Steel, AISI-303</t>
        </is>
      </c>
      <c r="K606" s="7" t="inlineStr">
        <is>
          <t>Steel, Cold Drawn C1018</t>
        </is>
      </c>
      <c r="L606" s="2" t="inlineStr">
        <is>
          <t>Coating_Scotchkote134_interior_exterior</t>
        </is>
      </c>
      <c r="M606" s="2" t="inlineStr">
        <is>
          <t>RTF</t>
        </is>
      </c>
      <c r="N606" s="7" t="n"/>
      <c r="O606" t="inlineStr">
        <is>
          <t>A102244</t>
        </is>
      </c>
      <c r="P606" t="n">
        <v>157</v>
      </c>
      <c r="Q606" s="120" t="inlineStr">
        <is>
          <t>Priced</t>
        </is>
      </c>
      <c r="R606" t="inlineStr">
        <is>
          <t>LT250</t>
        </is>
      </c>
    </row>
    <row r="607">
      <c r="C607" t="inlineStr">
        <is>
          <t>Price_BOM_LFE_Imp_0910</t>
        </is>
      </c>
      <c r="E607" s="69" t="inlineStr">
        <is>
          <t>40707-4P-5HP-LFE</t>
        </is>
      </c>
      <c r="F607" t="inlineStr">
        <is>
          <t>X3</t>
        </is>
      </c>
      <c r="G607" t="inlineStr">
        <is>
          <t>ImpMatl_NiAl-Bronze_ASTM-B148_C95400</t>
        </is>
      </c>
      <c r="H607" s="7" t="inlineStr">
        <is>
          <t>Nickel Aluminum Bronze ASTM B148 UNS C95400</t>
        </is>
      </c>
      <c r="I607" s="7" t="inlineStr">
        <is>
          <t>B22</t>
        </is>
      </c>
      <c r="J607" s="7" t="inlineStr">
        <is>
          <t>Stainless Steel, AISI-303</t>
        </is>
      </c>
      <c r="K607" s="7" t="inlineStr">
        <is>
          <t>Steel, Cold Drawn C1018</t>
        </is>
      </c>
      <c r="L607" s="2" t="inlineStr">
        <is>
          <t>Coating_Scotchkote134_interior_exterior</t>
        </is>
      </c>
      <c r="M607" s="2" t="inlineStr">
        <is>
          <t>RTF</t>
        </is>
      </c>
      <c r="N607" s="7" t="n"/>
      <c r="O607" t="inlineStr">
        <is>
          <t>A102244</t>
        </is>
      </c>
      <c r="P607" t="n">
        <v>157</v>
      </c>
      <c r="Q607" s="120" t="inlineStr">
        <is>
          <t>Priced</t>
        </is>
      </c>
      <c r="R607" t="inlineStr">
        <is>
          <t>LT250</t>
        </is>
      </c>
    </row>
    <row r="608">
      <c r="C608" t="inlineStr">
        <is>
          <t>Price_BOM_LFE_Imp_0911</t>
        </is>
      </c>
      <c r="E608" s="69" t="inlineStr">
        <is>
          <t>40707-4P-7.5HP-LFE</t>
        </is>
      </c>
      <c r="F608" t="inlineStr">
        <is>
          <t>X3</t>
        </is>
      </c>
      <c r="G608" t="inlineStr">
        <is>
          <t>ImpMatl_NiAl-Bronze_ASTM-B148_C95400</t>
        </is>
      </c>
      <c r="H608" s="7" t="inlineStr">
        <is>
          <t>Nickel Aluminum Bronze ASTM B148 UNS C95400</t>
        </is>
      </c>
      <c r="I608" s="7" t="inlineStr">
        <is>
          <t>B22</t>
        </is>
      </c>
      <c r="J608" s="7" t="inlineStr">
        <is>
          <t>Stainless Steel, AISI-303</t>
        </is>
      </c>
      <c r="K608" s="7" t="inlineStr">
        <is>
          <t>Steel, Cold Drawn C1018</t>
        </is>
      </c>
      <c r="L608" s="2" t="inlineStr">
        <is>
          <t>Coating_Scotchkote134_interior_exterior</t>
        </is>
      </c>
      <c r="M608" s="2" t="inlineStr">
        <is>
          <t>RTF</t>
        </is>
      </c>
      <c r="N608" s="7" t="n"/>
      <c r="O608" t="inlineStr">
        <is>
          <t>A102244</t>
        </is>
      </c>
      <c r="P608" t="n">
        <v>157</v>
      </c>
      <c r="Q608" s="120" t="inlineStr">
        <is>
          <t>Priced</t>
        </is>
      </c>
      <c r="R608" t="inlineStr">
        <is>
          <t>LT250</t>
        </is>
      </c>
    </row>
    <row r="609">
      <c r="C609" t="inlineStr">
        <is>
          <t>Price_BOM_LFE_Imp_0912</t>
        </is>
      </c>
      <c r="E609" s="2" t="inlineStr">
        <is>
          <t>40707-2P-30HP-LFE</t>
        </is>
      </c>
      <c r="F609" t="inlineStr">
        <is>
          <t>X4</t>
        </is>
      </c>
      <c r="G609" t="inlineStr">
        <is>
          <t>ImpMatl_NiAl-Bronze_ASTM-B148_C95400</t>
        </is>
      </c>
      <c r="H609" s="7" t="inlineStr">
        <is>
          <t>Nickel Aluminum Bronze ASTM B148 UNS C95400</t>
        </is>
      </c>
      <c r="I609" s="7" t="inlineStr">
        <is>
          <t>B22</t>
        </is>
      </c>
      <c r="J609" s="7" t="inlineStr">
        <is>
          <t>Stainless Steel, AISI-303</t>
        </is>
      </c>
      <c r="K609" s="7" t="inlineStr">
        <is>
          <t>Steel, Cold Drawn C1018</t>
        </is>
      </c>
      <c r="L609" s="2" t="inlineStr">
        <is>
          <t>Coating_Scotchkote134_interior_exterior</t>
        </is>
      </c>
      <c r="M609" s="2" t="inlineStr">
        <is>
          <t>RTF</t>
        </is>
      </c>
      <c r="N609" s="7" t="n"/>
      <c r="O609" t="inlineStr">
        <is>
          <t>A102245</t>
        </is>
      </c>
      <c r="P609" t="n">
        <v>157</v>
      </c>
      <c r="Q609" s="120" t="inlineStr">
        <is>
          <t>Priced</t>
        </is>
      </c>
      <c r="R609" t="inlineStr">
        <is>
          <t>LT250</t>
        </is>
      </c>
    </row>
    <row r="610">
      <c r="C610" t="inlineStr">
        <is>
          <t>Price_BOM_LFE_Imp_0913</t>
        </is>
      </c>
      <c r="E610" s="69" t="inlineStr">
        <is>
          <t>40957-4P-10HP-LFE</t>
        </is>
      </c>
      <c r="F610" t="inlineStr">
        <is>
          <t>X3</t>
        </is>
      </c>
      <c r="G610" t="inlineStr">
        <is>
          <t>ImpMatl_NiAl-Bronze_ASTM-B148_C95400</t>
        </is>
      </c>
      <c r="H610" s="7" t="inlineStr">
        <is>
          <t>Nickel Aluminum Bronze ASTM B148 UNS C95400</t>
        </is>
      </c>
      <c r="I610" s="7" t="inlineStr">
        <is>
          <t>B22</t>
        </is>
      </c>
      <c r="J610" s="7" t="inlineStr">
        <is>
          <t>Stainless Steel, AISI-303</t>
        </is>
      </c>
      <c r="K610" s="7" t="inlineStr">
        <is>
          <t>Steel, Cold Drawn C1018</t>
        </is>
      </c>
      <c r="L610" s="2" t="inlineStr">
        <is>
          <t>Coating_Scotchkote134_interior_exterior</t>
        </is>
      </c>
      <c r="M610" s="2" t="inlineStr">
        <is>
          <t>RTF</t>
        </is>
      </c>
      <c r="N610" s="7" t="n"/>
      <c r="O610" t="inlineStr">
        <is>
          <t>A102247</t>
        </is>
      </c>
      <c r="P610" t="n">
        <v>227</v>
      </c>
      <c r="Q610" s="120" t="inlineStr">
        <is>
          <t>Priced</t>
        </is>
      </c>
      <c r="R610" t="inlineStr">
        <is>
          <t>LT250</t>
        </is>
      </c>
    </row>
    <row r="611">
      <c r="C611" t="inlineStr">
        <is>
          <t>Price_BOM_LFE_Imp_0914</t>
        </is>
      </c>
      <c r="E611" s="69" t="inlineStr">
        <is>
          <t>40957-4P-15HP-LFE</t>
        </is>
      </c>
      <c r="F611" t="inlineStr">
        <is>
          <t>X3</t>
        </is>
      </c>
      <c r="G611" t="inlineStr">
        <is>
          <t>ImpMatl_NiAl-Bronze_ASTM-B148_C95400</t>
        </is>
      </c>
      <c r="H611" s="7" t="inlineStr">
        <is>
          <t>Nickel Aluminum Bronze ASTM B148 UNS C95400</t>
        </is>
      </c>
      <c r="I611" s="7" t="inlineStr">
        <is>
          <t>B22</t>
        </is>
      </c>
      <c r="J611" s="7" t="inlineStr">
        <is>
          <t>Stainless Steel, AISI-303</t>
        </is>
      </c>
      <c r="K611" s="7" t="inlineStr">
        <is>
          <t>Steel, Cold Drawn C1018</t>
        </is>
      </c>
      <c r="L611" s="2" t="inlineStr">
        <is>
          <t>Coating_Scotchkote134_interior_exterior</t>
        </is>
      </c>
      <c r="M611" s="2" t="inlineStr">
        <is>
          <t>RTF</t>
        </is>
      </c>
      <c r="N611" s="7" t="n"/>
      <c r="O611" t="inlineStr">
        <is>
          <t>A102247</t>
        </is>
      </c>
      <c r="P611" t="n">
        <v>227</v>
      </c>
      <c r="Q611" s="120" t="inlineStr">
        <is>
          <t>Priced</t>
        </is>
      </c>
      <c r="R611" t="inlineStr">
        <is>
          <t>LT250</t>
        </is>
      </c>
    </row>
    <row r="612">
      <c r="C612" t="inlineStr">
        <is>
          <t>Price_BOM_LFE_Imp_0915</t>
        </is>
      </c>
      <c r="E612" s="69" t="inlineStr">
        <is>
          <t>40957-4P-20HP-LFE</t>
        </is>
      </c>
      <c r="F612" t="inlineStr">
        <is>
          <t>X4</t>
        </is>
      </c>
      <c r="G612" t="inlineStr">
        <is>
          <t>ImpMatl_NiAl-Bronze_ASTM-B148_C95400</t>
        </is>
      </c>
      <c r="H612" s="7" t="inlineStr">
        <is>
          <t>Nickel Aluminum Bronze ASTM B148 UNS C95400</t>
        </is>
      </c>
      <c r="I612" s="7" t="inlineStr">
        <is>
          <t>B22</t>
        </is>
      </c>
      <c r="J612" s="7" t="inlineStr">
        <is>
          <t>Stainless Steel, AISI-303</t>
        </is>
      </c>
      <c r="K612" s="7" t="inlineStr">
        <is>
          <t>Steel, Cold Drawn C1018</t>
        </is>
      </c>
      <c r="L612" s="2" t="inlineStr">
        <is>
          <t>Coating_Scotchkote134_interior_exterior</t>
        </is>
      </c>
      <c r="M612" s="2" t="inlineStr">
        <is>
          <t>RTF</t>
        </is>
      </c>
      <c r="N612" s="7" t="n"/>
      <c r="O612" t="inlineStr">
        <is>
          <t>A102247</t>
        </is>
      </c>
      <c r="P612" t="n">
        <v>227</v>
      </c>
      <c r="Q612" s="120" t="inlineStr">
        <is>
          <t>Priced</t>
        </is>
      </c>
      <c r="R612" t="inlineStr">
        <is>
          <t>LT250</t>
        </is>
      </c>
    </row>
    <row r="613">
      <c r="C613" t="inlineStr">
        <is>
          <t>Price_BOM_LFE_Imp_0916</t>
        </is>
      </c>
      <c r="E613" s="69" t="inlineStr">
        <is>
          <t>40129-4P-15HP-LFE</t>
        </is>
      </c>
      <c r="F613" t="inlineStr">
        <is>
          <t>XA</t>
        </is>
      </c>
      <c r="G613" t="inlineStr">
        <is>
          <t>ImpMatl_NiAl-Bronze_ASTM-B148_C95400</t>
        </is>
      </c>
      <c r="H613" s="7" t="inlineStr">
        <is>
          <t>Nickel Aluminum Bronze ASTM B148 UNS C95400</t>
        </is>
      </c>
      <c r="I613" s="7" t="inlineStr">
        <is>
          <t>B22</t>
        </is>
      </c>
      <c r="J613" s="7" t="inlineStr">
        <is>
          <t>Stainless Steel, AISI-303</t>
        </is>
      </c>
      <c r="K613" s="7" t="inlineStr">
        <is>
          <t>Steel, Cold Drawn C1018</t>
        </is>
      </c>
      <c r="L613" s="2" t="inlineStr">
        <is>
          <t>Coating_Scotchkote134_interior_exterior</t>
        </is>
      </c>
      <c r="M613" s="2" t="inlineStr">
        <is>
          <t>RTF</t>
        </is>
      </c>
      <c r="N613" s="7" t="n"/>
      <c r="O613" t="inlineStr">
        <is>
          <t>A102249</t>
        </is>
      </c>
      <c r="P613" t="n">
        <v>409</v>
      </c>
      <c r="Q613" s="120" t="inlineStr">
        <is>
          <t>Priced</t>
        </is>
      </c>
      <c r="R613" t="inlineStr">
        <is>
          <t>LT250</t>
        </is>
      </c>
    </row>
    <row r="614">
      <c r="C614" t="inlineStr">
        <is>
          <t>Price_BOM_LFE_Imp_0917</t>
        </is>
      </c>
      <c r="E614" s="69" t="inlineStr">
        <is>
          <t>40129-4P-20HP-LFE</t>
        </is>
      </c>
      <c r="F614" t="inlineStr">
        <is>
          <t>XA</t>
        </is>
      </c>
      <c r="G614" t="inlineStr">
        <is>
          <t>ImpMatl_NiAl-Bronze_ASTM-B148_C95400</t>
        </is>
      </c>
      <c r="H614" s="7" t="inlineStr">
        <is>
          <t>Nickel Aluminum Bronze ASTM B148 UNS C95400</t>
        </is>
      </c>
      <c r="I614" s="7" t="inlineStr">
        <is>
          <t>B22</t>
        </is>
      </c>
      <c r="J614" s="7" t="inlineStr">
        <is>
          <t>Stainless Steel, AISI-303</t>
        </is>
      </c>
      <c r="K614" s="7" t="inlineStr">
        <is>
          <t>Steel, Cold Drawn C1018</t>
        </is>
      </c>
      <c r="L614" s="2" t="inlineStr">
        <is>
          <t>Coating_Scotchkote134_interior_exterior</t>
        </is>
      </c>
      <c r="M614" s="2" t="inlineStr">
        <is>
          <t>RTF</t>
        </is>
      </c>
      <c r="N614" s="7" t="n"/>
      <c r="O614" t="inlineStr">
        <is>
          <t>A102249</t>
        </is>
      </c>
      <c r="P614" t="n">
        <v>409</v>
      </c>
      <c r="Q614" s="120" t="inlineStr">
        <is>
          <t>Priced</t>
        </is>
      </c>
      <c r="R614" t="inlineStr">
        <is>
          <t>LT250</t>
        </is>
      </c>
    </row>
    <row r="615">
      <c r="C615" t="inlineStr">
        <is>
          <t>Price_BOM_LFE_Imp_0918</t>
        </is>
      </c>
      <c r="E615" s="69" t="inlineStr">
        <is>
          <t>40129-4P-25HP-LFE</t>
        </is>
      </c>
      <c r="F615" t="inlineStr">
        <is>
          <t>XA</t>
        </is>
      </c>
      <c r="G615" t="inlineStr">
        <is>
          <t>ImpMatl_NiAl-Bronze_ASTM-B148_C95400</t>
        </is>
      </c>
      <c r="H615" s="7" t="inlineStr">
        <is>
          <t>Nickel Aluminum Bronze ASTM B148 UNS C95400</t>
        </is>
      </c>
      <c r="I615" s="7" t="inlineStr">
        <is>
          <t>B22</t>
        </is>
      </c>
      <c r="J615" s="7" t="inlineStr">
        <is>
          <t>Stainless Steel, AISI-303</t>
        </is>
      </c>
      <c r="K615" s="7" t="inlineStr">
        <is>
          <t>Steel, Cold Drawn C1018</t>
        </is>
      </c>
      <c r="L615" s="2" t="inlineStr">
        <is>
          <t>Coating_Scotchkote134_interior_exterior</t>
        </is>
      </c>
      <c r="M615" s="2" t="inlineStr">
        <is>
          <t>RTF</t>
        </is>
      </c>
      <c r="N615" s="7" t="n"/>
      <c r="O615" t="inlineStr">
        <is>
          <t>A102249</t>
        </is>
      </c>
      <c r="P615" t="n">
        <v>409</v>
      </c>
      <c r="Q615" s="120" t="inlineStr">
        <is>
          <t>Priced</t>
        </is>
      </c>
      <c r="R615" t="inlineStr">
        <is>
          <t>LT250</t>
        </is>
      </c>
    </row>
    <row r="616">
      <c r="C616" t="inlineStr">
        <is>
          <t>Price_BOM_LFE_Imp_0919</t>
        </is>
      </c>
      <c r="E616" s="69" t="inlineStr">
        <is>
          <t>4012A-4P-15HP-LFE</t>
        </is>
      </c>
      <c r="F616" t="inlineStr">
        <is>
          <t>XA</t>
        </is>
      </c>
      <c r="G616" t="inlineStr">
        <is>
          <t>ImpMatl_NiAl-Bronze_ASTM-B148_C95400</t>
        </is>
      </c>
      <c r="H616" s="7" t="inlineStr">
        <is>
          <t>Nickel Aluminum Bronze ASTM B148 UNS C95400</t>
        </is>
      </c>
      <c r="I616" s="7" t="inlineStr">
        <is>
          <t>B22</t>
        </is>
      </c>
      <c r="J616" s="7" t="inlineStr">
        <is>
          <t>Stainless Steel, AISI-303</t>
        </is>
      </c>
      <c r="K616" s="7" t="inlineStr">
        <is>
          <t>Steel, Cold Drawn C1018</t>
        </is>
      </c>
      <c r="L616" s="2" t="inlineStr">
        <is>
          <t>Coating_Scotchkote134_interior_exterior</t>
        </is>
      </c>
      <c r="M616" s="2" t="inlineStr">
        <is>
          <t>RTF</t>
        </is>
      </c>
      <c r="N616" s="7" t="n"/>
      <c r="O616" t="inlineStr">
        <is>
          <t>A102250</t>
        </is>
      </c>
      <c r="P616" t="n">
        <v>409</v>
      </c>
      <c r="Q616" s="120" t="inlineStr">
        <is>
          <t>Priced</t>
        </is>
      </c>
      <c r="R616" t="inlineStr">
        <is>
          <t>LT250</t>
        </is>
      </c>
    </row>
    <row r="617">
      <c r="C617" t="inlineStr">
        <is>
          <t>Price_BOM_LFE_Imp_0920</t>
        </is>
      </c>
      <c r="E617" s="69" t="inlineStr">
        <is>
          <t>4012A-4P-20HP-LFE</t>
        </is>
      </c>
      <c r="F617" t="inlineStr">
        <is>
          <t>XA</t>
        </is>
      </c>
      <c r="G617" t="inlineStr">
        <is>
          <t>ImpMatl_NiAl-Bronze_ASTM-B148_C95400</t>
        </is>
      </c>
      <c r="H617" s="7" t="inlineStr">
        <is>
          <t>Nickel Aluminum Bronze ASTM B148 UNS C95400</t>
        </is>
      </c>
      <c r="I617" s="7" t="inlineStr">
        <is>
          <t>B22</t>
        </is>
      </c>
      <c r="J617" s="7" t="inlineStr">
        <is>
          <t>Stainless Steel, AISI-303</t>
        </is>
      </c>
      <c r="K617" s="7" t="inlineStr">
        <is>
          <t>Steel, Cold Drawn C1018</t>
        </is>
      </c>
      <c r="L617" s="2" t="inlineStr">
        <is>
          <t>Coating_Scotchkote134_interior_exterior</t>
        </is>
      </c>
      <c r="M617" s="2" t="inlineStr">
        <is>
          <t>RTF</t>
        </is>
      </c>
      <c r="N617" s="7" t="n"/>
      <c r="O617" t="inlineStr">
        <is>
          <t>A102250</t>
        </is>
      </c>
      <c r="P617" t="n">
        <v>409</v>
      </c>
      <c r="Q617" s="120" t="inlineStr">
        <is>
          <t>Priced</t>
        </is>
      </c>
      <c r="R617" t="inlineStr">
        <is>
          <t>LT250</t>
        </is>
      </c>
    </row>
    <row r="618">
      <c r="C618" t="inlineStr">
        <is>
          <t>Price_BOM_LFE_Imp_0921</t>
        </is>
      </c>
      <c r="E618" s="69" t="inlineStr">
        <is>
          <t>4012A-4P-25HP-LFE</t>
        </is>
      </c>
      <c r="F618" t="inlineStr">
        <is>
          <t>XA</t>
        </is>
      </c>
      <c r="G618" t="inlineStr">
        <is>
          <t>ImpMatl_NiAl-Bronze_ASTM-B148_C95400</t>
        </is>
      </c>
      <c r="H618" s="7" t="inlineStr">
        <is>
          <t>Nickel Aluminum Bronze ASTM B148 UNS C95400</t>
        </is>
      </c>
      <c r="I618" s="7" t="inlineStr">
        <is>
          <t>B22</t>
        </is>
      </c>
      <c r="J618" s="7" t="inlineStr">
        <is>
          <t>Stainless Steel, AISI-303</t>
        </is>
      </c>
      <c r="K618" s="7" t="inlineStr">
        <is>
          <t>Steel, Cold Drawn C1018</t>
        </is>
      </c>
      <c r="L618" s="2" t="inlineStr">
        <is>
          <t>Coating_Scotchkote134_interior_exterior</t>
        </is>
      </c>
      <c r="M618" s="2" t="inlineStr">
        <is>
          <t>RTF</t>
        </is>
      </c>
      <c r="N618" s="7" t="n"/>
      <c r="O618" t="inlineStr">
        <is>
          <t>A102250</t>
        </is>
      </c>
      <c r="P618" t="n">
        <v>409</v>
      </c>
      <c r="Q618" s="120" t="inlineStr">
        <is>
          <t>Priced</t>
        </is>
      </c>
      <c r="R618" t="inlineStr">
        <is>
          <t>LT250</t>
        </is>
      </c>
    </row>
    <row r="619">
      <c r="C619" t="inlineStr">
        <is>
          <t>Price_BOM_LFE_Imp_0922</t>
        </is>
      </c>
      <c r="E619" s="69" t="inlineStr">
        <is>
          <t>50957-4P-15HP-LFE</t>
        </is>
      </c>
      <c r="F619" t="inlineStr">
        <is>
          <t>X4</t>
        </is>
      </c>
      <c r="G619" t="inlineStr">
        <is>
          <t>ImpMatl_NiAl-Bronze_ASTM-B148_C95400</t>
        </is>
      </c>
      <c r="H619" s="7" t="inlineStr">
        <is>
          <t>Nickel Aluminum Bronze ASTM B148 UNS C95400</t>
        </is>
      </c>
      <c r="I619" s="7" t="inlineStr">
        <is>
          <t>B22</t>
        </is>
      </c>
      <c r="J619" s="7" t="inlineStr">
        <is>
          <t>Stainless Steel, AISI-303</t>
        </is>
      </c>
      <c r="K619" s="7" t="inlineStr">
        <is>
          <t>Steel, Cold Drawn C1018</t>
        </is>
      </c>
      <c r="L619" s="2" t="inlineStr">
        <is>
          <t>Coating_Scotchkote134_interior_exterior</t>
        </is>
      </c>
      <c r="M619" s="2" t="inlineStr">
        <is>
          <t>RTF</t>
        </is>
      </c>
      <c r="N619" s="7" t="n"/>
      <c r="O619" t="inlineStr">
        <is>
          <t>A102253</t>
        </is>
      </c>
      <c r="P619" t="n">
        <v>295</v>
      </c>
      <c r="Q619" s="120" t="inlineStr">
        <is>
          <t>Priced</t>
        </is>
      </c>
      <c r="R619" t="inlineStr">
        <is>
          <t>LT250</t>
        </is>
      </c>
    </row>
    <row r="620">
      <c r="C620" t="inlineStr">
        <is>
          <t>Price_BOM_LFE_Imp_0923</t>
        </is>
      </c>
      <c r="E620" s="69" t="inlineStr">
        <is>
          <t>50957-4P-20HP-LFE</t>
        </is>
      </c>
      <c r="F620" t="inlineStr">
        <is>
          <t>X4</t>
        </is>
      </c>
      <c r="G620" t="inlineStr">
        <is>
          <t>ImpMatl_NiAl-Bronze_ASTM-B148_C95400</t>
        </is>
      </c>
      <c r="H620" s="7" t="inlineStr">
        <is>
          <t>Nickel Aluminum Bronze ASTM B148 UNS C95400</t>
        </is>
      </c>
      <c r="I620" s="7" t="inlineStr">
        <is>
          <t>B22</t>
        </is>
      </c>
      <c r="J620" s="7" t="inlineStr">
        <is>
          <t>Stainless Steel, AISI-303</t>
        </is>
      </c>
      <c r="K620" s="7" t="inlineStr">
        <is>
          <t>Steel, Cold Drawn C1018</t>
        </is>
      </c>
      <c r="L620" s="2" t="inlineStr">
        <is>
          <t>Coating_Scotchkote134_interior_exterior</t>
        </is>
      </c>
      <c r="M620" s="2" t="inlineStr">
        <is>
          <t>RTF</t>
        </is>
      </c>
      <c r="N620" s="7" t="n"/>
      <c r="O620" t="inlineStr">
        <is>
          <t>A102253</t>
        </is>
      </c>
      <c r="P620" t="n">
        <v>295</v>
      </c>
      <c r="Q620" s="120" t="inlineStr">
        <is>
          <t>Priced</t>
        </is>
      </c>
      <c r="R620" t="inlineStr">
        <is>
          <t>LT250</t>
        </is>
      </c>
    </row>
    <row r="621">
      <c r="C621" t="inlineStr">
        <is>
          <t>Price_BOM_LFE_Imp_0924</t>
        </is>
      </c>
      <c r="E621" s="69" t="inlineStr">
        <is>
          <t>50957-4P-25HP-LFE</t>
        </is>
      </c>
      <c r="F621" t="inlineStr">
        <is>
          <t>X4</t>
        </is>
      </c>
      <c r="G621" t="inlineStr">
        <is>
          <t>ImpMatl_NiAl-Bronze_ASTM-B148_C95400</t>
        </is>
      </c>
      <c r="H621" s="7" t="inlineStr">
        <is>
          <t>Nickel Aluminum Bronze ASTM B148 UNS C95400</t>
        </is>
      </c>
      <c r="I621" s="7" t="inlineStr">
        <is>
          <t>B22</t>
        </is>
      </c>
      <c r="J621" s="7" t="inlineStr">
        <is>
          <t>Stainless Steel, AISI-303</t>
        </is>
      </c>
      <c r="K621" s="7" t="inlineStr">
        <is>
          <t>Steel, Cold Drawn C1018</t>
        </is>
      </c>
      <c r="L621" s="2" t="inlineStr">
        <is>
          <t>Coating_Scotchkote134_interior_exterior</t>
        </is>
      </c>
      <c r="M621" s="2" t="inlineStr">
        <is>
          <t>RTF</t>
        </is>
      </c>
      <c r="N621" s="7" t="n"/>
      <c r="O621" t="inlineStr">
        <is>
          <t>A102253</t>
        </is>
      </c>
      <c r="P621" t="n">
        <v>295</v>
      </c>
      <c r="Q621" s="120" t="inlineStr">
        <is>
          <t>Priced</t>
        </is>
      </c>
      <c r="R621" t="inlineStr">
        <is>
          <t>LT250</t>
        </is>
      </c>
    </row>
    <row r="622">
      <c r="C622" t="inlineStr">
        <is>
          <t>Price_BOM_LFE_Imp_0925</t>
        </is>
      </c>
      <c r="E622" s="69" t="inlineStr">
        <is>
          <t>50123-4P-25HP-LFE</t>
        </is>
      </c>
      <c r="F622" t="inlineStr">
        <is>
          <t>XA</t>
        </is>
      </c>
      <c r="G622" t="inlineStr">
        <is>
          <t>ImpMatl_NiAl-Bronze_ASTM-B148_C95400</t>
        </is>
      </c>
      <c r="H622" s="7" t="inlineStr">
        <is>
          <t>Nickel Aluminum Bronze ASTM B148 UNS C95400</t>
        </is>
      </c>
      <c r="I622" s="7" t="inlineStr">
        <is>
          <t>B22</t>
        </is>
      </c>
      <c r="J622" s="7" t="inlineStr">
        <is>
          <t>Stainless Steel, AISI-303</t>
        </is>
      </c>
      <c r="K622" s="7" t="inlineStr">
        <is>
          <t>Steel, Cold Drawn C1018</t>
        </is>
      </c>
      <c r="L622" s="2" t="inlineStr">
        <is>
          <t>Coating_Scotchkote134_interior_exterior</t>
        </is>
      </c>
      <c r="M622" s="2" t="inlineStr">
        <is>
          <t>RTF</t>
        </is>
      </c>
      <c r="N622" s="7" t="n"/>
      <c r="O622" t="inlineStr">
        <is>
          <t>A102254</t>
        </is>
      </c>
      <c r="P622" t="n">
        <v>343</v>
      </c>
      <c r="Q622" s="120" t="inlineStr">
        <is>
          <t>Priced</t>
        </is>
      </c>
      <c r="R622" t="inlineStr">
        <is>
          <t>LT250</t>
        </is>
      </c>
    </row>
    <row r="623">
      <c r="C623" t="inlineStr">
        <is>
          <t>Price_BOM_LFE_Imp_0926</t>
        </is>
      </c>
      <c r="E623" s="69" t="inlineStr">
        <is>
          <t>60951-4P-20HP-LFE</t>
        </is>
      </c>
      <c r="F623" t="inlineStr">
        <is>
          <t>XA</t>
        </is>
      </c>
      <c r="G623" t="inlineStr">
        <is>
          <t>ImpMatl_NiAl-Bronze_ASTM-B148_C95400</t>
        </is>
      </c>
      <c r="H623" s="7" t="inlineStr">
        <is>
          <t>Nickel Aluminum Bronze ASTM B148 UNS C95400</t>
        </is>
      </c>
      <c r="I623" s="7" t="inlineStr">
        <is>
          <t>B22</t>
        </is>
      </c>
      <c r="J623" s="7" t="inlineStr">
        <is>
          <t>Stainless Steel, AISI-303</t>
        </is>
      </c>
      <c r="K623" s="7" t="inlineStr">
        <is>
          <t>Steel, Cold Drawn C1018</t>
        </is>
      </c>
      <c r="L623" s="2" t="inlineStr">
        <is>
          <t>Coating_Scotchkote134_interior_exterior</t>
        </is>
      </c>
      <c r="M623" s="2" t="inlineStr">
        <is>
          <t>RTF</t>
        </is>
      </c>
      <c r="N623" s="7" t="n"/>
      <c r="O623" t="inlineStr">
        <is>
          <t>A102257</t>
        </is>
      </c>
      <c r="P623" t="n">
        <v>368</v>
      </c>
      <c r="Q623" s="120" t="inlineStr">
        <is>
          <t>Priced</t>
        </is>
      </c>
      <c r="R623" t="inlineStr">
        <is>
          <t>LT250</t>
        </is>
      </c>
    </row>
    <row r="624">
      <c r="C624" t="inlineStr">
        <is>
          <t>Price_BOM_LFE_Imp_0927</t>
        </is>
      </c>
      <c r="E624" s="69" t="inlineStr">
        <is>
          <t>60951-4P-25HP-LFE</t>
        </is>
      </c>
      <c r="F624" t="inlineStr">
        <is>
          <t>XA</t>
        </is>
      </c>
      <c r="G624" t="inlineStr">
        <is>
          <t>ImpMatl_NiAl-Bronze_ASTM-B148_C95400</t>
        </is>
      </c>
      <c r="H624" s="7" t="inlineStr">
        <is>
          <t>Nickel Aluminum Bronze ASTM B148 UNS C95400</t>
        </is>
      </c>
      <c r="I624" s="7" t="inlineStr">
        <is>
          <t>B22</t>
        </is>
      </c>
      <c r="J624" s="7" t="inlineStr">
        <is>
          <t>Stainless Steel, AISI-303</t>
        </is>
      </c>
      <c r="K624" s="7" t="inlineStr">
        <is>
          <t>Steel, Cold Drawn C1018</t>
        </is>
      </c>
      <c r="L624" s="2" t="inlineStr">
        <is>
          <t>Coating_Scotchkote134_interior_exterior</t>
        </is>
      </c>
      <c r="M624" s="2" t="inlineStr">
        <is>
          <t>RTF</t>
        </is>
      </c>
      <c r="N624" s="7" t="n"/>
      <c r="O624" t="inlineStr">
        <is>
          <t>A102257</t>
        </is>
      </c>
      <c r="P624" t="n">
        <v>368</v>
      </c>
      <c r="Q624" s="120" t="inlineStr">
        <is>
          <t>Priced</t>
        </is>
      </c>
      <c r="R624" t="inlineStr">
        <is>
          <t>LT250</t>
        </is>
      </c>
    </row>
    <row r="625">
      <c r="C625" t="inlineStr">
        <is>
          <t>Price_BOM_LFE_Imp_1031</t>
        </is>
      </c>
      <c r="E625" s="2" t="inlineStr">
        <is>
          <t>10707-2P-3HP-LFE</t>
        </is>
      </c>
      <c r="F625" t="inlineStr">
        <is>
          <t>X3</t>
        </is>
      </c>
      <c r="G625" s="2" t="inlineStr">
        <is>
          <t>ImpMatl_SS_AISI-304</t>
        </is>
      </c>
      <c r="H625" s="7" t="inlineStr">
        <is>
          <t>Stainless Steel, AISI-304</t>
        </is>
      </c>
      <c r="I625" s="7" t="inlineStr">
        <is>
          <t>H304</t>
        </is>
      </c>
      <c r="J625" s="7" t="inlineStr">
        <is>
          <t>Stainless Steel, AISI-303</t>
        </is>
      </c>
      <c r="K625" s="7" t="inlineStr">
        <is>
          <t>Stainless Steel, AISI 316</t>
        </is>
      </c>
      <c r="L625" s="2" t="inlineStr">
        <is>
          <t>Coating_Scotchkote134_interior_IncludeImpeller</t>
        </is>
      </c>
      <c r="M625" s="2" t="inlineStr">
        <is>
          <t>RTF</t>
        </is>
      </c>
      <c r="N625" s="7" t="n"/>
      <c r="O625" t="inlineStr">
        <is>
          <t>A101688</t>
        </is>
      </c>
      <c r="P625" t="n">
        <v>1230</v>
      </c>
      <c r="Q625" t="inlineStr">
        <is>
          <t>Priced</t>
        </is>
      </c>
      <c r="R625" t="inlineStr">
        <is>
          <t>LT250</t>
        </is>
      </c>
      <c r="S625" s="7" t="n">
        <v>126</v>
      </c>
    </row>
    <row r="626">
      <c r="C626" t="inlineStr">
        <is>
          <t>Price_BOM_LFE_Imp_1032</t>
        </is>
      </c>
      <c r="E626" s="2" t="inlineStr">
        <is>
          <t>10707-2P-5HP-LFE</t>
        </is>
      </c>
      <c r="F626" t="inlineStr">
        <is>
          <t>X3</t>
        </is>
      </c>
      <c r="G626" s="2" t="inlineStr">
        <is>
          <t>ImpMatl_SS_AISI-304</t>
        </is>
      </c>
      <c r="H626" s="7" t="inlineStr">
        <is>
          <t>Stainless Steel, AISI-304</t>
        </is>
      </c>
      <c r="I626" s="7" t="inlineStr">
        <is>
          <t>H304</t>
        </is>
      </c>
      <c r="J626" s="7" t="inlineStr">
        <is>
          <t>Stainless Steel, AISI-303</t>
        </is>
      </c>
      <c r="K626" s="7" t="inlineStr">
        <is>
          <t>Stainless Steel, AISI 316</t>
        </is>
      </c>
      <c r="L626" s="2" t="inlineStr">
        <is>
          <t>Coating_Scotchkote134_interior_IncludeImpeller</t>
        </is>
      </c>
      <c r="M626" s="2" t="inlineStr">
        <is>
          <t>RTF</t>
        </is>
      </c>
      <c r="N626" s="7" t="n"/>
      <c r="O626" t="inlineStr">
        <is>
          <t>A101688</t>
        </is>
      </c>
      <c r="P626" t="n">
        <v>1230</v>
      </c>
      <c r="Q626" t="inlineStr">
        <is>
          <t>Priced</t>
        </is>
      </c>
      <c r="R626" t="inlineStr">
        <is>
          <t>LT250</t>
        </is>
      </c>
      <c r="S626" s="7" t="n">
        <v>126</v>
      </c>
    </row>
    <row r="627">
      <c r="C627" t="inlineStr">
        <is>
          <t>Price_BOM_LFE_Imp_1033</t>
        </is>
      </c>
      <c r="E627" s="2" t="inlineStr">
        <is>
          <t>10707-2P-7.5HP-LFE</t>
        </is>
      </c>
      <c r="F627" t="inlineStr">
        <is>
          <t>X3</t>
        </is>
      </c>
      <c r="G627" s="2" t="inlineStr">
        <is>
          <t>ImpMatl_SS_AISI-304</t>
        </is>
      </c>
      <c r="H627" s="7" t="inlineStr">
        <is>
          <t>Stainless Steel, AISI-304</t>
        </is>
      </c>
      <c r="I627" s="7" t="inlineStr">
        <is>
          <t>H304</t>
        </is>
      </c>
      <c r="J627" s="7" t="inlineStr">
        <is>
          <t>Stainless Steel, AISI-303</t>
        </is>
      </c>
      <c r="K627" s="7" t="inlineStr">
        <is>
          <t>Stainless Steel, AISI 316</t>
        </is>
      </c>
      <c r="L627" s="2" t="inlineStr">
        <is>
          <t>Coating_Scotchkote134_interior_IncludeImpeller</t>
        </is>
      </c>
      <c r="M627" s="2" t="inlineStr">
        <is>
          <t>RTF</t>
        </is>
      </c>
      <c r="N627" s="7" t="n"/>
      <c r="O627" t="inlineStr">
        <is>
          <t>A101688</t>
        </is>
      </c>
      <c r="P627" t="n">
        <v>1230</v>
      </c>
      <c r="Q627" t="inlineStr">
        <is>
          <t>Priced</t>
        </is>
      </c>
      <c r="R627" t="inlineStr">
        <is>
          <t>LT250</t>
        </is>
      </c>
      <c r="S627" s="7" t="n">
        <v>126</v>
      </c>
    </row>
    <row r="628">
      <c r="C628" t="inlineStr">
        <is>
          <t>Price_BOM_LFE_Imp_1034</t>
        </is>
      </c>
      <c r="E628" s="2" t="inlineStr">
        <is>
          <t>10707-2P-10HP-LFE</t>
        </is>
      </c>
      <c r="F628" t="inlineStr">
        <is>
          <t>X3</t>
        </is>
      </c>
      <c r="G628" s="2" t="inlineStr">
        <is>
          <t>ImpMatl_SS_AISI-304</t>
        </is>
      </c>
      <c r="H628" s="7" t="inlineStr">
        <is>
          <t>Stainless Steel, AISI-304</t>
        </is>
      </c>
      <c r="I628" s="7" t="inlineStr">
        <is>
          <t>H304</t>
        </is>
      </c>
      <c r="J628" s="7" t="inlineStr">
        <is>
          <t>Stainless Steel, AISI-303</t>
        </is>
      </c>
      <c r="K628" s="7" t="inlineStr">
        <is>
          <t>Stainless Steel, AISI 316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n"/>
      <c r="O628" t="inlineStr">
        <is>
          <t>A101688</t>
        </is>
      </c>
      <c r="P628" t="n">
        <v>1230</v>
      </c>
      <c r="Q628" t="inlineStr">
        <is>
          <t>Priced</t>
        </is>
      </c>
      <c r="R628" t="inlineStr">
        <is>
          <t>LT250</t>
        </is>
      </c>
      <c r="S628" s="7" t="n">
        <v>126</v>
      </c>
    </row>
    <row r="629">
      <c r="C629" t="inlineStr">
        <is>
          <t>Price_BOM_LFE_Imp_1035</t>
        </is>
      </c>
      <c r="E629" s="2" t="inlineStr">
        <is>
          <t>10707-2P-15HP-LFE</t>
        </is>
      </c>
      <c r="F629" t="inlineStr">
        <is>
          <t>X3</t>
        </is>
      </c>
      <c r="G629" s="2" t="inlineStr">
        <is>
          <t>ImpMatl_SS_AISI-304</t>
        </is>
      </c>
      <c r="H629" s="7" t="inlineStr">
        <is>
          <t>Stainless Steel, AISI-304</t>
        </is>
      </c>
      <c r="I629" s="7" t="inlineStr">
        <is>
          <t>H304</t>
        </is>
      </c>
      <c r="J629" s="7" t="inlineStr">
        <is>
          <t>Stainless Steel, AISI-303</t>
        </is>
      </c>
      <c r="K629" s="7" t="inlineStr">
        <is>
          <t>Stainless Steel, AISI 316</t>
        </is>
      </c>
      <c r="L629" s="2" t="inlineStr">
        <is>
          <t>Coating_Scotchkote134_interior_IncludeImpeller</t>
        </is>
      </c>
      <c r="M629" s="2" t="inlineStr">
        <is>
          <t>RTF</t>
        </is>
      </c>
      <c r="N629" s="7" t="n"/>
      <c r="O629" t="inlineStr">
        <is>
          <t>A101688</t>
        </is>
      </c>
      <c r="P629" t="n">
        <v>1230</v>
      </c>
      <c r="Q629" t="inlineStr">
        <is>
          <t>Priced</t>
        </is>
      </c>
      <c r="R629" t="inlineStr">
        <is>
          <t>LT250</t>
        </is>
      </c>
      <c r="S629" s="7" t="n">
        <v>126</v>
      </c>
    </row>
    <row r="630">
      <c r="C630" t="inlineStr">
        <is>
          <t>Price_BOM_LFE_Imp_1036</t>
        </is>
      </c>
      <c r="E630" s="2" t="inlineStr">
        <is>
          <t>12709-2P-5HP-LFE</t>
        </is>
      </c>
      <c r="F630" t="inlineStr">
        <is>
          <t>X3</t>
        </is>
      </c>
      <c r="G630" s="2" t="inlineStr">
        <is>
          <t>ImpMatl_SS_AISI-304</t>
        </is>
      </c>
      <c r="H630" s="7" t="inlineStr">
        <is>
          <t>Stainless Steel, AISI-304</t>
        </is>
      </c>
      <c r="I630" s="7" t="inlineStr">
        <is>
          <t>H304</t>
        </is>
      </c>
      <c r="J630" s="7" t="inlineStr">
        <is>
          <t>Stainless Steel, AISI-303</t>
        </is>
      </c>
      <c r="K630" s="7" t="inlineStr">
        <is>
          <t>Stainless Steel, AISI 316</t>
        </is>
      </c>
      <c r="L630" s="2" t="inlineStr">
        <is>
          <t>Coating_Scotchkote134_interior_IncludeImpeller</t>
        </is>
      </c>
      <c r="M630" s="2" t="inlineStr">
        <is>
          <t>RTF</t>
        </is>
      </c>
      <c r="N630" s="7" t="n"/>
      <c r="O630" t="inlineStr">
        <is>
          <t>A102074</t>
        </is>
      </c>
      <c r="R630" t="inlineStr">
        <is>
          <t>LT250</t>
        </is>
      </c>
    </row>
    <row r="631">
      <c r="C631" t="inlineStr">
        <is>
          <t>Price_BOM_LFE_Imp_1037</t>
        </is>
      </c>
      <c r="E631" s="2" t="inlineStr">
        <is>
          <t>12709-2P-7.5HP-LFE</t>
        </is>
      </c>
      <c r="F631" t="inlineStr">
        <is>
          <t>X3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Coating_Scotchkote134_interior_IncludeImpeller</t>
        </is>
      </c>
      <c r="M631" s="2" t="inlineStr">
        <is>
          <t>RTF</t>
        </is>
      </c>
      <c r="N631" s="7" t="n"/>
      <c r="O631" t="inlineStr">
        <is>
          <t>A102074</t>
        </is>
      </c>
      <c r="R631" t="inlineStr">
        <is>
          <t>LT250</t>
        </is>
      </c>
    </row>
    <row r="632">
      <c r="C632" t="inlineStr">
        <is>
          <t>Price_BOM_LFE_Imp_1038</t>
        </is>
      </c>
      <c r="E632" s="2" t="inlineStr">
        <is>
          <t>12709-2P-10HP-LFE</t>
        </is>
      </c>
      <c r="F632" t="inlineStr">
        <is>
          <t>X3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Coating_Scotchkote134_interior_IncludeImpeller</t>
        </is>
      </c>
      <c r="M632" s="2" t="inlineStr">
        <is>
          <t>RTF</t>
        </is>
      </c>
      <c r="N632" s="7" t="n"/>
      <c r="O632" t="inlineStr">
        <is>
          <t>A102074</t>
        </is>
      </c>
      <c r="R632" t="inlineStr">
        <is>
          <t>LT250</t>
        </is>
      </c>
    </row>
    <row r="633">
      <c r="C633" t="inlineStr">
        <is>
          <t>Price_BOM_LFE_Imp_1039</t>
        </is>
      </c>
      <c r="E633" s="2" t="inlineStr">
        <is>
          <t>12709-2P-15HP-LFE</t>
        </is>
      </c>
      <c r="F633" t="inlineStr">
        <is>
          <t>X3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Coating_Scotchkote134_interior_IncludeImpeller</t>
        </is>
      </c>
      <c r="M633" s="2" t="inlineStr">
        <is>
          <t>RTF</t>
        </is>
      </c>
      <c r="N633" s="7" t="n"/>
      <c r="O633" t="inlineStr">
        <is>
          <t>A102074</t>
        </is>
      </c>
      <c r="R633" t="inlineStr">
        <is>
          <t>LT250</t>
        </is>
      </c>
    </row>
    <row r="634">
      <c r="C634" t="inlineStr">
        <is>
          <t>Price_BOM_LFE_Imp_1040</t>
        </is>
      </c>
      <c r="E634" s="2" t="inlineStr">
        <is>
          <t>15705-2P-5HP-LFE</t>
        </is>
      </c>
      <c r="F634" t="inlineStr">
        <is>
          <t>X3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n"/>
      <c r="O634" s="7" t="inlineStr">
        <is>
          <t>A101720</t>
        </is>
      </c>
      <c r="P634" t="n">
        <v>1345</v>
      </c>
      <c r="Q634" t="inlineStr">
        <is>
          <t>Priced</t>
        </is>
      </c>
      <c r="R634" t="inlineStr">
        <is>
          <t>LT250</t>
        </is>
      </c>
      <c r="S634" s="7" t="n">
        <v>126</v>
      </c>
    </row>
    <row r="635">
      <c r="C635" t="inlineStr">
        <is>
          <t>Price_BOM_LFE_Imp_1041</t>
        </is>
      </c>
      <c r="E635" s="2" t="inlineStr">
        <is>
          <t>15705-2P-7.5HP-LFE</t>
        </is>
      </c>
      <c r="F635" t="inlineStr">
        <is>
          <t>X3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Coating_Scotchkote134_interior_IncludeImpeller</t>
        </is>
      </c>
      <c r="M635" s="2" t="inlineStr">
        <is>
          <t>RTF</t>
        </is>
      </c>
      <c r="N635" s="7" t="n"/>
      <c r="O635" s="7" t="inlineStr">
        <is>
          <t>A101720</t>
        </is>
      </c>
      <c r="P635" t="n">
        <v>1345</v>
      </c>
      <c r="Q635" t="inlineStr">
        <is>
          <t>Priced</t>
        </is>
      </c>
      <c r="R635" t="inlineStr">
        <is>
          <t>LT250</t>
        </is>
      </c>
      <c r="S635" s="7" t="n">
        <v>126</v>
      </c>
    </row>
    <row r="636">
      <c r="C636" t="inlineStr">
        <is>
          <t>Price_BOM_LFE_Imp_1042</t>
        </is>
      </c>
      <c r="E636" s="2" t="inlineStr">
        <is>
          <t>15705-2P-10HP-LFE</t>
        </is>
      </c>
      <c r="F636" t="inlineStr">
        <is>
          <t>X3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Coating_Scotchkote134_interior_IncludeImpeller</t>
        </is>
      </c>
      <c r="M636" s="2" t="inlineStr">
        <is>
          <t>RTF</t>
        </is>
      </c>
      <c r="N636" s="7" t="n"/>
      <c r="O636" s="7" t="inlineStr">
        <is>
          <t>A101720</t>
        </is>
      </c>
      <c r="P636" t="n">
        <v>1345</v>
      </c>
      <c r="Q636" t="inlineStr">
        <is>
          <t>Priced</t>
        </is>
      </c>
      <c r="R636" t="inlineStr">
        <is>
          <t>LT250</t>
        </is>
      </c>
      <c r="S636" s="7" t="n">
        <v>126</v>
      </c>
    </row>
    <row r="637">
      <c r="C637" t="inlineStr">
        <is>
          <t>Price_BOM_LFE_Imp_1043</t>
        </is>
      </c>
      <c r="E637" s="2" t="inlineStr">
        <is>
          <t>15705-2P-15HP-LFE</t>
        </is>
      </c>
      <c r="F637" t="inlineStr">
        <is>
          <t>X3</t>
        </is>
      </c>
      <c r="G637" s="2" t="inlineStr">
        <is>
          <t>ImpMatl_SS_AISI-304</t>
        </is>
      </c>
      <c r="H637" s="7" t="inlineStr">
        <is>
          <t>Stainless Steel, AISI-304</t>
        </is>
      </c>
      <c r="I637" s="7" t="inlineStr">
        <is>
          <t>H304</t>
        </is>
      </c>
      <c r="J637" s="7" t="inlineStr">
        <is>
          <t>Stainless Steel, AISI-303</t>
        </is>
      </c>
      <c r="K637" s="7" t="inlineStr">
        <is>
          <t>Stainless Steel, AISI 316</t>
        </is>
      </c>
      <c r="L637" s="2" t="inlineStr">
        <is>
          <t>Coating_Scotchkote134_interior_IncludeImpeller</t>
        </is>
      </c>
      <c r="M637" s="2" t="inlineStr">
        <is>
          <t>RTF</t>
        </is>
      </c>
      <c r="N637" s="7" t="n"/>
      <c r="O637" s="7" t="inlineStr">
        <is>
          <t>A101720</t>
        </is>
      </c>
      <c r="P637" t="n">
        <v>1345</v>
      </c>
      <c r="Q637" t="inlineStr">
        <is>
          <t>Priced</t>
        </is>
      </c>
      <c r="R637" t="inlineStr">
        <is>
          <t>LT250</t>
        </is>
      </c>
      <c r="S637" s="7" t="n">
        <v>126</v>
      </c>
    </row>
    <row r="638">
      <c r="C638" t="inlineStr">
        <is>
          <t>Price_BOM_LFE_Imp_1044</t>
        </is>
      </c>
      <c r="E638" s="2" t="inlineStr">
        <is>
          <t>15705-2P-20HP-LFE</t>
        </is>
      </c>
      <c r="F638" t="inlineStr">
        <is>
          <t>X3</t>
        </is>
      </c>
      <c r="G638" s="2" t="inlineStr">
        <is>
          <t>ImpMatl_SS_AISI-304</t>
        </is>
      </c>
      <c r="H638" s="7" t="inlineStr">
        <is>
          <t>Stainless Steel, AISI-304</t>
        </is>
      </c>
      <c r="I638" s="7" t="inlineStr">
        <is>
          <t>H304</t>
        </is>
      </c>
      <c r="J638" s="7" t="inlineStr">
        <is>
          <t>Stainless Steel, AISI-303</t>
        </is>
      </c>
      <c r="K638" s="7" t="inlineStr">
        <is>
          <t>Stainless Steel, AISI 316</t>
        </is>
      </c>
      <c r="L638" s="2" t="inlineStr">
        <is>
          <t>Coating_Scotchkote134_interior_IncludeImpeller</t>
        </is>
      </c>
      <c r="M638" s="2" t="inlineStr">
        <is>
          <t>RTF</t>
        </is>
      </c>
      <c r="N638" s="7" t="n"/>
      <c r="O638" s="7" t="inlineStr">
        <is>
          <t>A101720</t>
        </is>
      </c>
      <c r="P638" t="n">
        <v>1345</v>
      </c>
      <c r="Q638" t="inlineStr">
        <is>
          <t>Priced</t>
        </is>
      </c>
      <c r="R638" t="inlineStr">
        <is>
          <t>LT250</t>
        </is>
      </c>
      <c r="S638" s="7" t="n">
        <v>126</v>
      </c>
    </row>
    <row r="639">
      <c r="C639" t="inlineStr">
        <is>
          <t>Price_BOM_LFE_Imp_1045</t>
        </is>
      </c>
      <c r="E639" s="2" t="inlineStr">
        <is>
          <t>15951-2P-10HP-LFE</t>
        </is>
      </c>
      <c r="F639" t="inlineStr">
        <is>
          <t>X3</t>
        </is>
      </c>
      <c r="G639" s="2" t="inlineStr">
        <is>
          <t>ImpMatl_SS_AISI-304</t>
        </is>
      </c>
      <c r="H639" s="7" t="inlineStr">
        <is>
          <t>Stainless Steel, AISI-304</t>
        </is>
      </c>
      <c r="I639" s="7" t="inlineStr">
        <is>
          <t>H304</t>
        </is>
      </c>
      <c r="J639" s="7" t="inlineStr">
        <is>
          <t>Stainless Steel, AISI-303</t>
        </is>
      </c>
      <c r="K639" s="7" t="inlineStr">
        <is>
          <t>Stainless Steel, AISI 316</t>
        </is>
      </c>
      <c r="L639" s="2" t="inlineStr">
        <is>
          <t>Coating_Scotchkote134_interior_IncludeImpeller</t>
        </is>
      </c>
      <c r="M639" s="2" t="inlineStr">
        <is>
          <t>RTF</t>
        </is>
      </c>
      <c r="N639" s="7" t="n"/>
      <c r="O639" t="inlineStr">
        <is>
          <t>A101726</t>
        </is>
      </c>
      <c r="P639" t="n">
        <v>1510</v>
      </c>
      <c r="Q639" t="inlineStr">
        <is>
          <t>Priced</t>
        </is>
      </c>
      <c r="R639" t="inlineStr">
        <is>
          <t>LT250</t>
        </is>
      </c>
      <c r="S639" s="7" t="n">
        <v>126</v>
      </c>
    </row>
    <row r="640">
      <c r="C640" t="inlineStr">
        <is>
          <t>Price_BOM_LFE_Imp_1046</t>
        </is>
      </c>
      <c r="E640" s="2" t="inlineStr">
        <is>
          <t>15951-2P-15HP-LFE</t>
        </is>
      </c>
      <c r="F640" t="inlineStr">
        <is>
          <t>X3</t>
        </is>
      </c>
      <c r="G640" s="2" t="inlineStr">
        <is>
          <t>ImpMatl_SS_AISI-304</t>
        </is>
      </c>
      <c r="H640" s="7" t="inlineStr">
        <is>
          <t>Stainless Steel, AISI-304</t>
        </is>
      </c>
      <c r="I640" s="7" t="inlineStr">
        <is>
          <t>H304</t>
        </is>
      </c>
      <c r="J640" s="7" t="inlineStr">
        <is>
          <t>Stainless Steel, AISI-303</t>
        </is>
      </c>
      <c r="K640" s="7" t="inlineStr">
        <is>
          <t>Stainless Steel, AISI 316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n"/>
      <c r="O640" t="inlineStr">
        <is>
          <t>A101726</t>
        </is>
      </c>
      <c r="P640" t="n">
        <v>1510</v>
      </c>
      <c r="Q640" t="inlineStr">
        <is>
          <t>Priced</t>
        </is>
      </c>
      <c r="R640" t="inlineStr">
        <is>
          <t>LT250</t>
        </is>
      </c>
      <c r="S640" s="7" t="n">
        <v>126</v>
      </c>
    </row>
    <row r="641">
      <c r="C641" t="inlineStr">
        <is>
          <t>Price_BOM_LFE_Imp_1047</t>
        </is>
      </c>
      <c r="E641" s="2" t="inlineStr">
        <is>
          <t>15951-2P-20HP-LFE</t>
        </is>
      </c>
      <c r="F641" t="inlineStr">
        <is>
          <t>X3</t>
        </is>
      </c>
      <c r="G641" s="2" t="inlineStr">
        <is>
          <t>ImpMatl_SS_AISI-304</t>
        </is>
      </c>
      <c r="H641" s="7" t="inlineStr">
        <is>
          <t>Stainless Steel, AISI-304</t>
        </is>
      </c>
      <c r="I641" s="7" t="inlineStr">
        <is>
          <t>H304</t>
        </is>
      </c>
      <c r="J641" s="7" t="inlineStr">
        <is>
          <t>Stainless Steel, AISI-303</t>
        </is>
      </c>
      <c r="K641" s="7" t="inlineStr">
        <is>
          <t>Stainless Steel, AISI 316</t>
        </is>
      </c>
      <c r="L641" s="2" t="inlineStr">
        <is>
          <t>Coating_Scotchkote134_interior_IncludeImpeller</t>
        </is>
      </c>
      <c r="M641" s="2" t="inlineStr">
        <is>
          <t>RTF</t>
        </is>
      </c>
      <c r="N641" s="7" t="n"/>
      <c r="O641" t="inlineStr">
        <is>
          <t>A101726</t>
        </is>
      </c>
      <c r="P641" t="n">
        <v>1510</v>
      </c>
      <c r="Q641" t="inlineStr">
        <is>
          <t>Priced</t>
        </is>
      </c>
      <c r="R641" t="inlineStr">
        <is>
          <t>LT250</t>
        </is>
      </c>
      <c r="S641" s="7" t="n">
        <v>126</v>
      </c>
    </row>
    <row r="642">
      <c r="C642" t="inlineStr">
        <is>
          <t>Price_BOM_LFE_Imp_1048</t>
        </is>
      </c>
      <c r="E642" s="2" t="inlineStr">
        <is>
          <t>15951-2P-25HP-LFE</t>
        </is>
      </c>
      <c r="F642" t="inlineStr">
        <is>
          <t>X3</t>
        </is>
      </c>
      <c r="G642" s="2" t="inlineStr">
        <is>
          <t>ImpMatl_SS_AISI-304</t>
        </is>
      </c>
      <c r="H642" s="7" t="inlineStr">
        <is>
          <t>Stainless Steel, AISI-304</t>
        </is>
      </c>
      <c r="I642" s="7" t="inlineStr">
        <is>
          <t>H304</t>
        </is>
      </c>
      <c r="J642" s="7" t="inlineStr">
        <is>
          <t>Stainless Steel, AISI-303</t>
        </is>
      </c>
      <c r="K642" s="7" t="inlineStr">
        <is>
          <t>Stainless Steel, AISI 316</t>
        </is>
      </c>
      <c r="L642" s="2" t="inlineStr">
        <is>
          <t>Coating_Scotchkote134_interior_IncludeImpeller</t>
        </is>
      </c>
      <c r="M642" s="2" t="inlineStr">
        <is>
          <t>RTF</t>
        </is>
      </c>
      <c r="N642" s="7" t="n"/>
      <c r="O642" t="inlineStr">
        <is>
          <t>A101726</t>
        </is>
      </c>
      <c r="P642" t="n">
        <v>1510</v>
      </c>
      <c r="Q642" t="inlineStr">
        <is>
          <t>Priced</t>
        </is>
      </c>
      <c r="R642" t="inlineStr">
        <is>
          <t>LT250</t>
        </is>
      </c>
      <c r="S642" s="7" t="n">
        <v>126</v>
      </c>
    </row>
    <row r="643">
      <c r="C643" t="inlineStr">
        <is>
          <t>Price_BOM_LFE_Imp_1049</t>
        </is>
      </c>
      <c r="E643" s="69" t="inlineStr">
        <is>
          <t>15951-4P-3HP-LFE</t>
        </is>
      </c>
      <c r="F643" t="inlineStr">
        <is>
          <t>X3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Coating_Scotchkote134_interior_IncludeImpeller</t>
        </is>
      </c>
      <c r="M643" s="2" t="inlineStr">
        <is>
          <t>RTF</t>
        </is>
      </c>
      <c r="N643" s="7" t="n"/>
      <c r="O643" t="inlineStr">
        <is>
          <t>A101726</t>
        </is>
      </c>
      <c r="P643" t="n">
        <v>1510</v>
      </c>
      <c r="Q643" t="inlineStr">
        <is>
          <t>Priced</t>
        </is>
      </c>
      <c r="R643" t="inlineStr">
        <is>
          <t>LT250</t>
        </is>
      </c>
      <c r="S643" s="7" t="n">
        <v>126</v>
      </c>
    </row>
    <row r="644">
      <c r="C644" t="inlineStr">
        <is>
          <t>Price_BOM_LFE_Imp_1050</t>
        </is>
      </c>
      <c r="E644" s="2" t="inlineStr">
        <is>
          <t>15955-2P-15HP-LFE</t>
        </is>
      </c>
      <c r="F644" t="inlineStr">
        <is>
          <t>X3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Coating_Scotchkote134_interior_IncludeImpeller</t>
        </is>
      </c>
      <c r="M644" s="2" t="inlineStr">
        <is>
          <t>RTF</t>
        </is>
      </c>
      <c r="N644" s="7" t="n"/>
      <c r="O644" t="inlineStr">
        <is>
          <t>A101738</t>
        </is>
      </c>
      <c r="P644" t="n">
        <v>1510</v>
      </c>
      <c r="Q644" t="inlineStr">
        <is>
          <t>Priced</t>
        </is>
      </c>
      <c r="R644" t="inlineStr">
        <is>
          <t>LT250</t>
        </is>
      </c>
      <c r="S644" s="7" t="n">
        <v>126</v>
      </c>
    </row>
    <row r="645">
      <c r="C645" t="inlineStr">
        <is>
          <t>Price_BOM_LFE_Imp_1051</t>
        </is>
      </c>
      <c r="E645" s="2" t="inlineStr">
        <is>
          <t>15955-2P-20HP-LFE</t>
        </is>
      </c>
      <c r="F645" t="inlineStr">
        <is>
          <t>X3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Coating_Scotchkote134_interior_IncludeImpeller</t>
        </is>
      </c>
      <c r="M645" s="2" t="inlineStr">
        <is>
          <t>RTF</t>
        </is>
      </c>
      <c r="N645" s="7" t="n"/>
      <c r="O645" t="inlineStr">
        <is>
          <t>A101738</t>
        </is>
      </c>
      <c r="P645" t="n">
        <v>1510</v>
      </c>
      <c r="Q645" t="inlineStr">
        <is>
          <t>Priced</t>
        </is>
      </c>
      <c r="R645" t="inlineStr">
        <is>
          <t>LT250</t>
        </is>
      </c>
      <c r="S645" s="7" t="n">
        <v>126</v>
      </c>
    </row>
    <row r="646">
      <c r="C646" t="inlineStr">
        <is>
          <t>Price_BOM_LFE_Imp_1052</t>
        </is>
      </c>
      <c r="E646" s="2" t="inlineStr">
        <is>
          <t>15955-2P-25HP-LFE</t>
        </is>
      </c>
      <c r="F646" t="inlineStr">
        <is>
          <t>X3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n"/>
      <c r="O646" t="inlineStr">
        <is>
          <t>A101738</t>
        </is>
      </c>
      <c r="P646" t="n">
        <v>1510</v>
      </c>
      <c r="Q646" t="inlineStr">
        <is>
          <t>Priced</t>
        </is>
      </c>
      <c r="R646" t="inlineStr">
        <is>
          <t>LT250</t>
        </is>
      </c>
      <c r="S646" s="7" t="n">
        <v>126</v>
      </c>
    </row>
    <row r="647">
      <c r="C647" t="inlineStr">
        <is>
          <t>Price_BOM_LFE_Imp_1053</t>
        </is>
      </c>
      <c r="E647" s="69" t="inlineStr">
        <is>
          <t>15955-4P-3HP-LFE</t>
        </is>
      </c>
      <c r="F647" t="inlineStr">
        <is>
          <t>X3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Coating_Scotchkote134_interior_IncludeImpeller</t>
        </is>
      </c>
      <c r="M647" s="2" t="inlineStr">
        <is>
          <t>RTF</t>
        </is>
      </c>
      <c r="N647" s="7" t="n"/>
      <c r="O647" t="inlineStr">
        <is>
          <t>A101738</t>
        </is>
      </c>
      <c r="P647" t="n">
        <v>1510</v>
      </c>
      <c r="Q647" t="inlineStr">
        <is>
          <t>Priced</t>
        </is>
      </c>
      <c r="R647" t="inlineStr">
        <is>
          <t>LT250</t>
        </is>
      </c>
      <c r="S647" s="7" t="n">
        <v>126</v>
      </c>
    </row>
    <row r="648">
      <c r="C648" t="inlineStr">
        <is>
          <t>Price_BOM_LFE_Imp_1054</t>
        </is>
      </c>
      <c r="E648" s="69" t="inlineStr">
        <is>
          <t>15955-4P-5HP-LFE</t>
        </is>
      </c>
      <c r="F648" t="inlineStr">
        <is>
          <t>X3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Coating_Scotchkote134_interior_IncludeImpeller</t>
        </is>
      </c>
      <c r="M648" s="2" t="inlineStr">
        <is>
          <t>RTF</t>
        </is>
      </c>
      <c r="N648" s="7" t="n"/>
      <c r="O648" t="inlineStr">
        <is>
          <t>A101738</t>
        </is>
      </c>
      <c r="P648" t="n">
        <v>1510</v>
      </c>
      <c r="Q648" t="inlineStr">
        <is>
          <t>Priced</t>
        </is>
      </c>
      <c r="R648" t="inlineStr">
        <is>
          <t>LT250</t>
        </is>
      </c>
      <c r="S648" s="7" t="n">
        <v>126</v>
      </c>
    </row>
    <row r="649">
      <c r="C649" t="inlineStr">
        <is>
          <t>Price_BOM_LFE_Imp_1055</t>
        </is>
      </c>
      <c r="E649" s="2" t="inlineStr">
        <is>
          <t>15955-2P-30HP-LFE</t>
        </is>
      </c>
      <c r="F649" t="inlineStr">
        <is>
          <t>X4</t>
        </is>
      </c>
      <c r="G649" s="2" t="inlineStr">
        <is>
          <t>ImpMatl_SS_AISI-304</t>
        </is>
      </c>
      <c r="H649" s="7" t="inlineStr">
        <is>
          <t>Stainless Steel, AISI-304</t>
        </is>
      </c>
      <c r="I649" s="7" t="inlineStr">
        <is>
          <t>H304</t>
        </is>
      </c>
      <c r="J649" s="7" t="inlineStr">
        <is>
          <t>Stainless Steel, AISI-303</t>
        </is>
      </c>
      <c r="K649" s="7" t="inlineStr">
        <is>
          <t>Stainless Steel, AISI 316</t>
        </is>
      </c>
      <c r="L649" s="2" t="inlineStr">
        <is>
          <t>Coating_Scotchkote134_interior_IncludeImpeller</t>
        </is>
      </c>
      <c r="M649" s="2" t="inlineStr">
        <is>
          <t>RTF</t>
        </is>
      </c>
      <c r="N649" s="7" t="n"/>
      <c r="O649" t="inlineStr">
        <is>
          <t>A101744</t>
        </is>
      </c>
      <c r="P649" t="n">
        <v>1510</v>
      </c>
      <c r="Q649" t="inlineStr">
        <is>
          <t>Priced</t>
        </is>
      </c>
      <c r="R649" t="inlineStr">
        <is>
          <t>LT250</t>
        </is>
      </c>
      <c r="S649" s="7" t="n">
        <v>126</v>
      </c>
    </row>
    <row r="650">
      <c r="C650" t="inlineStr">
        <is>
          <t>Price_BOM_LFE_Imp_1056</t>
        </is>
      </c>
      <c r="E650" s="2" t="inlineStr">
        <is>
          <t>15959-2P-20HP-LFE</t>
        </is>
      </c>
      <c r="F650" t="inlineStr">
        <is>
          <t>X3</t>
        </is>
      </c>
      <c r="G650" s="2" t="inlineStr">
        <is>
          <t>ImpMatl_SS_AISI-304</t>
        </is>
      </c>
      <c r="H650" s="7" t="inlineStr">
        <is>
          <t>Stainless Steel, AISI-304</t>
        </is>
      </c>
      <c r="I650" s="7" t="inlineStr">
        <is>
          <t>H304</t>
        </is>
      </c>
      <c r="J650" s="7" t="inlineStr">
        <is>
          <t>Stainless Steel, AISI-303</t>
        </is>
      </c>
      <c r="K650" s="7" t="inlineStr">
        <is>
          <t>Stainless Steel, AISI 316</t>
        </is>
      </c>
      <c r="L650" s="2" t="inlineStr">
        <is>
          <t>Coating_Scotchkote134_interior_IncludeImpeller</t>
        </is>
      </c>
      <c r="M650" s="2" t="inlineStr">
        <is>
          <t>RTF</t>
        </is>
      </c>
      <c r="N650" s="7" t="n"/>
      <c r="O650" s="7" t="inlineStr">
        <is>
          <t>A101750</t>
        </is>
      </c>
      <c r="P650" t="n">
        <v>1510</v>
      </c>
      <c r="Q650" t="inlineStr">
        <is>
          <t>Priced</t>
        </is>
      </c>
      <c r="R650" t="inlineStr">
        <is>
          <t>LT250</t>
        </is>
      </c>
    </row>
    <row r="651">
      <c r="C651" t="inlineStr">
        <is>
          <t>Price_BOM_LFE_Imp_1057</t>
        </is>
      </c>
      <c r="E651" s="2" t="inlineStr">
        <is>
          <t>15959-2P-25HP-LFE</t>
        </is>
      </c>
      <c r="F651" t="inlineStr">
        <is>
          <t>X3</t>
        </is>
      </c>
      <c r="G651" s="2" t="inlineStr">
        <is>
          <t>ImpMatl_SS_AISI-304</t>
        </is>
      </c>
      <c r="H651" s="7" t="inlineStr">
        <is>
          <t>Stainless Steel, AISI-304</t>
        </is>
      </c>
      <c r="I651" s="7" t="inlineStr">
        <is>
          <t>H304</t>
        </is>
      </c>
      <c r="J651" s="7" t="inlineStr">
        <is>
          <t>Stainless Steel, AISI-303</t>
        </is>
      </c>
      <c r="K651" s="7" t="inlineStr">
        <is>
          <t>Stainless Steel, AISI 316</t>
        </is>
      </c>
      <c r="L651" s="2" t="inlineStr">
        <is>
          <t>Coating_Scotchkote134_interior_IncludeImpeller</t>
        </is>
      </c>
      <c r="M651" s="2" t="inlineStr">
        <is>
          <t>RTF</t>
        </is>
      </c>
      <c r="N651" s="7" t="n"/>
      <c r="O651" s="7" t="inlineStr">
        <is>
          <t>A101750</t>
        </is>
      </c>
      <c r="P651" t="n">
        <v>1510</v>
      </c>
      <c r="Q651" t="inlineStr">
        <is>
          <t>Priced</t>
        </is>
      </c>
      <c r="R651" t="inlineStr">
        <is>
          <t>LT250</t>
        </is>
      </c>
      <c r="S651" s="7" t="n"/>
    </row>
    <row r="652">
      <c r="C652" t="inlineStr">
        <is>
          <t>Price_BOM_LFE_Imp_1058</t>
        </is>
      </c>
      <c r="E652" s="69" t="inlineStr">
        <is>
          <t>15959-4P-3HP-LFE</t>
        </is>
      </c>
      <c r="F652" t="inlineStr">
        <is>
          <t>X3</t>
        </is>
      </c>
      <c r="G652" s="2" t="inlineStr">
        <is>
          <t>ImpMatl_SS_AISI-304</t>
        </is>
      </c>
      <c r="H652" s="7" t="inlineStr">
        <is>
          <t>Stainless Steel, AISI-304</t>
        </is>
      </c>
      <c r="I652" s="7" t="inlineStr">
        <is>
          <t>H304</t>
        </is>
      </c>
      <c r="J652" s="7" t="inlineStr">
        <is>
          <t>Stainless Steel, AISI-303</t>
        </is>
      </c>
      <c r="K652" s="7" t="inlineStr">
        <is>
          <t>Stainless Steel, AISI 316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n"/>
      <c r="O652" s="7" t="inlineStr">
        <is>
          <t>A101750</t>
        </is>
      </c>
      <c r="P652" t="n">
        <v>1510</v>
      </c>
      <c r="Q652" t="inlineStr">
        <is>
          <t>Priced</t>
        </is>
      </c>
      <c r="R652" t="inlineStr">
        <is>
          <t>LT250</t>
        </is>
      </c>
    </row>
    <row r="653">
      <c r="C653" t="inlineStr">
        <is>
          <t>Price_BOM_LFE_Imp_1059</t>
        </is>
      </c>
      <c r="E653" s="69" t="inlineStr">
        <is>
          <t>15959-4P-5HP-LFE</t>
        </is>
      </c>
      <c r="F653" t="inlineStr">
        <is>
          <t>X3</t>
        </is>
      </c>
      <c r="G653" s="2" t="inlineStr">
        <is>
          <t>ImpMatl_SS_AISI-304</t>
        </is>
      </c>
      <c r="H653" s="7" t="inlineStr">
        <is>
          <t>Stainless Steel, AISI-304</t>
        </is>
      </c>
      <c r="I653" s="7" t="inlineStr">
        <is>
          <t>H304</t>
        </is>
      </c>
      <c r="J653" s="7" t="inlineStr">
        <is>
          <t>Stainless Steel, AISI-303</t>
        </is>
      </c>
      <c r="K653" s="7" t="inlineStr">
        <is>
          <t>Stainless Steel, AISI 316</t>
        </is>
      </c>
      <c r="L653" s="2" t="inlineStr">
        <is>
          <t>Coating_Scotchkote134_interior_IncludeImpeller</t>
        </is>
      </c>
      <c r="M653" s="2" t="inlineStr">
        <is>
          <t>RTF</t>
        </is>
      </c>
      <c r="N653" s="7" t="n"/>
      <c r="O653" s="7" t="inlineStr">
        <is>
          <t>A101750</t>
        </is>
      </c>
      <c r="P653" t="n">
        <v>1510</v>
      </c>
      <c r="Q653" t="inlineStr">
        <is>
          <t>Priced</t>
        </is>
      </c>
      <c r="R653" t="inlineStr">
        <is>
          <t>LT250</t>
        </is>
      </c>
    </row>
    <row r="654">
      <c r="C654" t="inlineStr">
        <is>
          <t>Price_BOM_LFE_Imp_1060</t>
        </is>
      </c>
      <c r="E654" s="69" t="inlineStr">
        <is>
          <t>15959-4P-7.5HP-LFE</t>
        </is>
      </c>
      <c r="F654" t="inlineStr">
        <is>
          <t>X3</t>
        </is>
      </c>
      <c r="G654" s="2" t="inlineStr">
        <is>
          <t>ImpMatl_SS_AISI-304</t>
        </is>
      </c>
      <c r="H654" s="7" t="inlineStr">
        <is>
          <t>Stainless Steel, AISI-304</t>
        </is>
      </c>
      <c r="I654" s="7" t="inlineStr">
        <is>
          <t>H304</t>
        </is>
      </c>
      <c r="J654" s="7" t="inlineStr">
        <is>
          <t>Stainless Steel, AISI-303</t>
        </is>
      </c>
      <c r="K654" s="7" t="inlineStr">
        <is>
          <t>Stainless Steel, AISI 316</t>
        </is>
      </c>
      <c r="L654" s="2" t="inlineStr">
        <is>
          <t>Coating_Scotchkote134_interior_IncludeImpeller</t>
        </is>
      </c>
      <c r="M654" s="2" t="inlineStr">
        <is>
          <t>RTF</t>
        </is>
      </c>
      <c r="N654" s="7" t="n"/>
      <c r="O654" s="7" t="inlineStr">
        <is>
          <t>A101750</t>
        </is>
      </c>
      <c r="P654" t="n">
        <v>1510</v>
      </c>
      <c r="Q654" t="inlineStr">
        <is>
          <t>Priced</t>
        </is>
      </c>
      <c r="R654" t="inlineStr">
        <is>
          <t>LT250</t>
        </is>
      </c>
      <c r="S654" s="7" t="n">
        <v>126</v>
      </c>
    </row>
    <row r="655">
      <c r="C655" t="inlineStr">
        <is>
          <t>Price_BOM_LFE_Imp_1061</t>
        </is>
      </c>
      <c r="E655" s="2" t="inlineStr">
        <is>
          <t>15959-2P-30HP-LFE</t>
        </is>
      </c>
      <c r="F655" t="inlineStr">
        <is>
          <t>X4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Coating_Scotchkote134_interior_IncludeImpeller</t>
        </is>
      </c>
      <c r="M655" s="2" t="inlineStr">
        <is>
          <t>RTF</t>
        </is>
      </c>
      <c r="N655" s="7" t="n"/>
      <c r="O655" s="7" t="inlineStr">
        <is>
          <t>A101756</t>
        </is>
      </c>
      <c r="P655" t="n">
        <v>1510</v>
      </c>
      <c r="Q655" t="inlineStr">
        <is>
          <t>Priced</t>
        </is>
      </c>
      <c r="R655" t="inlineStr">
        <is>
          <t>LT250</t>
        </is>
      </c>
      <c r="S655" s="7" t="n">
        <v>126</v>
      </c>
    </row>
    <row r="656">
      <c r="C656" t="inlineStr">
        <is>
          <t>Price_BOM_LFE_Imp_1062</t>
        </is>
      </c>
      <c r="E656" s="2" t="inlineStr">
        <is>
          <t>20709-2P-7.5HP-LFE</t>
        </is>
      </c>
      <c r="F656" t="inlineStr">
        <is>
          <t>X3</t>
        </is>
      </c>
      <c r="G656" s="2" t="inlineStr">
        <is>
          <t>ImpMatl_SS_AISI-304</t>
        </is>
      </c>
      <c r="H656" s="7" t="inlineStr">
        <is>
          <t>Stainless Steel, AISI-304</t>
        </is>
      </c>
      <c r="I656" s="7" t="inlineStr">
        <is>
          <t>H304</t>
        </is>
      </c>
      <c r="J656" s="7" t="inlineStr">
        <is>
          <t>Stainless Steel, AISI-303</t>
        </is>
      </c>
      <c r="K656" s="7" t="inlineStr">
        <is>
          <t>Stainless Steel, AISI 316</t>
        </is>
      </c>
      <c r="L656" s="2" t="inlineStr">
        <is>
          <t>Coating_Scotchkote134_interior_IncludeImpeller</t>
        </is>
      </c>
      <c r="M656" s="2" t="inlineStr">
        <is>
          <t>RTF</t>
        </is>
      </c>
      <c r="N656" s="7" t="n"/>
      <c r="O656" t="inlineStr">
        <is>
          <t>A101768</t>
        </is>
      </c>
      <c r="P656" t="n">
        <v>1465</v>
      </c>
      <c r="Q656" t="inlineStr">
        <is>
          <t>Priced</t>
        </is>
      </c>
      <c r="R656" t="inlineStr">
        <is>
          <t>LT250</t>
        </is>
      </c>
      <c r="S656" s="7" t="n">
        <v>126</v>
      </c>
    </row>
    <row r="657">
      <c r="C657" t="inlineStr">
        <is>
          <t>Price_BOM_LFE_Imp_1063</t>
        </is>
      </c>
      <c r="E657" s="2" t="inlineStr">
        <is>
          <t>20709-2P-10HP-LFE</t>
        </is>
      </c>
      <c r="F657" t="inlineStr">
        <is>
          <t>X3</t>
        </is>
      </c>
      <c r="G657" s="2" t="inlineStr">
        <is>
          <t>ImpMatl_SS_AISI-304</t>
        </is>
      </c>
      <c r="H657" s="7" t="inlineStr">
        <is>
          <t>Stainless Steel, AISI-304</t>
        </is>
      </c>
      <c r="I657" s="7" t="inlineStr">
        <is>
          <t>H304</t>
        </is>
      </c>
      <c r="J657" s="7" t="inlineStr">
        <is>
          <t>Stainless Steel, AISI-303</t>
        </is>
      </c>
      <c r="K657" s="7" t="inlineStr">
        <is>
          <t>Stainless Steel, AISI 316</t>
        </is>
      </c>
      <c r="L657" s="2" t="inlineStr">
        <is>
          <t>Coating_Scotchkote134_interior_IncludeImpeller</t>
        </is>
      </c>
      <c r="M657" s="2" t="inlineStr">
        <is>
          <t>RTF</t>
        </is>
      </c>
      <c r="N657" s="7" t="n"/>
      <c r="O657" t="inlineStr">
        <is>
          <t>A101768</t>
        </is>
      </c>
      <c r="P657" t="n">
        <v>1465</v>
      </c>
      <c r="Q657" t="inlineStr">
        <is>
          <t>Priced</t>
        </is>
      </c>
      <c r="R657" t="inlineStr">
        <is>
          <t>LT250</t>
        </is>
      </c>
      <c r="S657" s="7" t="n">
        <v>126</v>
      </c>
    </row>
    <row r="658">
      <c r="C658" t="inlineStr">
        <is>
          <t>Price_BOM_LFE_Imp_1064</t>
        </is>
      </c>
      <c r="E658" s="2" t="inlineStr">
        <is>
          <t>20709-2P-15HP-LFE</t>
        </is>
      </c>
      <c r="F658" t="inlineStr">
        <is>
          <t>X3</t>
        </is>
      </c>
      <c r="G658" s="2" t="inlineStr">
        <is>
          <t>ImpMatl_SS_AISI-304</t>
        </is>
      </c>
      <c r="H658" s="7" t="inlineStr">
        <is>
          <t>Stainless Steel, AISI-304</t>
        </is>
      </c>
      <c r="I658" s="7" t="inlineStr">
        <is>
          <t>H304</t>
        </is>
      </c>
      <c r="J658" s="7" t="inlineStr">
        <is>
          <t>Stainless Steel, AISI-303</t>
        </is>
      </c>
      <c r="K658" s="7" t="inlineStr">
        <is>
          <t>Stainless Steel, AISI 316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n"/>
      <c r="O658" t="inlineStr">
        <is>
          <t>A101768</t>
        </is>
      </c>
      <c r="P658" t="n">
        <v>1465</v>
      </c>
      <c r="Q658" t="inlineStr">
        <is>
          <t>Priced</t>
        </is>
      </c>
      <c r="R658" t="inlineStr">
        <is>
          <t>LT250</t>
        </is>
      </c>
      <c r="S658" s="7" t="n">
        <v>126</v>
      </c>
    </row>
    <row r="659">
      <c r="C659" t="inlineStr">
        <is>
          <t>Price_BOM_LFE_Imp_1065</t>
        </is>
      </c>
      <c r="E659" s="2" t="inlineStr">
        <is>
          <t>20709-2P-20HP-LFE</t>
        </is>
      </c>
      <c r="F659" t="inlineStr">
        <is>
          <t>X3</t>
        </is>
      </c>
      <c r="G659" s="2" t="inlineStr">
        <is>
          <t>ImpMatl_SS_AISI-304</t>
        </is>
      </c>
      <c r="H659" s="7" t="inlineStr">
        <is>
          <t>Stainless Steel, AISI-304</t>
        </is>
      </c>
      <c r="I659" s="7" t="inlineStr">
        <is>
          <t>H304</t>
        </is>
      </c>
      <c r="J659" s="7" t="inlineStr">
        <is>
          <t>Stainless Steel, AISI-303</t>
        </is>
      </c>
      <c r="K659" s="7" t="inlineStr">
        <is>
          <t>Stainless Steel, AISI 316</t>
        </is>
      </c>
      <c r="L659" s="2" t="inlineStr">
        <is>
          <t>Coating_Scotchkote134_interior_IncludeImpeller</t>
        </is>
      </c>
      <c r="M659" s="2" t="inlineStr">
        <is>
          <t>RTF</t>
        </is>
      </c>
      <c r="N659" s="7" t="n"/>
      <c r="O659" t="inlineStr">
        <is>
          <t>A101768</t>
        </is>
      </c>
      <c r="P659" t="n">
        <v>1465</v>
      </c>
      <c r="Q659" t="inlineStr">
        <is>
          <t>Priced</t>
        </is>
      </c>
      <c r="R659" t="inlineStr">
        <is>
          <t>LT250</t>
        </is>
      </c>
      <c r="S659" s="7" t="n">
        <v>126</v>
      </c>
    </row>
    <row r="660">
      <c r="C660" t="inlineStr">
        <is>
          <t>Price_BOM_LFE_Imp_1066</t>
        </is>
      </c>
      <c r="E660" s="2" t="inlineStr">
        <is>
          <t>20709-2P-25HP-LFE</t>
        </is>
      </c>
      <c r="F660" t="inlineStr">
        <is>
          <t>X3</t>
        </is>
      </c>
      <c r="G660" s="2" t="inlineStr">
        <is>
          <t>ImpMatl_SS_AISI-304</t>
        </is>
      </c>
      <c r="H660" s="7" t="inlineStr">
        <is>
          <t>Stainless Steel, AISI-304</t>
        </is>
      </c>
      <c r="I660" s="7" t="inlineStr">
        <is>
          <t>H304</t>
        </is>
      </c>
      <c r="J660" s="7" t="inlineStr">
        <is>
          <t>Stainless Steel, AISI-303</t>
        </is>
      </c>
      <c r="K660" s="7" t="inlineStr">
        <is>
          <t>Stainless Steel, AISI 316</t>
        </is>
      </c>
      <c r="L660" s="2" t="inlineStr">
        <is>
          <t>Coating_Scotchkote134_interior_IncludeImpeller</t>
        </is>
      </c>
      <c r="M660" s="2" t="inlineStr">
        <is>
          <t>RTF</t>
        </is>
      </c>
      <c r="N660" s="7" t="n"/>
      <c r="O660" t="inlineStr">
        <is>
          <t>A101768</t>
        </is>
      </c>
      <c r="P660" t="n">
        <v>1465</v>
      </c>
      <c r="Q660" t="inlineStr">
        <is>
          <t>Priced</t>
        </is>
      </c>
      <c r="R660" t="inlineStr">
        <is>
          <t>LT250</t>
        </is>
      </c>
      <c r="S660" s="7" t="n">
        <v>126</v>
      </c>
    </row>
    <row r="661">
      <c r="C661" t="inlineStr">
        <is>
          <t>Price_BOM_LFE_Imp_1067</t>
        </is>
      </c>
      <c r="E661" s="69" t="inlineStr">
        <is>
          <t>20709-4P-3HP-LFE</t>
        </is>
      </c>
      <c r="F661" t="inlineStr">
        <is>
          <t>X3</t>
        </is>
      </c>
      <c r="G661" s="2" t="inlineStr">
        <is>
          <t>ImpMatl_SS_AISI-304</t>
        </is>
      </c>
      <c r="H661" s="7" t="inlineStr">
        <is>
          <t>Stainless Steel, AISI-304</t>
        </is>
      </c>
      <c r="I661" s="7" t="inlineStr">
        <is>
          <t>H304</t>
        </is>
      </c>
      <c r="J661" s="7" t="inlineStr">
        <is>
          <t>Stainless Steel, AISI-303</t>
        </is>
      </c>
      <c r="K661" s="7" t="inlineStr">
        <is>
          <t>Stainless Steel, AISI 316</t>
        </is>
      </c>
      <c r="L661" s="2" t="inlineStr">
        <is>
          <t>Coating_Scotchkote134_interior_IncludeImpeller</t>
        </is>
      </c>
      <c r="M661" s="2" t="inlineStr">
        <is>
          <t>RTF</t>
        </is>
      </c>
      <c r="N661" s="7" t="n"/>
      <c r="O661" t="inlineStr">
        <is>
          <t>A101768</t>
        </is>
      </c>
      <c r="P661" t="n">
        <v>1465</v>
      </c>
      <c r="Q661" t="inlineStr">
        <is>
          <t>Priced</t>
        </is>
      </c>
      <c r="R661" t="inlineStr">
        <is>
          <t>LT250</t>
        </is>
      </c>
      <c r="S661" s="7" t="n">
        <v>126</v>
      </c>
    </row>
    <row r="662">
      <c r="C662" t="inlineStr">
        <is>
          <t>Price_BOM_LFE_Imp_1068</t>
        </is>
      </c>
      <c r="E662" s="2" t="inlineStr">
        <is>
          <t>20953-2P-20HP-LFE</t>
        </is>
      </c>
      <c r="F662" t="inlineStr">
        <is>
          <t>X3</t>
        </is>
      </c>
      <c r="G662" s="2" t="inlineStr">
        <is>
          <t>ImpMatl_SS_AISI-304</t>
        </is>
      </c>
      <c r="H662" s="7" t="inlineStr">
        <is>
          <t>Stainless Steel, AISI-304</t>
        </is>
      </c>
      <c r="I662" s="7" t="inlineStr">
        <is>
          <t>H304</t>
        </is>
      </c>
      <c r="J662" s="7" t="inlineStr">
        <is>
          <t>Stainless Steel, AISI-303</t>
        </is>
      </c>
      <c r="K662" s="7" t="inlineStr">
        <is>
          <t>Stainless Steel, AISI 316</t>
        </is>
      </c>
      <c r="L662" s="2" t="inlineStr">
        <is>
          <t>Coating_Scotchkote134_interior_IncludeImpeller</t>
        </is>
      </c>
      <c r="M662" s="2" t="inlineStr">
        <is>
          <t>RTF</t>
        </is>
      </c>
      <c r="N662" s="7" t="n"/>
      <c r="O662" t="inlineStr">
        <is>
          <t>A101782</t>
        </is>
      </c>
      <c r="P662" t="n">
        <v>1680</v>
      </c>
      <c r="Q662" t="inlineStr">
        <is>
          <t>Priced</t>
        </is>
      </c>
      <c r="R662" t="inlineStr">
        <is>
          <t>LT250</t>
        </is>
      </c>
      <c r="S662" s="7" t="n">
        <v>126</v>
      </c>
    </row>
    <row r="663">
      <c r="C663" t="inlineStr">
        <is>
          <t>Price_BOM_LFE_Imp_1069</t>
        </is>
      </c>
      <c r="E663" s="2" t="inlineStr">
        <is>
          <t>20953-2P-25HP-LFE</t>
        </is>
      </c>
      <c r="F663" t="inlineStr">
        <is>
          <t>X3</t>
        </is>
      </c>
      <c r="G663" s="2" t="inlineStr">
        <is>
          <t>ImpMatl_SS_AISI-304</t>
        </is>
      </c>
      <c r="H663" s="7" t="inlineStr">
        <is>
          <t>Stainless Steel, AISI-304</t>
        </is>
      </c>
      <c r="I663" s="7" t="inlineStr">
        <is>
          <t>H304</t>
        </is>
      </c>
      <c r="J663" s="7" t="inlineStr">
        <is>
          <t>Stainless Steel, AISI-303</t>
        </is>
      </c>
      <c r="K663" s="7" t="inlineStr">
        <is>
          <t>Stainless Steel, AISI 316</t>
        </is>
      </c>
      <c r="L663" s="2" t="inlineStr">
        <is>
          <t>Coating_Scotchkote134_interior_IncludeImpeller</t>
        </is>
      </c>
      <c r="M663" s="2" t="inlineStr">
        <is>
          <t>RTF</t>
        </is>
      </c>
      <c r="N663" s="7" t="n"/>
      <c r="O663" t="inlineStr">
        <is>
          <t>A101782</t>
        </is>
      </c>
      <c r="P663" t="n">
        <v>1680</v>
      </c>
      <c r="Q663" t="inlineStr">
        <is>
          <t>Priced</t>
        </is>
      </c>
      <c r="R663" t="inlineStr">
        <is>
          <t>LT250</t>
        </is>
      </c>
      <c r="S663" s="7" t="n">
        <v>126</v>
      </c>
    </row>
    <row r="664">
      <c r="C664" t="inlineStr">
        <is>
          <t>Price_BOM_LFE_Imp_1070</t>
        </is>
      </c>
      <c r="E664" s="69" t="inlineStr">
        <is>
          <t>20953-4P-3HP-LFE</t>
        </is>
      </c>
      <c r="F664" t="inlineStr">
        <is>
          <t>X3</t>
        </is>
      </c>
      <c r="G664" s="2" t="inlineStr">
        <is>
          <t>ImpMatl_SS_AISI-304</t>
        </is>
      </c>
      <c r="H664" s="7" t="inlineStr">
        <is>
          <t>Stainless Steel, AISI-304</t>
        </is>
      </c>
      <c r="I664" s="7" t="inlineStr">
        <is>
          <t>H304</t>
        </is>
      </c>
      <c r="J664" s="7" t="inlineStr">
        <is>
          <t>Stainless Steel, AISI-303</t>
        </is>
      </c>
      <c r="K664" s="7" t="inlineStr">
        <is>
          <t>Stainless Steel, AISI 316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n"/>
      <c r="O664" t="inlineStr">
        <is>
          <t>A101782</t>
        </is>
      </c>
      <c r="P664" t="n">
        <v>1680</v>
      </c>
      <c r="Q664" t="inlineStr">
        <is>
          <t>Priced</t>
        </is>
      </c>
      <c r="R664" t="inlineStr">
        <is>
          <t>LT250</t>
        </is>
      </c>
      <c r="S664" s="7" t="n">
        <v>126</v>
      </c>
    </row>
    <row r="665">
      <c r="C665" t="inlineStr">
        <is>
          <t>Price_BOM_LFE_Imp_1071</t>
        </is>
      </c>
      <c r="E665" s="69" t="inlineStr">
        <is>
          <t>20953-4P-5HP-LFE</t>
        </is>
      </c>
      <c r="F665" t="inlineStr">
        <is>
          <t>X3</t>
        </is>
      </c>
      <c r="G665" s="2" t="inlineStr">
        <is>
          <t>ImpMatl_SS_AISI-304</t>
        </is>
      </c>
      <c r="H665" s="7" t="inlineStr">
        <is>
          <t>Stainless Steel, AISI-304</t>
        </is>
      </c>
      <c r="I665" s="7" t="inlineStr">
        <is>
          <t>H304</t>
        </is>
      </c>
      <c r="J665" s="7" t="inlineStr">
        <is>
          <t>Stainless Steel, AISI-303</t>
        </is>
      </c>
      <c r="K665" s="7" t="inlineStr">
        <is>
          <t>Stainless Steel, AISI 316</t>
        </is>
      </c>
      <c r="L665" s="2" t="inlineStr">
        <is>
          <t>Coating_Scotchkote134_interior_IncludeImpeller</t>
        </is>
      </c>
      <c r="M665" s="2" t="inlineStr">
        <is>
          <t>RTF</t>
        </is>
      </c>
      <c r="N665" s="7" t="n"/>
      <c r="O665" t="inlineStr">
        <is>
          <t>A101782</t>
        </is>
      </c>
      <c r="P665" t="n">
        <v>1680</v>
      </c>
      <c r="Q665" t="inlineStr">
        <is>
          <t>Priced</t>
        </is>
      </c>
      <c r="R665" t="inlineStr">
        <is>
          <t>LT250</t>
        </is>
      </c>
      <c r="S665" s="7" t="n">
        <v>126</v>
      </c>
    </row>
    <row r="666">
      <c r="C666" t="inlineStr">
        <is>
          <t>Price_BOM_LFE_Imp_1072</t>
        </is>
      </c>
      <c r="E666" s="69" t="inlineStr">
        <is>
          <t>20953-4P-7.5HP-LFE</t>
        </is>
      </c>
      <c r="F666" t="inlineStr">
        <is>
          <t>X3</t>
        </is>
      </c>
      <c r="G666" s="2" t="inlineStr">
        <is>
          <t>ImpMatl_SS_AISI-304</t>
        </is>
      </c>
      <c r="H666" s="7" t="inlineStr">
        <is>
          <t>Stainless Steel, AISI-304</t>
        </is>
      </c>
      <c r="I666" s="7" t="inlineStr">
        <is>
          <t>H304</t>
        </is>
      </c>
      <c r="J666" s="7" t="inlineStr">
        <is>
          <t>Stainless Steel, AISI-303</t>
        </is>
      </c>
      <c r="K666" s="7" t="inlineStr">
        <is>
          <t>Stainless Steel, AISI 316</t>
        </is>
      </c>
      <c r="L666" s="2" t="inlineStr">
        <is>
          <t>Coating_Scotchkote134_interior_IncludeImpeller</t>
        </is>
      </c>
      <c r="M666" s="2" t="inlineStr">
        <is>
          <t>RTF</t>
        </is>
      </c>
      <c r="N666" s="7" t="n"/>
      <c r="O666" t="inlineStr">
        <is>
          <t>A101782</t>
        </is>
      </c>
      <c r="P666" t="n">
        <v>1680</v>
      </c>
      <c r="Q666" t="inlineStr">
        <is>
          <t>Priced</t>
        </is>
      </c>
      <c r="R666" t="inlineStr">
        <is>
          <t>LT250</t>
        </is>
      </c>
      <c r="S666" s="7" t="n">
        <v>126</v>
      </c>
    </row>
    <row r="667">
      <c r="C667" t="inlineStr">
        <is>
          <t>Price_BOM_LFE_Imp_1073</t>
        </is>
      </c>
      <c r="E667" s="2" t="inlineStr">
        <is>
          <t>20953-2P-30HP-LFE</t>
        </is>
      </c>
      <c r="F667" t="inlineStr">
        <is>
          <t>X4</t>
        </is>
      </c>
      <c r="G667" s="2" t="inlineStr">
        <is>
          <t>ImpMatl_SS_AISI-304</t>
        </is>
      </c>
      <c r="H667" s="7" t="inlineStr">
        <is>
          <t>Stainless Steel, AISI-304</t>
        </is>
      </c>
      <c r="I667" s="7" t="inlineStr">
        <is>
          <t>H304</t>
        </is>
      </c>
      <c r="J667" s="7" t="inlineStr">
        <is>
          <t>Stainless Steel, AISI-303</t>
        </is>
      </c>
      <c r="K667" s="7" t="inlineStr">
        <is>
          <t>Stainless Steel, AISI 316</t>
        </is>
      </c>
      <c r="L667" s="2" t="inlineStr">
        <is>
          <t>Coating_Scotchkote134_interior_IncludeImpeller</t>
        </is>
      </c>
      <c r="M667" s="2" t="inlineStr">
        <is>
          <t>RTF</t>
        </is>
      </c>
      <c r="N667" s="7" t="n"/>
      <c r="O667" t="inlineStr">
        <is>
          <t>A101796</t>
        </is>
      </c>
      <c r="P667" t="n">
        <v>1920</v>
      </c>
      <c r="Q667" t="inlineStr">
        <is>
          <t>Priced</t>
        </is>
      </c>
      <c r="R667" t="inlineStr">
        <is>
          <t>LT250</t>
        </is>
      </c>
      <c r="S667" s="7" t="n">
        <v>126</v>
      </c>
    </row>
    <row r="668">
      <c r="C668" t="inlineStr">
        <is>
          <t>Price_BOM_LFE_Imp_1074</t>
        </is>
      </c>
      <c r="E668" s="69" t="inlineStr">
        <is>
          <t>20121-4P-7.5HP-LFE</t>
        </is>
      </c>
      <c r="F668" t="inlineStr">
        <is>
          <t>X3</t>
        </is>
      </c>
      <c r="G668" s="2" t="inlineStr">
        <is>
          <t>ImpMatl_SS_AISI-304</t>
        </is>
      </c>
      <c r="H668" s="7" t="inlineStr">
        <is>
          <t>Stainless Steel, AISI-304</t>
        </is>
      </c>
      <c r="I668" s="7" t="inlineStr">
        <is>
          <t>H304</t>
        </is>
      </c>
      <c r="J668" s="7" t="inlineStr">
        <is>
          <t>Stainless Steel, AISI-303</t>
        </is>
      </c>
      <c r="K668" s="7" t="inlineStr">
        <is>
          <t>Stainless Steel, AISI 316</t>
        </is>
      </c>
      <c r="L668" s="2" t="inlineStr">
        <is>
          <t>Coating_Scotchkote134_interior_IncludeImpeller</t>
        </is>
      </c>
      <c r="M668" s="2" t="inlineStr">
        <is>
          <t>RTF</t>
        </is>
      </c>
      <c r="N668" s="7" t="n"/>
      <c r="O668" t="inlineStr">
        <is>
          <t>A101803</t>
        </is>
      </c>
      <c r="P668" t="n">
        <v>1920</v>
      </c>
      <c r="Q668" t="inlineStr">
        <is>
          <t>Priced</t>
        </is>
      </c>
      <c r="R668" t="inlineStr">
        <is>
          <t>LT250</t>
        </is>
      </c>
      <c r="S668" s="7" t="n">
        <v>126</v>
      </c>
    </row>
    <row r="669">
      <c r="C669" t="inlineStr">
        <is>
          <t>Price_BOM_LFE_Imp_1075</t>
        </is>
      </c>
      <c r="E669" s="69" t="inlineStr">
        <is>
          <t>20121-4P-10HP-LFE</t>
        </is>
      </c>
      <c r="F669" t="inlineStr">
        <is>
          <t>X3</t>
        </is>
      </c>
      <c r="G669" s="2" t="inlineStr">
        <is>
          <t>ImpMatl_SS_AISI-304</t>
        </is>
      </c>
      <c r="H669" s="7" t="inlineStr">
        <is>
          <t>Stainless Steel, AISI-304</t>
        </is>
      </c>
      <c r="I669" s="7" t="inlineStr">
        <is>
          <t>H304</t>
        </is>
      </c>
      <c r="J669" s="7" t="inlineStr">
        <is>
          <t>Stainless Steel, AISI-303</t>
        </is>
      </c>
      <c r="K669" s="7" t="inlineStr">
        <is>
          <t>Stainless Steel, AISI 316</t>
        </is>
      </c>
      <c r="L669" s="2" t="inlineStr">
        <is>
          <t>Coating_Scotchkote134_interior_IncludeImpeller</t>
        </is>
      </c>
      <c r="M669" s="2" t="inlineStr">
        <is>
          <t>RTF</t>
        </is>
      </c>
      <c r="N669" s="7" t="n"/>
      <c r="O669" t="inlineStr">
        <is>
          <t>A101803</t>
        </is>
      </c>
      <c r="P669" t="n">
        <v>1920</v>
      </c>
      <c r="Q669" t="inlineStr">
        <is>
          <t>Priced</t>
        </is>
      </c>
      <c r="R669" t="inlineStr">
        <is>
          <t>LT250</t>
        </is>
      </c>
      <c r="S669" s="7" t="n">
        <v>126</v>
      </c>
    </row>
    <row r="670">
      <c r="C670" t="inlineStr">
        <is>
          <t>Price_BOM_LFE_Imp_1076</t>
        </is>
      </c>
      <c r="E670" s="69" t="inlineStr">
        <is>
          <t>20121-4P-15HP-LFE</t>
        </is>
      </c>
      <c r="F670" t="inlineStr">
        <is>
          <t>X3</t>
        </is>
      </c>
      <c r="G670" s="2" t="inlineStr">
        <is>
          <t>ImpMatl_SS_AISI-304</t>
        </is>
      </c>
      <c r="H670" s="7" t="inlineStr">
        <is>
          <t>Stainless Steel, AISI-304</t>
        </is>
      </c>
      <c r="I670" s="7" t="inlineStr">
        <is>
          <t>H304</t>
        </is>
      </c>
      <c r="J670" s="7" t="inlineStr">
        <is>
          <t>Stainless Steel, AISI-303</t>
        </is>
      </c>
      <c r="K670" s="7" t="inlineStr">
        <is>
          <t>Stainless Steel, AISI 316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n"/>
      <c r="O670" t="inlineStr">
        <is>
          <t>A101803</t>
        </is>
      </c>
      <c r="P670" t="n">
        <v>1920</v>
      </c>
      <c r="Q670" t="inlineStr">
        <is>
          <t>Priced</t>
        </is>
      </c>
      <c r="R670" t="inlineStr">
        <is>
          <t>LT250</t>
        </is>
      </c>
      <c r="S670" s="7" t="n">
        <v>126</v>
      </c>
    </row>
    <row r="671">
      <c r="C671" t="inlineStr">
        <is>
          <t>Price_BOM_LFE_Imp_1077</t>
        </is>
      </c>
      <c r="E671" s="2" t="inlineStr">
        <is>
          <t>25707-2P-7.5HP-LFE</t>
        </is>
      </c>
      <c r="F671" t="inlineStr">
        <is>
          <t>X3</t>
        </is>
      </c>
      <c r="G671" s="2" t="inlineStr">
        <is>
          <t>ImpMatl_SS_AISI-304</t>
        </is>
      </c>
      <c r="H671" s="7" t="inlineStr">
        <is>
          <t>Stainless Steel, AISI-304</t>
        </is>
      </c>
      <c r="I671" s="7" t="inlineStr">
        <is>
          <t>H304</t>
        </is>
      </c>
      <c r="J671" s="7" t="inlineStr">
        <is>
          <t>Stainless Steel, AISI-303</t>
        </is>
      </c>
      <c r="K671" s="7" t="inlineStr">
        <is>
          <t>Stainless Steel, AISI 316</t>
        </is>
      </c>
      <c r="L671" s="2" t="inlineStr">
        <is>
          <t>Coating_Scotchkote134_interior_IncludeImpeller</t>
        </is>
      </c>
      <c r="M671" s="2" t="inlineStr">
        <is>
          <t>RTF</t>
        </is>
      </c>
      <c r="N671" s="7" t="n"/>
      <c r="O671" t="inlineStr">
        <is>
          <t>A101810</t>
        </is>
      </c>
      <c r="P671" t="n">
        <v>1580</v>
      </c>
      <c r="Q671" t="inlineStr">
        <is>
          <t>Priced</t>
        </is>
      </c>
      <c r="R671" t="inlineStr">
        <is>
          <t>LT250</t>
        </is>
      </c>
      <c r="S671" s="7" t="n">
        <v>126</v>
      </c>
    </row>
    <row r="672">
      <c r="C672" t="inlineStr">
        <is>
          <t>Price_BOM_LFE_Imp_1078</t>
        </is>
      </c>
      <c r="E672" s="2" t="inlineStr">
        <is>
          <t>25707-2P-10HP-LFE</t>
        </is>
      </c>
      <c r="F672" t="inlineStr">
        <is>
          <t>X3</t>
        </is>
      </c>
      <c r="G672" s="2" t="inlineStr">
        <is>
          <t>ImpMatl_SS_AISI-304</t>
        </is>
      </c>
      <c r="H672" s="7" t="inlineStr">
        <is>
          <t>Stainless Steel, AISI-304</t>
        </is>
      </c>
      <c r="I672" s="7" t="inlineStr">
        <is>
          <t>H304</t>
        </is>
      </c>
      <c r="J672" s="7" t="inlineStr">
        <is>
          <t>Stainless Steel, AISI-303</t>
        </is>
      </c>
      <c r="K672" s="7" t="inlineStr">
        <is>
          <t>Stainless Steel, AISI 316</t>
        </is>
      </c>
      <c r="L672" s="2" t="inlineStr">
        <is>
          <t>Coating_Scotchkote134_interior_IncludeImpeller</t>
        </is>
      </c>
      <c r="M672" s="2" t="inlineStr">
        <is>
          <t>RTF</t>
        </is>
      </c>
      <c r="N672" s="7" t="n"/>
      <c r="O672" t="inlineStr">
        <is>
          <t>A101810</t>
        </is>
      </c>
      <c r="P672" t="n">
        <v>1580</v>
      </c>
      <c r="Q672" t="inlineStr">
        <is>
          <t>Priced</t>
        </is>
      </c>
      <c r="R672" t="inlineStr">
        <is>
          <t>LT250</t>
        </is>
      </c>
      <c r="S672" s="7" t="n">
        <v>126</v>
      </c>
    </row>
    <row r="673">
      <c r="C673" t="inlineStr">
        <is>
          <t>Price_BOM_LFE_Imp_1079</t>
        </is>
      </c>
      <c r="E673" s="2" t="inlineStr">
        <is>
          <t>25707-2P-15HP-LFE</t>
        </is>
      </c>
      <c r="F673" t="inlineStr">
        <is>
          <t>X3</t>
        </is>
      </c>
      <c r="G673" s="2" t="inlineStr">
        <is>
          <t>ImpMatl_SS_AISI-304</t>
        </is>
      </c>
      <c r="H673" s="7" t="inlineStr">
        <is>
          <t>Stainless Steel, AISI-304</t>
        </is>
      </c>
      <c r="I673" s="7" t="inlineStr">
        <is>
          <t>H304</t>
        </is>
      </c>
      <c r="J673" s="7" t="inlineStr">
        <is>
          <t>Stainless Steel, AISI-303</t>
        </is>
      </c>
      <c r="K673" s="7" t="inlineStr">
        <is>
          <t>Stainless Steel, AISI 316</t>
        </is>
      </c>
      <c r="L673" s="2" t="inlineStr">
        <is>
          <t>Coating_Scotchkote134_interior_IncludeImpeller</t>
        </is>
      </c>
      <c r="M673" s="2" t="inlineStr">
        <is>
          <t>RTF</t>
        </is>
      </c>
      <c r="N673" s="7" t="n"/>
      <c r="O673" t="inlineStr">
        <is>
          <t>A101810</t>
        </is>
      </c>
      <c r="P673" t="n">
        <v>1580</v>
      </c>
      <c r="Q673" t="inlineStr">
        <is>
          <t>Priced</t>
        </is>
      </c>
      <c r="R673" t="inlineStr">
        <is>
          <t>LT250</t>
        </is>
      </c>
      <c r="S673" s="7" t="n">
        <v>126</v>
      </c>
    </row>
    <row r="674">
      <c r="C674" t="inlineStr">
        <is>
          <t>Price_BOM_LFE_Imp_1080</t>
        </is>
      </c>
      <c r="E674" s="2" t="inlineStr">
        <is>
          <t>25707-2P-20HP-LFE</t>
        </is>
      </c>
      <c r="F674" t="inlineStr">
        <is>
          <t>X3</t>
        </is>
      </c>
      <c r="G674" s="2" t="inlineStr">
        <is>
          <t>ImpMatl_SS_AISI-304</t>
        </is>
      </c>
      <c r="H674" s="7" t="inlineStr">
        <is>
          <t>Stainless Steel, AISI-304</t>
        </is>
      </c>
      <c r="I674" s="7" t="inlineStr">
        <is>
          <t>H304</t>
        </is>
      </c>
      <c r="J674" s="7" t="inlineStr">
        <is>
          <t>Stainless Steel, AISI-303</t>
        </is>
      </c>
      <c r="K674" s="7" t="inlineStr">
        <is>
          <t>Stainless Steel, AISI 316</t>
        </is>
      </c>
      <c r="L674" s="2" t="inlineStr">
        <is>
          <t>Coating_Scotchkote134_interior_IncludeImpeller</t>
        </is>
      </c>
      <c r="M674" s="2" t="inlineStr">
        <is>
          <t>RTF</t>
        </is>
      </c>
      <c r="N674" s="7" t="n"/>
      <c r="O674" t="inlineStr">
        <is>
          <t>A101810</t>
        </is>
      </c>
      <c r="P674" t="n">
        <v>1580</v>
      </c>
      <c r="Q674" t="inlineStr">
        <is>
          <t>Priced</t>
        </is>
      </c>
      <c r="R674" t="inlineStr">
        <is>
          <t>LT250</t>
        </is>
      </c>
      <c r="S674" s="7" t="n">
        <v>126</v>
      </c>
    </row>
    <row r="675">
      <c r="C675" t="inlineStr">
        <is>
          <t>Price_BOM_LFE_Imp_1081</t>
        </is>
      </c>
      <c r="E675" s="2" t="inlineStr">
        <is>
          <t>25707-2P-25HP-LFE</t>
        </is>
      </c>
      <c r="F675" t="inlineStr">
        <is>
          <t>X3</t>
        </is>
      </c>
      <c r="G675" s="2" t="inlineStr">
        <is>
          <t>ImpMatl_SS_AISI-304</t>
        </is>
      </c>
      <c r="H675" s="7" t="inlineStr">
        <is>
          <t>Stainless Steel, AISI-304</t>
        </is>
      </c>
      <c r="I675" s="7" t="inlineStr">
        <is>
          <t>H304</t>
        </is>
      </c>
      <c r="J675" s="7" t="inlineStr">
        <is>
          <t>Stainless Steel, AISI-303</t>
        </is>
      </c>
      <c r="K675" s="7" t="inlineStr">
        <is>
          <t>Stainless Steel, AISI 316</t>
        </is>
      </c>
      <c r="L675" s="2" t="inlineStr">
        <is>
          <t>Coating_Scotchkote134_interior_IncludeImpeller</t>
        </is>
      </c>
      <c r="M675" s="2" t="inlineStr">
        <is>
          <t>RTF</t>
        </is>
      </c>
      <c r="N675" s="7" t="n"/>
      <c r="O675" t="inlineStr">
        <is>
          <t>A101810</t>
        </is>
      </c>
      <c r="P675" t="n">
        <v>1580</v>
      </c>
      <c r="Q675" t="inlineStr">
        <is>
          <t>Priced</t>
        </is>
      </c>
      <c r="R675" t="inlineStr">
        <is>
          <t>LT250</t>
        </is>
      </c>
      <c r="S675" s="7" t="n">
        <v>126</v>
      </c>
    </row>
    <row r="676">
      <c r="C676" t="inlineStr">
        <is>
          <t>Price_BOM_LFE_Imp_1082</t>
        </is>
      </c>
      <c r="E676" s="69" t="inlineStr">
        <is>
          <t>25707-4P-3HP-LFE</t>
        </is>
      </c>
      <c r="F676" t="inlineStr">
        <is>
          <t>X3</t>
        </is>
      </c>
      <c r="G676" s="2" t="inlineStr">
        <is>
          <t>ImpMatl_SS_AISI-304</t>
        </is>
      </c>
      <c r="H676" s="7" t="inlineStr">
        <is>
          <t>Stainless Steel, AISI-304</t>
        </is>
      </c>
      <c r="I676" s="7" t="inlineStr">
        <is>
          <t>H304</t>
        </is>
      </c>
      <c r="J676" s="7" t="inlineStr">
        <is>
          <t>Stainless Steel, AISI-303</t>
        </is>
      </c>
      <c r="K676" s="7" t="inlineStr">
        <is>
          <t>Stainless Steel, AISI 316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n"/>
      <c r="O676" t="inlineStr">
        <is>
          <t>A101810</t>
        </is>
      </c>
      <c r="P676" t="n">
        <v>1580</v>
      </c>
      <c r="Q676" t="inlineStr">
        <is>
          <t>Priced</t>
        </is>
      </c>
      <c r="R676" t="inlineStr">
        <is>
          <t>LT250</t>
        </is>
      </c>
      <c r="S676" s="7" t="n">
        <v>126</v>
      </c>
    </row>
    <row r="677">
      <c r="C677" t="inlineStr">
        <is>
          <t>Price_BOM_LFE_Imp_1083</t>
        </is>
      </c>
      <c r="E677" s="69" t="inlineStr">
        <is>
          <t>25707-4P-5HP-LFE</t>
        </is>
      </c>
      <c r="F677" t="inlineStr">
        <is>
          <t>X3</t>
        </is>
      </c>
      <c r="G677" s="2" t="inlineStr">
        <is>
          <t>ImpMatl_SS_AISI-304</t>
        </is>
      </c>
      <c r="H677" s="7" t="inlineStr">
        <is>
          <t>Stainless Steel, AISI-304</t>
        </is>
      </c>
      <c r="I677" s="7" t="inlineStr">
        <is>
          <t>H304</t>
        </is>
      </c>
      <c r="J677" s="7" t="inlineStr">
        <is>
          <t>Stainless Steel, AISI-303</t>
        </is>
      </c>
      <c r="K677" s="7" t="inlineStr">
        <is>
          <t>Stainless Steel, AISI 316</t>
        </is>
      </c>
      <c r="L677" s="2" t="inlineStr">
        <is>
          <t>Coating_Scotchkote134_interior_IncludeImpeller</t>
        </is>
      </c>
      <c r="M677" s="2" t="inlineStr">
        <is>
          <t>RTF</t>
        </is>
      </c>
      <c r="N677" s="7" t="n"/>
      <c r="O677" t="inlineStr">
        <is>
          <t>A101810</t>
        </is>
      </c>
      <c r="P677" t="n">
        <v>1580</v>
      </c>
      <c r="Q677" t="inlineStr">
        <is>
          <t>Priced</t>
        </is>
      </c>
      <c r="R677" t="inlineStr">
        <is>
          <t>LT250</t>
        </is>
      </c>
      <c r="S677" s="7" t="n">
        <v>126</v>
      </c>
    </row>
    <row r="678">
      <c r="C678" t="inlineStr">
        <is>
          <t>Price_BOM_LFE_Imp_1084</t>
        </is>
      </c>
      <c r="E678" s="2" t="inlineStr">
        <is>
          <t>25707-2P-30HP-LFE</t>
        </is>
      </c>
      <c r="F678" t="inlineStr">
        <is>
          <t>X4</t>
        </is>
      </c>
      <c r="G678" s="2" t="inlineStr">
        <is>
          <t>ImpMatl_SS_AISI-304</t>
        </is>
      </c>
      <c r="H678" s="7" t="inlineStr">
        <is>
          <t>Stainless Steel, AISI-304</t>
        </is>
      </c>
      <c r="I678" s="7" t="inlineStr">
        <is>
          <t>H304</t>
        </is>
      </c>
      <c r="J678" s="7" t="inlineStr">
        <is>
          <t>Stainless Steel, AISI-303</t>
        </is>
      </c>
      <c r="K678" s="7" t="inlineStr">
        <is>
          <t>Stainless Steel, AISI 316</t>
        </is>
      </c>
      <c r="L678" s="2" t="inlineStr">
        <is>
          <t>Coating_Scotchkote134_interior_IncludeImpeller</t>
        </is>
      </c>
      <c r="M678" s="2" t="inlineStr">
        <is>
          <t>RTF</t>
        </is>
      </c>
      <c r="N678" s="7" t="n"/>
      <c r="O678" t="inlineStr">
        <is>
          <t>A101817</t>
        </is>
      </c>
      <c r="P678" t="n">
        <v>1580</v>
      </c>
      <c r="Q678" t="inlineStr">
        <is>
          <t>Priced</t>
        </is>
      </c>
      <c r="R678" t="inlineStr">
        <is>
          <t>LT250</t>
        </is>
      </c>
      <c r="S678" s="7" t="n">
        <v>126</v>
      </c>
    </row>
    <row r="679">
      <c r="C679" t="inlineStr">
        <is>
          <t>Price_BOM_LFE_Imp_1085</t>
        </is>
      </c>
      <c r="E679" s="2" t="inlineStr">
        <is>
          <t>25957-2P-25HP-LFE</t>
        </is>
      </c>
      <c r="F679" t="inlineStr">
        <is>
          <t>X3</t>
        </is>
      </c>
      <c r="G679" s="2" t="inlineStr">
        <is>
          <t>ImpMatl_SS_AISI-304</t>
        </is>
      </c>
      <c r="H679" s="7" t="inlineStr">
        <is>
          <t>Stainless Steel, AISI-304</t>
        </is>
      </c>
      <c r="I679" s="7" t="inlineStr">
        <is>
          <t>H304</t>
        </is>
      </c>
      <c r="J679" s="7" t="inlineStr">
        <is>
          <t>Stainless Steel, AISI-303</t>
        </is>
      </c>
      <c r="K679" s="7" t="inlineStr">
        <is>
          <t>Stainless Steel, AISI 316</t>
        </is>
      </c>
      <c r="L679" s="2" t="inlineStr">
        <is>
          <t>Coating_Scotchkote134_interior_IncludeImpeller</t>
        </is>
      </c>
      <c r="M679" s="2" t="inlineStr">
        <is>
          <t>RTF</t>
        </is>
      </c>
      <c r="N679" s="7" t="n"/>
      <c r="O679" t="inlineStr">
        <is>
          <t>A101824</t>
        </is>
      </c>
      <c r="P679" t="n">
        <v>1855</v>
      </c>
      <c r="Q679" t="inlineStr">
        <is>
          <t>Priced</t>
        </is>
      </c>
      <c r="R679" t="inlineStr">
        <is>
          <t>LT250</t>
        </is>
      </c>
      <c r="S679" s="7" t="n">
        <v>126</v>
      </c>
    </row>
    <row r="680">
      <c r="C680" t="inlineStr">
        <is>
          <t>Price_BOM_LFE_Imp_1086</t>
        </is>
      </c>
      <c r="E680" s="69" t="inlineStr">
        <is>
          <t>25957-4P-3HP-LFE</t>
        </is>
      </c>
      <c r="F680" t="inlineStr">
        <is>
          <t>X3</t>
        </is>
      </c>
      <c r="G680" s="2" t="inlineStr">
        <is>
          <t>ImpMatl_SS_AISI-304</t>
        </is>
      </c>
      <c r="H680" s="7" t="inlineStr">
        <is>
          <t>Stainless Steel, AISI-304</t>
        </is>
      </c>
      <c r="I680" s="7" t="inlineStr">
        <is>
          <t>H304</t>
        </is>
      </c>
      <c r="J680" s="7" t="inlineStr">
        <is>
          <t>Stainless Steel, AISI-303</t>
        </is>
      </c>
      <c r="K680" s="7" t="inlineStr">
        <is>
          <t>Stainless Steel, AISI 316</t>
        </is>
      </c>
      <c r="L680" s="2" t="inlineStr">
        <is>
          <t>Coating_Scotchkote134_interior_IncludeImpeller</t>
        </is>
      </c>
      <c r="M680" s="2" t="inlineStr">
        <is>
          <t>RTF</t>
        </is>
      </c>
      <c r="N680" s="7" t="n"/>
      <c r="O680" t="inlineStr">
        <is>
          <t>A101824</t>
        </is>
      </c>
      <c r="P680" t="n">
        <v>1855</v>
      </c>
      <c r="Q680" t="inlineStr">
        <is>
          <t>Priced</t>
        </is>
      </c>
      <c r="R680" t="inlineStr">
        <is>
          <t>LT250</t>
        </is>
      </c>
      <c r="S680" s="7" t="n">
        <v>126</v>
      </c>
    </row>
    <row r="681">
      <c r="C681" t="inlineStr">
        <is>
          <t>Price_BOM_LFE_Imp_1087</t>
        </is>
      </c>
      <c r="E681" s="69" t="inlineStr">
        <is>
          <t>25957-4P-5HP-LFE</t>
        </is>
      </c>
      <c r="F681" t="inlineStr">
        <is>
          <t>X3</t>
        </is>
      </c>
      <c r="G681" s="2" t="inlineStr">
        <is>
          <t>ImpMatl_SS_AISI-304</t>
        </is>
      </c>
      <c r="H681" s="7" t="inlineStr">
        <is>
          <t>Stainless Steel, AISI-304</t>
        </is>
      </c>
      <c r="I681" s="7" t="inlineStr">
        <is>
          <t>H304</t>
        </is>
      </c>
      <c r="J681" s="7" t="inlineStr">
        <is>
          <t>Stainless Steel, AISI-303</t>
        </is>
      </c>
      <c r="K681" s="7" t="inlineStr">
        <is>
          <t>Stainless Steel, AISI 316</t>
        </is>
      </c>
      <c r="L681" s="2" t="inlineStr">
        <is>
          <t>Coating_Scotchkote134_interior_IncludeImpeller</t>
        </is>
      </c>
      <c r="M681" s="2" t="inlineStr">
        <is>
          <t>RTF</t>
        </is>
      </c>
      <c r="N681" s="7" t="n"/>
      <c r="O681" t="inlineStr">
        <is>
          <t>A101824</t>
        </is>
      </c>
      <c r="P681" t="n">
        <v>1855</v>
      </c>
      <c r="Q681" t="inlineStr">
        <is>
          <t>Priced</t>
        </is>
      </c>
      <c r="R681" t="inlineStr">
        <is>
          <t>LT250</t>
        </is>
      </c>
      <c r="S681" s="7" t="n">
        <v>126</v>
      </c>
    </row>
    <row r="682">
      <c r="C682" t="inlineStr">
        <is>
          <t>Price_BOM_LFE_Imp_1088</t>
        </is>
      </c>
      <c r="E682" s="69" t="inlineStr">
        <is>
          <t>25957-4P-7.5HP-LFE</t>
        </is>
      </c>
      <c r="F682" t="inlineStr">
        <is>
          <t>X3</t>
        </is>
      </c>
      <c r="G682" s="2" t="inlineStr">
        <is>
          <t>ImpMatl_SS_AISI-304</t>
        </is>
      </c>
      <c r="H682" s="7" t="inlineStr">
        <is>
          <t>Stainless Steel, AISI-304</t>
        </is>
      </c>
      <c r="I682" s="7" t="inlineStr">
        <is>
          <t>H304</t>
        </is>
      </c>
      <c r="J682" s="7" t="inlineStr">
        <is>
          <t>Stainless Steel, AISI-303</t>
        </is>
      </c>
      <c r="K682" s="7" t="inlineStr">
        <is>
          <t>Stainless Steel, AISI 316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n"/>
      <c r="O682" t="inlineStr">
        <is>
          <t>A101824</t>
        </is>
      </c>
      <c r="P682" t="n">
        <v>1855</v>
      </c>
      <c r="Q682" t="inlineStr">
        <is>
          <t>Priced</t>
        </is>
      </c>
      <c r="R682" t="inlineStr">
        <is>
          <t>LT250</t>
        </is>
      </c>
      <c r="S682" s="7" t="n">
        <v>126</v>
      </c>
    </row>
    <row r="683">
      <c r="C683" t="inlineStr">
        <is>
          <t>Price_BOM_LFE_Imp_1089</t>
        </is>
      </c>
      <c r="E683" s="69" t="inlineStr">
        <is>
          <t>25957-4P-10HP-LFE</t>
        </is>
      </c>
      <c r="F683" t="inlineStr">
        <is>
          <t>X3</t>
        </is>
      </c>
      <c r="G683" s="2" t="inlineStr">
        <is>
          <t>ImpMatl_SS_AISI-304</t>
        </is>
      </c>
      <c r="H683" s="7" t="inlineStr">
        <is>
          <t>Stainless Steel, AISI-304</t>
        </is>
      </c>
      <c r="I683" s="7" t="inlineStr">
        <is>
          <t>H304</t>
        </is>
      </c>
      <c r="J683" s="7" t="inlineStr">
        <is>
          <t>Stainless Steel, AISI-303</t>
        </is>
      </c>
      <c r="K683" s="7" t="inlineStr">
        <is>
          <t>Stainless Steel, AISI 316</t>
        </is>
      </c>
      <c r="L683" s="2" t="inlineStr">
        <is>
          <t>Coating_Scotchkote134_interior_IncludeImpeller</t>
        </is>
      </c>
      <c r="M683" s="2" t="inlineStr">
        <is>
          <t>RTF</t>
        </is>
      </c>
      <c r="N683" s="7" t="n"/>
      <c r="O683" t="inlineStr">
        <is>
          <t>A101824</t>
        </is>
      </c>
      <c r="P683" t="n">
        <v>1855</v>
      </c>
      <c r="Q683" t="inlineStr">
        <is>
          <t>Priced</t>
        </is>
      </c>
      <c r="R683" t="inlineStr">
        <is>
          <t>LT250</t>
        </is>
      </c>
      <c r="S683" s="7" t="n">
        <v>126</v>
      </c>
    </row>
    <row r="684">
      <c r="C684" t="inlineStr">
        <is>
          <t>Price_BOM_LFE_Imp_1090</t>
        </is>
      </c>
      <c r="E684" s="2" t="inlineStr">
        <is>
          <t>25957-2P-30HP-LFE</t>
        </is>
      </c>
      <c r="F684" t="inlineStr">
        <is>
          <t>X4</t>
        </is>
      </c>
      <c r="G684" s="2" t="inlineStr">
        <is>
          <t>ImpMatl_SS_AISI-304</t>
        </is>
      </c>
      <c r="H684" s="7" t="inlineStr">
        <is>
          <t>Stainless Steel, AISI-304</t>
        </is>
      </c>
      <c r="I684" s="7" t="inlineStr">
        <is>
          <t>H304</t>
        </is>
      </c>
      <c r="J684" s="7" t="inlineStr">
        <is>
          <t>Stainless Steel, AISI-303</t>
        </is>
      </c>
      <c r="K684" s="7" t="inlineStr">
        <is>
          <t>Stainless Steel, AISI 316</t>
        </is>
      </c>
      <c r="L684" s="2" t="inlineStr">
        <is>
          <t>Coating_Scotchkote134_interior_IncludeImpeller</t>
        </is>
      </c>
      <c r="M684" s="2" t="inlineStr">
        <is>
          <t>RTF</t>
        </is>
      </c>
      <c r="N684" s="7" t="n"/>
      <c r="O684" t="inlineStr">
        <is>
          <t>A101831</t>
        </is>
      </c>
      <c r="P684" t="n">
        <v>1855</v>
      </c>
      <c r="Q684" t="inlineStr">
        <is>
          <t>Priced</t>
        </is>
      </c>
      <c r="R684" t="inlineStr">
        <is>
          <t>LT250</t>
        </is>
      </c>
      <c r="S684" s="7" t="n">
        <v>126</v>
      </c>
    </row>
    <row r="685">
      <c r="C685" t="inlineStr">
        <is>
          <t>Price_BOM_LFE_Imp_1091</t>
        </is>
      </c>
      <c r="E685" s="69" t="inlineStr">
        <is>
          <t>25123-4P-7.5HP-LFE</t>
        </is>
      </c>
      <c r="F685" t="inlineStr">
        <is>
          <t>X3</t>
        </is>
      </c>
      <c r="G685" s="2" t="inlineStr">
        <is>
          <t>ImpMatl_SS_AISI-304</t>
        </is>
      </c>
      <c r="H685" s="7" t="inlineStr">
        <is>
          <t>Stainless Steel, AISI-304</t>
        </is>
      </c>
      <c r="I685" s="7" t="inlineStr">
        <is>
          <t>H304</t>
        </is>
      </c>
      <c r="J685" s="7" t="inlineStr">
        <is>
          <t>Stainless Steel, AISI-303</t>
        </is>
      </c>
      <c r="K685" s="7" t="inlineStr">
        <is>
          <t>Stainless Steel, AISI 316</t>
        </is>
      </c>
      <c r="L685" s="2" t="inlineStr">
        <is>
          <t>Coating_Scotchkote134_interior_IncludeImpeller</t>
        </is>
      </c>
      <c r="M685" s="2" t="inlineStr">
        <is>
          <t>RTF</t>
        </is>
      </c>
      <c r="N685" s="7" t="n"/>
      <c r="O685" t="inlineStr">
        <is>
          <t>A101838</t>
        </is>
      </c>
      <c r="P685" t="n">
        <v>2145</v>
      </c>
      <c r="Q685" t="inlineStr">
        <is>
          <t>Priced</t>
        </is>
      </c>
      <c r="R685" t="inlineStr">
        <is>
          <t>LT250</t>
        </is>
      </c>
      <c r="S685" s="7" t="n">
        <v>126</v>
      </c>
    </row>
    <row r="686">
      <c r="C686" t="inlineStr">
        <is>
          <t>Price_BOM_LFE_Imp_1092</t>
        </is>
      </c>
      <c r="E686" s="69" t="inlineStr">
        <is>
          <t>25123-4P-7.5HP-LFE</t>
        </is>
      </c>
      <c r="F686" t="inlineStr">
        <is>
          <t>X3</t>
        </is>
      </c>
      <c r="G686" s="2" t="inlineStr">
        <is>
          <t>ImpMatl_SS_AISI-304</t>
        </is>
      </c>
      <c r="H686" s="7" t="inlineStr">
        <is>
          <t>Stainless Steel, AISI-304</t>
        </is>
      </c>
      <c r="I686" s="7" t="inlineStr">
        <is>
          <t>H304</t>
        </is>
      </c>
      <c r="J686" s="7" t="inlineStr">
        <is>
          <t>Stainless Steel, AISI-303</t>
        </is>
      </c>
      <c r="K686" s="7" t="inlineStr">
        <is>
          <t>Stainless Steel, AISI 316</t>
        </is>
      </c>
      <c r="L686" s="2" t="inlineStr">
        <is>
          <t>Coating_Scotchkote134_interior_IncludeImpeller</t>
        </is>
      </c>
      <c r="M686" s="2" t="inlineStr">
        <is>
          <t>RTF</t>
        </is>
      </c>
      <c r="N686" s="7" t="n"/>
      <c r="O686" t="inlineStr">
        <is>
          <t>A101838</t>
        </is>
      </c>
      <c r="P686" t="n">
        <v>2145</v>
      </c>
      <c r="Q686" t="inlineStr">
        <is>
          <t>Priced</t>
        </is>
      </c>
      <c r="R686" t="inlineStr">
        <is>
          <t>LT250</t>
        </is>
      </c>
      <c r="S686" s="7" t="n">
        <v>126</v>
      </c>
    </row>
    <row r="687">
      <c r="C687" t="inlineStr">
        <is>
          <t>Price_BOM_LFE_Imp_1093</t>
        </is>
      </c>
      <c r="E687" s="69" t="inlineStr">
        <is>
          <t>25123-4P-10HP-LFE</t>
        </is>
      </c>
      <c r="F687" t="inlineStr">
        <is>
          <t>X3</t>
        </is>
      </c>
      <c r="G687" s="2" t="inlineStr">
        <is>
          <t>ImpMatl_SS_AISI-304</t>
        </is>
      </c>
      <c r="H687" s="7" t="inlineStr">
        <is>
          <t>Stainless Steel, AISI-304</t>
        </is>
      </c>
      <c r="I687" s="7" t="inlineStr">
        <is>
          <t>H304</t>
        </is>
      </c>
      <c r="J687" s="7" t="inlineStr">
        <is>
          <t>Stainless Steel, AISI-303</t>
        </is>
      </c>
      <c r="K687" s="7" t="inlineStr">
        <is>
          <t>Stainless Steel, AISI 316</t>
        </is>
      </c>
      <c r="L687" s="2" t="inlineStr">
        <is>
          <t>Coating_Scotchkote134_interior_IncludeImpeller</t>
        </is>
      </c>
      <c r="M687" s="2" t="inlineStr">
        <is>
          <t>RTF</t>
        </is>
      </c>
      <c r="N687" s="7" t="n"/>
      <c r="O687" t="inlineStr">
        <is>
          <t>A101838</t>
        </is>
      </c>
      <c r="P687" t="n">
        <v>2145</v>
      </c>
      <c r="Q687" t="inlineStr">
        <is>
          <t>Priced</t>
        </is>
      </c>
      <c r="R687" t="inlineStr">
        <is>
          <t>LT250</t>
        </is>
      </c>
      <c r="S687" s="7" t="n">
        <v>126</v>
      </c>
    </row>
    <row r="688">
      <c r="C688" t="inlineStr">
        <is>
          <t>Price_BOM_LFE_Imp_1094</t>
        </is>
      </c>
      <c r="E688" s="69" t="inlineStr">
        <is>
          <t>25123-4P-15HP-LFE</t>
        </is>
      </c>
      <c r="F688" t="inlineStr">
        <is>
          <t>X3</t>
        </is>
      </c>
      <c r="G688" s="2" t="inlineStr">
        <is>
          <t>ImpMatl_SS_AISI-304</t>
        </is>
      </c>
      <c r="H688" s="7" t="inlineStr">
        <is>
          <t>Stainless Steel, AISI-304</t>
        </is>
      </c>
      <c r="I688" s="7" t="inlineStr">
        <is>
          <t>H304</t>
        </is>
      </c>
      <c r="J688" s="7" t="inlineStr">
        <is>
          <t>Stainless Steel, AISI-303</t>
        </is>
      </c>
      <c r="K688" s="7" t="inlineStr">
        <is>
          <t>Stainless Steel, AISI 316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n"/>
      <c r="O688" t="inlineStr">
        <is>
          <t>A101838</t>
        </is>
      </c>
      <c r="P688" t="n">
        <v>2145</v>
      </c>
      <c r="Q688" t="inlineStr">
        <is>
          <t>Priced</t>
        </is>
      </c>
      <c r="R688" t="inlineStr">
        <is>
          <t>LT250</t>
        </is>
      </c>
      <c r="S688" s="7" t="n">
        <v>126</v>
      </c>
    </row>
    <row r="689">
      <c r="C689" t="inlineStr">
        <is>
          <t>Price_BOM_LFE_Imp_1095</t>
        </is>
      </c>
      <c r="E689" s="69" t="inlineStr">
        <is>
          <t>25123-4P-20HP-LFE</t>
        </is>
      </c>
      <c r="F689" t="inlineStr">
        <is>
          <t>XA</t>
        </is>
      </c>
      <c r="G689" s="2" t="inlineStr">
        <is>
          <t>ImpMatl_SS_AISI-304</t>
        </is>
      </c>
      <c r="H689" s="7" t="inlineStr">
        <is>
          <t>Stainless Steel, AISI-304</t>
        </is>
      </c>
      <c r="I689" s="7" t="inlineStr">
        <is>
          <t>H304</t>
        </is>
      </c>
      <c r="J689" s="7" t="inlineStr">
        <is>
          <t>Stainless Steel, AISI-303</t>
        </is>
      </c>
      <c r="K689" s="7" t="inlineStr">
        <is>
          <t>Stainless Steel, AISI 316</t>
        </is>
      </c>
      <c r="L689" s="2" t="inlineStr">
        <is>
          <t>Coating_Scotchkote134_interior_IncludeImpeller</t>
        </is>
      </c>
      <c r="M689" s="2" t="inlineStr">
        <is>
          <t>RTF</t>
        </is>
      </c>
      <c r="N689" s="7" t="n"/>
      <c r="O689" t="inlineStr">
        <is>
          <t>A101845</t>
        </is>
      </c>
      <c r="P689" t="n">
        <v>2145</v>
      </c>
      <c r="Q689" t="inlineStr">
        <is>
          <t>Priced</t>
        </is>
      </c>
      <c r="R689" t="inlineStr">
        <is>
          <t>LT250</t>
        </is>
      </c>
      <c r="S689" s="7" t="n">
        <v>126</v>
      </c>
    </row>
    <row r="690">
      <c r="C690" t="inlineStr">
        <is>
          <t>Price_BOM_LFE_Imp_1096</t>
        </is>
      </c>
      <c r="E690" s="2" t="inlineStr">
        <is>
          <t>30707-2P-10HP-LFE</t>
        </is>
      </c>
      <c r="F690" t="inlineStr">
        <is>
          <t>X3</t>
        </is>
      </c>
      <c r="G690" s="2" t="inlineStr">
        <is>
          <t>ImpMatl_SS_AISI-304</t>
        </is>
      </c>
      <c r="H690" s="7" t="inlineStr">
        <is>
          <t>Stainless Steel, AISI-304</t>
        </is>
      </c>
      <c r="I690" s="7" t="inlineStr">
        <is>
          <t>H304</t>
        </is>
      </c>
      <c r="J690" s="7" t="inlineStr">
        <is>
          <t>Stainless Steel, AISI-303</t>
        </is>
      </c>
      <c r="K690" s="7" t="inlineStr">
        <is>
          <t>Stainless Steel, AISI 316</t>
        </is>
      </c>
      <c r="L690" s="2" t="inlineStr">
        <is>
          <t>Coating_Scotchkote134_interior_IncludeImpeller</t>
        </is>
      </c>
      <c r="M690" s="2" t="inlineStr">
        <is>
          <t>RTF</t>
        </is>
      </c>
      <c r="N690" s="7" t="n"/>
      <c r="O690" t="inlineStr">
        <is>
          <t>A101859</t>
        </is>
      </c>
      <c r="P690" t="n">
        <v>1695</v>
      </c>
      <c r="Q690" t="inlineStr">
        <is>
          <t>Priced</t>
        </is>
      </c>
      <c r="R690" t="inlineStr">
        <is>
          <t>LT250</t>
        </is>
      </c>
      <c r="S690" s="7" t="n">
        <v>126</v>
      </c>
    </row>
    <row r="691">
      <c r="C691" t="inlineStr">
        <is>
          <t>Price_BOM_LFE_Imp_1097</t>
        </is>
      </c>
      <c r="E691" s="2" t="inlineStr">
        <is>
          <t>30707-2P-15HP-LFE</t>
        </is>
      </c>
      <c r="F691" t="inlineStr">
        <is>
          <t>X3</t>
        </is>
      </c>
      <c r="G691" s="2" t="inlineStr">
        <is>
          <t>ImpMatl_SS_AISI-304</t>
        </is>
      </c>
      <c r="H691" s="7" t="inlineStr">
        <is>
          <t>Stainless Steel, AISI-304</t>
        </is>
      </c>
      <c r="I691" s="7" t="inlineStr">
        <is>
          <t>H304</t>
        </is>
      </c>
      <c r="J691" s="7" t="inlineStr">
        <is>
          <t>Stainless Steel, AISI-303</t>
        </is>
      </c>
      <c r="K691" s="7" t="inlineStr">
        <is>
          <t>Stainless Steel, AISI 316</t>
        </is>
      </c>
      <c r="L691" s="2" t="inlineStr">
        <is>
          <t>Coating_Scotchkote134_interior_IncludeImpeller</t>
        </is>
      </c>
      <c r="M691" s="2" t="inlineStr">
        <is>
          <t>RTF</t>
        </is>
      </c>
      <c r="N691" s="7" t="n"/>
      <c r="O691" t="inlineStr">
        <is>
          <t>A101859</t>
        </is>
      </c>
      <c r="P691" t="n">
        <v>1695</v>
      </c>
      <c r="Q691" t="inlineStr">
        <is>
          <t>Priced</t>
        </is>
      </c>
      <c r="R691" t="inlineStr">
        <is>
          <t>LT250</t>
        </is>
      </c>
      <c r="S691" s="7" t="n">
        <v>126</v>
      </c>
    </row>
    <row r="692">
      <c r="C692" t="inlineStr">
        <is>
          <t>Price_BOM_LFE_Imp_1098</t>
        </is>
      </c>
      <c r="E692" s="2" t="inlineStr">
        <is>
          <t>30707-2P-20HP-LFE</t>
        </is>
      </c>
      <c r="F692" t="inlineStr">
        <is>
          <t>X3</t>
        </is>
      </c>
      <c r="G692" s="2" t="inlineStr">
        <is>
          <t>ImpMatl_SS_AISI-304</t>
        </is>
      </c>
      <c r="H692" s="7" t="inlineStr">
        <is>
          <t>Stainless Steel, AISI-304</t>
        </is>
      </c>
      <c r="I692" s="7" t="inlineStr">
        <is>
          <t>H304</t>
        </is>
      </c>
      <c r="J692" s="7" t="inlineStr">
        <is>
          <t>Stainless Steel, AISI-303</t>
        </is>
      </c>
      <c r="K692" s="7" t="inlineStr">
        <is>
          <t>Stainless Steel, AISI 316</t>
        </is>
      </c>
      <c r="L692" s="2" t="inlineStr">
        <is>
          <t>Coating_Scotchkote134_interior_IncludeImpeller</t>
        </is>
      </c>
      <c r="M692" s="2" t="inlineStr">
        <is>
          <t>RTF</t>
        </is>
      </c>
      <c r="N692" s="7" t="n"/>
      <c r="O692" t="inlineStr">
        <is>
          <t>A101859</t>
        </is>
      </c>
      <c r="P692" t="n">
        <v>1695</v>
      </c>
      <c r="Q692" t="inlineStr">
        <is>
          <t>Priced</t>
        </is>
      </c>
      <c r="R692" t="inlineStr">
        <is>
          <t>LT250</t>
        </is>
      </c>
      <c r="S692" s="7" t="n">
        <v>126</v>
      </c>
    </row>
    <row r="693">
      <c r="C693" t="inlineStr">
        <is>
          <t>Price_BOM_LFE_Imp_1099</t>
        </is>
      </c>
      <c r="E693" s="2" t="inlineStr">
        <is>
          <t>30707-2P-25HP-LFE</t>
        </is>
      </c>
      <c r="F693" t="inlineStr">
        <is>
          <t>X3</t>
        </is>
      </c>
      <c r="G693" s="2" t="inlineStr">
        <is>
          <t>ImpMatl_SS_AISI-304</t>
        </is>
      </c>
      <c r="H693" s="7" t="inlineStr">
        <is>
          <t>Stainless Steel, AISI-304</t>
        </is>
      </c>
      <c r="I693" s="7" t="inlineStr">
        <is>
          <t>H304</t>
        </is>
      </c>
      <c r="J693" s="7" t="inlineStr">
        <is>
          <t>Stainless Steel, AISI-303</t>
        </is>
      </c>
      <c r="K693" s="7" t="inlineStr">
        <is>
          <t>Stainless Steel, AISI 316</t>
        </is>
      </c>
      <c r="L693" s="2" t="inlineStr">
        <is>
          <t>Coating_Scotchkote134_interior_IncludeImpeller</t>
        </is>
      </c>
      <c r="M693" s="2" t="inlineStr">
        <is>
          <t>RTF</t>
        </is>
      </c>
      <c r="N693" s="7" t="n"/>
      <c r="O693" t="inlineStr">
        <is>
          <t>A101859</t>
        </is>
      </c>
      <c r="P693" t="n">
        <v>1695</v>
      </c>
      <c r="Q693" t="inlineStr">
        <is>
          <t>Priced</t>
        </is>
      </c>
      <c r="R693" t="inlineStr">
        <is>
          <t>LT250</t>
        </is>
      </c>
      <c r="S693" s="7" t="n">
        <v>126</v>
      </c>
    </row>
    <row r="694">
      <c r="C694" t="inlineStr">
        <is>
          <t>Price_BOM_LFE_Imp_1100</t>
        </is>
      </c>
      <c r="E694" s="69" t="inlineStr">
        <is>
          <t>30707-4P-3HP-LFE</t>
        </is>
      </c>
      <c r="F694" t="inlineStr">
        <is>
          <t>X3</t>
        </is>
      </c>
      <c r="G694" s="2" t="inlineStr">
        <is>
          <t>ImpMatl_SS_AISI-304</t>
        </is>
      </c>
      <c r="H694" s="7" t="inlineStr">
        <is>
          <t>Stainless Steel, AISI-304</t>
        </is>
      </c>
      <c r="I694" s="7" t="inlineStr">
        <is>
          <t>H304</t>
        </is>
      </c>
      <c r="J694" s="7" t="inlineStr">
        <is>
          <t>Stainless Steel, AISI-303</t>
        </is>
      </c>
      <c r="K694" s="7" t="inlineStr">
        <is>
          <t>Stainless Steel, AISI 316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n"/>
      <c r="O694" t="inlineStr">
        <is>
          <t>A101859</t>
        </is>
      </c>
      <c r="P694" t="n">
        <v>1695</v>
      </c>
      <c r="Q694" t="inlineStr">
        <is>
          <t>Priced</t>
        </is>
      </c>
      <c r="R694" t="inlineStr">
        <is>
          <t>LT250</t>
        </is>
      </c>
      <c r="S694" s="7" t="n">
        <v>126</v>
      </c>
    </row>
    <row r="695">
      <c r="C695" t="inlineStr">
        <is>
          <t>Price_BOM_LFE_Imp_1101</t>
        </is>
      </c>
      <c r="E695" s="69" t="inlineStr">
        <is>
          <t>30707-4P-5HP-LFE</t>
        </is>
      </c>
      <c r="F695" t="inlineStr">
        <is>
          <t>X3</t>
        </is>
      </c>
      <c r="G695" s="2" t="inlineStr">
        <is>
          <t>ImpMatl_SS_AISI-304</t>
        </is>
      </c>
      <c r="H695" s="7" t="inlineStr">
        <is>
          <t>Stainless Steel, AISI-304</t>
        </is>
      </c>
      <c r="I695" s="7" t="inlineStr">
        <is>
          <t>H304</t>
        </is>
      </c>
      <c r="J695" s="7" t="inlineStr">
        <is>
          <t>Stainless Steel, AISI-303</t>
        </is>
      </c>
      <c r="K695" s="7" t="inlineStr">
        <is>
          <t>Stainless Steel, AISI 316</t>
        </is>
      </c>
      <c r="L695" s="2" t="inlineStr">
        <is>
          <t>Coating_Scotchkote134_interior_IncludeImpeller</t>
        </is>
      </c>
      <c r="M695" s="2" t="inlineStr">
        <is>
          <t>RTF</t>
        </is>
      </c>
      <c r="N695" s="7" t="n"/>
      <c r="O695" t="inlineStr">
        <is>
          <t>A101859</t>
        </is>
      </c>
      <c r="P695" t="n">
        <v>1695</v>
      </c>
      <c r="Q695" t="inlineStr">
        <is>
          <t>Priced</t>
        </is>
      </c>
      <c r="R695" t="inlineStr">
        <is>
          <t>LT250</t>
        </is>
      </c>
      <c r="S695" s="7" t="n">
        <v>126</v>
      </c>
    </row>
    <row r="696">
      <c r="C696" t="inlineStr">
        <is>
          <t>Price_BOM_LFE_Imp_1102</t>
        </is>
      </c>
      <c r="E696" s="69" t="inlineStr">
        <is>
          <t>30707-4P-7.5HP-LFE</t>
        </is>
      </c>
      <c r="F696" t="inlineStr">
        <is>
          <t>X3</t>
        </is>
      </c>
      <c r="G696" s="2" t="inlineStr">
        <is>
          <t>ImpMatl_SS_AISI-304</t>
        </is>
      </c>
      <c r="H696" s="7" t="inlineStr">
        <is>
          <t>Stainless Steel, AISI-304</t>
        </is>
      </c>
      <c r="I696" s="7" t="inlineStr">
        <is>
          <t>H304</t>
        </is>
      </c>
      <c r="J696" s="7" t="inlineStr">
        <is>
          <t>Stainless Steel, AISI-303</t>
        </is>
      </c>
      <c r="K696" s="7" t="inlineStr">
        <is>
          <t>Stainless Steel, AISI 316</t>
        </is>
      </c>
      <c r="L696" s="2" t="inlineStr">
        <is>
          <t>Coating_Scotchkote134_interior_IncludeImpeller</t>
        </is>
      </c>
      <c r="M696" s="2" t="inlineStr">
        <is>
          <t>RTF</t>
        </is>
      </c>
      <c r="N696" s="7" t="n"/>
      <c r="O696" t="inlineStr">
        <is>
          <t>A101859</t>
        </is>
      </c>
      <c r="P696" t="n">
        <v>1695</v>
      </c>
      <c r="Q696" t="inlineStr">
        <is>
          <t>Priced</t>
        </is>
      </c>
      <c r="R696" t="inlineStr">
        <is>
          <t>LT250</t>
        </is>
      </c>
      <c r="S696" s="7" t="n">
        <v>126</v>
      </c>
    </row>
    <row r="697">
      <c r="C697" t="inlineStr">
        <is>
          <t>Price_BOM_LFE_Imp_1103</t>
        </is>
      </c>
      <c r="E697" s="2" t="inlineStr">
        <is>
          <t>30707-2P-30HP-LFE</t>
        </is>
      </c>
      <c r="F697" t="inlineStr">
        <is>
          <t>X4</t>
        </is>
      </c>
      <c r="G697" s="2" t="inlineStr">
        <is>
          <t>ImpMatl_SS_AISI-304</t>
        </is>
      </c>
      <c r="H697" s="7" t="inlineStr">
        <is>
          <t>Stainless Steel, AISI-304</t>
        </is>
      </c>
      <c r="I697" s="7" t="inlineStr">
        <is>
          <t>H304</t>
        </is>
      </c>
      <c r="J697" s="7" t="inlineStr">
        <is>
          <t>Stainless Steel, AISI-303</t>
        </is>
      </c>
      <c r="K697" s="7" t="inlineStr">
        <is>
          <t>Stainless Steel, AISI 316</t>
        </is>
      </c>
      <c r="L697" s="2" t="inlineStr">
        <is>
          <t>Coating_Scotchkote134_interior_IncludeImpeller</t>
        </is>
      </c>
      <c r="M697" s="2" t="inlineStr">
        <is>
          <t>RTF</t>
        </is>
      </c>
      <c r="N697" s="7" t="n"/>
      <c r="O697" t="inlineStr">
        <is>
          <t>A101866</t>
        </is>
      </c>
      <c r="P697" t="n">
        <v>1695</v>
      </c>
      <c r="Q697" t="inlineStr">
        <is>
          <t>Priced</t>
        </is>
      </c>
      <c r="R697" t="inlineStr">
        <is>
          <t>LT250</t>
        </is>
      </c>
      <c r="S697" s="7" t="n">
        <v>126</v>
      </c>
    </row>
    <row r="698">
      <c r="C698" t="inlineStr">
        <is>
          <t>Price_BOM_LFE_Imp_1104</t>
        </is>
      </c>
      <c r="E698" s="69" t="inlineStr">
        <is>
          <t>30957-4P-5HP-LFE</t>
        </is>
      </c>
      <c r="F698" t="inlineStr">
        <is>
          <t>X3</t>
        </is>
      </c>
      <c r="G698" s="2" t="inlineStr">
        <is>
          <t>ImpMatl_SS_AISI-304</t>
        </is>
      </c>
      <c r="H698" s="7" t="inlineStr">
        <is>
          <t>Stainless Steel, AISI-304</t>
        </is>
      </c>
      <c r="I698" s="7" t="inlineStr">
        <is>
          <t>H304</t>
        </is>
      </c>
      <c r="J698" s="7" t="inlineStr">
        <is>
          <t>Stainless Steel, AISI-303</t>
        </is>
      </c>
      <c r="K698" s="7" t="inlineStr">
        <is>
          <t>Stainless Steel, AISI 316</t>
        </is>
      </c>
      <c r="L698" s="2" t="inlineStr">
        <is>
          <t>Coating_Scotchkote134_interior_IncludeImpeller</t>
        </is>
      </c>
      <c r="M698" s="2" t="inlineStr">
        <is>
          <t>RTF</t>
        </is>
      </c>
      <c r="N698" s="7" t="n"/>
      <c r="O698" t="inlineStr">
        <is>
          <t>A101873</t>
        </is>
      </c>
      <c r="P698" t="n">
        <v>2025</v>
      </c>
      <c r="Q698" t="inlineStr">
        <is>
          <t>Priced</t>
        </is>
      </c>
      <c r="R698" t="inlineStr">
        <is>
          <t>LT250</t>
        </is>
      </c>
      <c r="S698" s="7" t="n">
        <v>126</v>
      </c>
    </row>
    <row r="699">
      <c r="C699" t="inlineStr">
        <is>
          <t>Price_BOM_LFE_Imp_1105</t>
        </is>
      </c>
      <c r="E699" s="69" t="inlineStr">
        <is>
          <t>30957-4P-7.5HP-LFE</t>
        </is>
      </c>
      <c r="F699" t="inlineStr">
        <is>
          <t>X3</t>
        </is>
      </c>
      <c r="G699" s="2" t="inlineStr">
        <is>
          <t>ImpMatl_SS_AISI-304</t>
        </is>
      </c>
      <c r="H699" s="7" t="inlineStr">
        <is>
          <t>Stainless Steel, AISI-304</t>
        </is>
      </c>
      <c r="I699" s="7" t="inlineStr">
        <is>
          <t>H304</t>
        </is>
      </c>
      <c r="J699" s="7" t="inlineStr">
        <is>
          <t>Stainless Steel, AISI-303</t>
        </is>
      </c>
      <c r="K699" s="7" t="inlineStr">
        <is>
          <t>Stainless Steel, AISI 316</t>
        </is>
      </c>
      <c r="L699" s="2" t="inlineStr">
        <is>
          <t>Coating_Scotchkote134_interior_IncludeImpeller</t>
        </is>
      </c>
      <c r="M699" s="2" t="inlineStr">
        <is>
          <t>RTF</t>
        </is>
      </c>
      <c r="N699" s="7" t="n"/>
      <c r="O699" t="inlineStr">
        <is>
          <t>A101873</t>
        </is>
      </c>
      <c r="P699" t="n">
        <v>2025</v>
      </c>
      <c r="Q699" t="inlineStr">
        <is>
          <t>Priced</t>
        </is>
      </c>
      <c r="R699" t="inlineStr">
        <is>
          <t>LT250</t>
        </is>
      </c>
      <c r="S699" s="7" t="n">
        <v>126</v>
      </c>
    </row>
    <row r="700">
      <c r="C700" t="inlineStr">
        <is>
          <t>Price_BOM_LFE_Imp_1106</t>
        </is>
      </c>
      <c r="E700" s="69" t="inlineStr">
        <is>
          <t>30957-4P-10HP-LFE</t>
        </is>
      </c>
      <c r="F700" t="inlineStr">
        <is>
          <t>X3</t>
        </is>
      </c>
      <c r="G700" s="2" t="inlineStr">
        <is>
          <t>ImpMatl_SS_AISI-304</t>
        </is>
      </c>
      <c r="H700" s="7" t="inlineStr">
        <is>
          <t>Stainless Steel, AISI-304</t>
        </is>
      </c>
      <c r="I700" s="7" t="inlineStr">
        <is>
          <t>H304</t>
        </is>
      </c>
      <c r="J700" s="7" t="inlineStr">
        <is>
          <t>Stainless Steel, AISI-303</t>
        </is>
      </c>
      <c r="K700" s="7" t="inlineStr">
        <is>
          <t>Stainless Steel, AISI 316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n"/>
      <c r="O700" t="inlineStr">
        <is>
          <t>A101873</t>
        </is>
      </c>
      <c r="P700" t="n">
        <v>2025</v>
      </c>
      <c r="Q700" t="inlineStr">
        <is>
          <t>Priced</t>
        </is>
      </c>
      <c r="R700" t="inlineStr">
        <is>
          <t>LT250</t>
        </is>
      </c>
      <c r="S700" s="7" t="n">
        <v>126</v>
      </c>
    </row>
    <row r="701">
      <c r="C701" t="inlineStr">
        <is>
          <t>Price_BOM_LFE_Imp_1107</t>
        </is>
      </c>
      <c r="E701" s="69" t="inlineStr">
        <is>
          <t>30957-4P-15HP-LFE</t>
        </is>
      </c>
      <c r="F701" t="inlineStr">
        <is>
          <t>X3</t>
        </is>
      </c>
      <c r="G701" s="2" t="inlineStr">
        <is>
          <t>ImpMatl_SS_AISI-304</t>
        </is>
      </c>
      <c r="H701" s="7" t="inlineStr">
        <is>
          <t>Stainless Steel, AISI-304</t>
        </is>
      </c>
      <c r="I701" s="7" t="inlineStr">
        <is>
          <t>H304</t>
        </is>
      </c>
      <c r="J701" s="7" t="inlineStr">
        <is>
          <t>Stainless Steel, AISI-303</t>
        </is>
      </c>
      <c r="K701" s="7" t="inlineStr">
        <is>
          <t>Stainless Steel, AISI 316</t>
        </is>
      </c>
      <c r="L701" s="2" t="inlineStr">
        <is>
          <t>Coating_Scotchkote134_interior_IncludeImpeller</t>
        </is>
      </c>
      <c r="M701" s="2" t="inlineStr">
        <is>
          <t>RTF</t>
        </is>
      </c>
      <c r="N701" s="7" t="n"/>
      <c r="O701" t="inlineStr">
        <is>
          <t>A101873</t>
        </is>
      </c>
      <c r="P701" t="n">
        <v>2025</v>
      </c>
      <c r="Q701" t="inlineStr">
        <is>
          <t>Priced</t>
        </is>
      </c>
      <c r="R701" t="inlineStr">
        <is>
          <t>LT250</t>
        </is>
      </c>
      <c r="S701" s="7" t="n">
        <v>126</v>
      </c>
    </row>
    <row r="702">
      <c r="C702" t="inlineStr">
        <is>
          <t>Price_BOM_LFE_Imp_1108</t>
        </is>
      </c>
      <c r="E702" s="69" t="inlineStr">
        <is>
          <t>30121-4P-15HP-LFE</t>
        </is>
      </c>
      <c r="F702" t="inlineStr">
        <is>
          <t>XA</t>
        </is>
      </c>
      <c r="G702" s="2" t="inlineStr">
        <is>
          <t>ImpMatl_SS_AISI-304</t>
        </is>
      </c>
      <c r="H702" s="7" t="inlineStr">
        <is>
          <t>Stainless Steel, AISI-304</t>
        </is>
      </c>
      <c r="I702" s="7" t="inlineStr">
        <is>
          <t>H304</t>
        </is>
      </c>
      <c r="J702" s="7" t="inlineStr">
        <is>
          <t>Stainless Steel, AISI-303</t>
        </is>
      </c>
      <c r="K702" s="7" t="inlineStr">
        <is>
          <t>Stainless Steel, AISI 316</t>
        </is>
      </c>
      <c r="L702" s="2" t="inlineStr">
        <is>
          <t>Coating_Scotchkote134_interior_IncludeImpeller</t>
        </is>
      </c>
      <c r="M702" s="2" t="inlineStr">
        <is>
          <t>RTF</t>
        </is>
      </c>
      <c r="N702" s="7" t="n"/>
      <c r="O702" t="inlineStr">
        <is>
          <t>A101887</t>
        </is>
      </c>
      <c r="P702" t="n">
        <v>2375</v>
      </c>
      <c r="Q702" t="inlineStr">
        <is>
          <t>Priced</t>
        </is>
      </c>
      <c r="R702" t="inlineStr">
        <is>
          <t>LT250</t>
        </is>
      </c>
      <c r="S702" s="7" t="n">
        <v>126</v>
      </c>
    </row>
    <row r="703">
      <c r="C703" t="inlineStr">
        <is>
          <t>Price_BOM_LFE_Imp_1109</t>
        </is>
      </c>
      <c r="E703" s="69" t="inlineStr">
        <is>
          <t>30121-4P-20HP-LFE</t>
        </is>
      </c>
      <c r="F703" t="inlineStr">
        <is>
          <t>XA</t>
        </is>
      </c>
      <c r="G703" s="2" t="inlineStr">
        <is>
          <t>ImpMatl_SS_AISI-304</t>
        </is>
      </c>
      <c r="H703" s="7" t="inlineStr">
        <is>
          <t>Stainless Steel, AISI-304</t>
        </is>
      </c>
      <c r="I703" s="7" t="inlineStr">
        <is>
          <t>H304</t>
        </is>
      </c>
      <c r="J703" s="7" t="inlineStr">
        <is>
          <t>Stainless Steel, AISI-303</t>
        </is>
      </c>
      <c r="K703" s="7" t="inlineStr">
        <is>
          <t>Stainless Steel, AISI 316</t>
        </is>
      </c>
      <c r="L703" s="2" t="inlineStr">
        <is>
          <t>Coating_Scotchkote134_interior_IncludeImpeller</t>
        </is>
      </c>
      <c r="M703" s="2" t="inlineStr">
        <is>
          <t>RTF</t>
        </is>
      </c>
      <c r="N703" s="7" t="n"/>
      <c r="O703" t="inlineStr">
        <is>
          <t>A101887</t>
        </is>
      </c>
      <c r="P703" t="n">
        <v>2375</v>
      </c>
      <c r="Q703" t="inlineStr">
        <is>
          <t>Priced</t>
        </is>
      </c>
      <c r="R703" t="inlineStr">
        <is>
          <t>LT250</t>
        </is>
      </c>
      <c r="S703" s="7" t="n">
        <v>126</v>
      </c>
    </row>
    <row r="704">
      <c r="C704" t="inlineStr">
        <is>
          <t>Price_BOM_LFE_Imp_1110</t>
        </is>
      </c>
      <c r="E704" s="69" t="inlineStr">
        <is>
          <t>30121-4P-25HP-LFE</t>
        </is>
      </c>
      <c r="F704" t="inlineStr">
        <is>
          <t>XA</t>
        </is>
      </c>
      <c r="G704" s="2" t="inlineStr">
        <is>
          <t>ImpMatl_SS_AISI-304</t>
        </is>
      </c>
      <c r="H704" s="7" t="inlineStr">
        <is>
          <t>Stainless Steel, AISI-304</t>
        </is>
      </c>
      <c r="I704" s="7" t="inlineStr">
        <is>
          <t>H304</t>
        </is>
      </c>
      <c r="J704" s="7" t="inlineStr">
        <is>
          <t>Stainless Steel, AISI-303</t>
        </is>
      </c>
      <c r="K704" s="7" t="inlineStr">
        <is>
          <t>Stainless Steel, AISI 316</t>
        </is>
      </c>
      <c r="L704" s="2" t="inlineStr">
        <is>
          <t>Coating_Scotchkote134_interior_IncludeImpeller</t>
        </is>
      </c>
      <c r="M704" s="2" t="inlineStr">
        <is>
          <t>RTF</t>
        </is>
      </c>
      <c r="N704" s="7" t="n"/>
      <c r="O704" t="inlineStr">
        <is>
          <t>A101887</t>
        </is>
      </c>
      <c r="P704" t="n">
        <v>2375</v>
      </c>
      <c r="Q704" t="inlineStr">
        <is>
          <t>Priced</t>
        </is>
      </c>
      <c r="R704" t="inlineStr">
        <is>
          <t>LT250</t>
        </is>
      </c>
      <c r="S704" s="7" t="n">
        <v>126</v>
      </c>
    </row>
    <row r="705">
      <c r="C705" t="inlineStr">
        <is>
          <t>Price_BOM_LFE_Imp_1111</t>
        </is>
      </c>
      <c r="E705" s="69" t="inlineStr">
        <is>
          <t>30127-4P-15HP-LFE</t>
        </is>
      </c>
      <c r="F705" t="inlineStr">
        <is>
          <t>XA</t>
        </is>
      </c>
      <c r="G705" s="2" t="inlineStr">
        <is>
          <t>ImpMatl_SS_AISI-304</t>
        </is>
      </c>
      <c r="H705" s="7" t="inlineStr">
        <is>
          <t>Stainless Steel, AISI-304</t>
        </is>
      </c>
      <c r="I705" s="7" t="inlineStr">
        <is>
          <t>H304</t>
        </is>
      </c>
      <c r="J705" s="7" t="inlineStr">
        <is>
          <t>Stainless Steel, AISI-303</t>
        </is>
      </c>
      <c r="K705" s="7" t="inlineStr">
        <is>
          <t>Stainless Steel, AISI 316</t>
        </is>
      </c>
      <c r="L705" s="2" t="inlineStr">
        <is>
          <t>Coating_Scotchkote134_interior_IncludeImpeller</t>
        </is>
      </c>
      <c r="M705" s="2" t="inlineStr">
        <is>
          <t>RTF</t>
        </is>
      </c>
      <c r="N705" s="7" t="n"/>
      <c r="O705" t="inlineStr">
        <is>
          <t>A101894</t>
        </is>
      </c>
      <c r="P705" t="n">
        <v>2375</v>
      </c>
      <c r="Q705" t="inlineStr">
        <is>
          <t>Priced</t>
        </is>
      </c>
      <c r="R705" t="inlineStr">
        <is>
          <t>LT250</t>
        </is>
      </c>
      <c r="S705" s="7" t="n">
        <v>126</v>
      </c>
    </row>
    <row r="706">
      <c r="C706" t="inlineStr">
        <is>
          <t>Price_BOM_LFE_Imp_1112</t>
        </is>
      </c>
      <c r="E706" s="69" t="inlineStr">
        <is>
          <t>30127-4P-20HP-LFE</t>
        </is>
      </c>
      <c r="F706" t="inlineStr">
        <is>
          <t>XA</t>
        </is>
      </c>
      <c r="G706" s="2" t="inlineStr">
        <is>
          <t>ImpMatl_SS_AISI-304</t>
        </is>
      </c>
      <c r="H706" s="7" t="inlineStr">
        <is>
          <t>Stainless Steel, AISI-304</t>
        </is>
      </c>
      <c r="I706" s="7" t="inlineStr">
        <is>
          <t>H304</t>
        </is>
      </c>
      <c r="J706" s="7" t="inlineStr">
        <is>
          <t>Stainless Steel, AISI-303</t>
        </is>
      </c>
      <c r="K706" s="7" t="inlineStr">
        <is>
          <t>Stainless Steel, AISI 316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n"/>
      <c r="O706" t="inlineStr">
        <is>
          <t>A101894</t>
        </is>
      </c>
      <c r="P706" t="n">
        <v>2375</v>
      </c>
      <c r="Q706" t="inlineStr">
        <is>
          <t>Priced</t>
        </is>
      </c>
      <c r="R706" t="inlineStr">
        <is>
          <t>LT250</t>
        </is>
      </c>
      <c r="S706" s="7" t="n">
        <v>126</v>
      </c>
    </row>
    <row r="707">
      <c r="C707" t="inlineStr">
        <is>
          <t>Price_BOM_LFE_Imp_1113</t>
        </is>
      </c>
      <c r="E707" s="69" t="inlineStr">
        <is>
          <t>30127-4P-25HP-LFE</t>
        </is>
      </c>
      <c r="F707" t="inlineStr">
        <is>
          <t>XA</t>
        </is>
      </c>
      <c r="G707" s="2" t="inlineStr">
        <is>
          <t>ImpMatl_SS_AISI-304</t>
        </is>
      </c>
      <c r="H707" s="7" t="inlineStr">
        <is>
          <t>Stainless Steel, AISI-304</t>
        </is>
      </c>
      <c r="I707" s="7" t="inlineStr">
        <is>
          <t>H304</t>
        </is>
      </c>
      <c r="J707" s="7" t="inlineStr">
        <is>
          <t>Stainless Steel, AISI-303</t>
        </is>
      </c>
      <c r="K707" s="7" t="inlineStr">
        <is>
          <t>Stainless Steel, AISI 316</t>
        </is>
      </c>
      <c r="L707" s="2" t="inlineStr">
        <is>
          <t>Coating_Scotchkote134_interior_IncludeImpeller</t>
        </is>
      </c>
      <c r="M707" s="2" t="inlineStr">
        <is>
          <t>RTF</t>
        </is>
      </c>
      <c r="N707" s="7" t="n"/>
      <c r="O707" t="inlineStr">
        <is>
          <t>A101894</t>
        </is>
      </c>
      <c r="P707" t="n">
        <v>2375</v>
      </c>
      <c r="Q707" t="inlineStr">
        <is>
          <t>Priced</t>
        </is>
      </c>
      <c r="R707" t="inlineStr">
        <is>
          <t>LT250</t>
        </is>
      </c>
      <c r="S707" s="7" t="n">
        <v>126</v>
      </c>
    </row>
    <row r="708">
      <c r="C708" t="inlineStr">
        <is>
          <t>Price_BOM_LFE_Imp_1114</t>
        </is>
      </c>
      <c r="E708" s="2" t="inlineStr">
        <is>
          <t>40707-2P-25HP-LFE</t>
        </is>
      </c>
      <c r="F708" t="inlineStr">
        <is>
          <t>X3</t>
        </is>
      </c>
      <c r="G708" s="2" t="inlineStr">
        <is>
          <t>ImpMatl_SS_AISI-304</t>
        </is>
      </c>
      <c r="H708" s="7" t="inlineStr">
        <is>
          <t>Stainless Steel, AISI-304</t>
        </is>
      </c>
      <c r="I708" s="7" t="inlineStr">
        <is>
          <t>H304</t>
        </is>
      </c>
      <c r="J708" s="7" t="inlineStr">
        <is>
          <t>Stainless Steel, AISI-303</t>
        </is>
      </c>
      <c r="K708" s="7" t="inlineStr">
        <is>
          <t>Stainless Steel, AISI 316</t>
        </is>
      </c>
      <c r="L708" s="2" t="inlineStr">
        <is>
          <t>Coating_Scotchkote134_interior_IncludeImpeller</t>
        </is>
      </c>
      <c r="M708" s="2" t="inlineStr">
        <is>
          <t>RTF</t>
        </is>
      </c>
      <c r="N708" s="7" t="n"/>
      <c r="O708" t="inlineStr">
        <is>
          <t>A101908</t>
        </is>
      </c>
      <c r="P708" t="n">
        <v>1925</v>
      </c>
      <c r="Q708" t="inlineStr">
        <is>
          <t>Priced</t>
        </is>
      </c>
      <c r="R708" t="inlineStr">
        <is>
          <t>LT250</t>
        </is>
      </c>
      <c r="S708" s="7" t="n">
        <v>126</v>
      </c>
    </row>
    <row r="709">
      <c r="C709" t="inlineStr">
        <is>
          <t>Price_BOM_LFE_Imp_1115</t>
        </is>
      </c>
      <c r="E709" s="69" t="inlineStr">
        <is>
          <t>40707-4P-3HP-LFE</t>
        </is>
      </c>
      <c r="F709" t="inlineStr">
        <is>
          <t>X3</t>
        </is>
      </c>
      <c r="G709" s="2" t="inlineStr">
        <is>
          <t>ImpMatl_SS_AISI-304</t>
        </is>
      </c>
      <c r="H709" s="7" t="inlineStr">
        <is>
          <t>Stainless Steel, AISI-304</t>
        </is>
      </c>
      <c r="I709" s="7" t="inlineStr">
        <is>
          <t>H304</t>
        </is>
      </c>
      <c r="J709" s="7" t="inlineStr">
        <is>
          <t>Stainless Steel, AISI-303</t>
        </is>
      </c>
      <c r="K709" s="7" t="inlineStr">
        <is>
          <t>Stainless Steel, AISI 316</t>
        </is>
      </c>
      <c r="L709" s="2" t="inlineStr">
        <is>
          <t>Coating_Scotchkote134_interior_IncludeImpeller</t>
        </is>
      </c>
      <c r="M709" s="2" t="inlineStr">
        <is>
          <t>RTF</t>
        </is>
      </c>
      <c r="N709" s="7" t="n"/>
      <c r="O709" t="inlineStr">
        <is>
          <t>A101908</t>
        </is>
      </c>
      <c r="P709" t="n">
        <v>1925</v>
      </c>
      <c r="Q709" t="inlineStr">
        <is>
          <t>Priced</t>
        </is>
      </c>
      <c r="R709" t="inlineStr">
        <is>
          <t>LT250</t>
        </is>
      </c>
      <c r="S709" s="7" t="n">
        <v>126</v>
      </c>
    </row>
    <row r="710">
      <c r="C710" t="inlineStr">
        <is>
          <t>Price_BOM_LFE_Imp_1116</t>
        </is>
      </c>
      <c r="E710" s="69" t="inlineStr">
        <is>
          <t>40707-4P-5HP-LFE</t>
        </is>
      </c>
      <c r="F710" t="inlineStr">
        <is>
          <t>X3</t>
        </is>
      </c>
      <c r="G710" s="2" t="inlineStr">
        <is>
          <t>ImpMatl_SS_AISI-304</t>
        </is>
      </c>
      <c r="H710" s="7" t="inlineStr">
        <is>
          <t>Stainless Steel, AISI-304</t>
        </is>
      </c>
      <c r="I710" s="7" t="inlineStr">
        <is>
          <t>H304</t>
        </is>
      </c>
      <c r="J710" s="7" t="inlineStr">
        <is>
          <t>Stainless Steel, AISI-303</t>
        </is>
      </c>
      <c r="K710" s="7" t="inlineStr">
        <is>
          <t>Stainless Steel, AISI 316</t>
        </is>
      </c>
      <c r="L710" s="2" t="inlineStr">
        <is>
          <t>Coating_Scotchkote134_interior_IncludeImpeller</t>
        </is>
      </c>
      <c r="M710" s="2" t="inlineStr">
        <is>
          <t>RTF</t>
        </is>
      </c>
      <c r="N710" s="7" t="n"/>
      <c r="O710" t="inlineStr">
        <is>
          <t>A101908</t>
        </is>
      </c>
      <c r="P710" t="n">
        <v>1925</v>
      </c>
      <c r="Q710" t="inlineStr">
        <is>
          <t>Priced</t>
        </is>
      </c>
      <c r="R710" t="inlineStr">
        <is>
          <t>LT250</t>
        </is>
      </c>
      <c r="S710" s="7" t="n">
        <v>126</v>
      </c>
    </row>
    <row r="711">
      <c r="C711" t="inlineStr">
        <is>
          <t>Price_BOM_LFE_Imp_1117</t>
        </is>
      </c>
      <c r="E711" s="69" t="inlineStr">
        <is>
          <t>40707-4P-7.5HP-LFE</t>
        </is>
      </c>
      <c r="F711" t="inlineStr">
        <is>
          <t>X3</t>
        </is>
      </c>
      <c r="G711" s="2" t="inlineStr">
        <is>
          <t>ImpMatl_SS_AISI-304</t>
        </is>
      </c>
      <c r="H711" s="7" t="inlineStr">
        <is>
          <t>Stainless Steel, AISI-304</t>
        </is>
      </c>
      <c r="I711" s="7" t="inlineStr">
        <is>
          <t>H304</t>
        </is>
      </c>
      <c r="J711" s="7" t="inlineStr">
        <is>
          <t>Stainless Steel, AISI-303</t>
        </is>
      </c>
      <c r="K711" s="7" t="inlineStr">
        <is>
          <t>Stainless Steel, AISI 316</t>
        </is>
      </c>
      <c r="L711" s="2" t="inlineStr">
        <is>
          <t>Coating_Scotchkote134_interior_IncludeImpeller</t>
        </is>
      </c>
      <c r="M711" s="2" t="inlineStr">
        <is>
          <t>RTF</t>
        </is>
      </c>
      <c r="N711" s="7" t="n"/>
      <c r="O711" t="inlineStr">
        <is>
          <t>A101908</t>
        </is>
      </c>
      <c r="P711" t="n">
        <v>1925</v>
      </c>
      <c r="Q711" t="inlineStr">
        <is>
          <t>Priced</t>
        </is>
      </c>
      <c r="R711" t="inlineStr">
        <is>
          <t>LT250</t>
        </is>
      </c>
      <c r="S711" s="7" t="n">
        <v>126</v>
      </c>
    </row>
    <row r="712">
      <c r="C712" t="inlineStr">
        <is>
          <t>Price_BOM_LFE_Imp_1118</t>
        </is>
      </c>
      <c r="E712" s="2" t="inlineStr">
        <is>
          <t>40707-2P-30HP-LFE</t>
        </is>
      </c>
      <c r="F712" t="inlineStr">
        <is>
          <t>X4</t>
        </is>
      </c>
      <c r="G712" s="2" t="inlineStr">
        <is>
          <t>ImpMatl_SS_AISI-304</t>
        </is>
      </c>
      <c r="H712" s="7" t="inlineStr">
        <is>
          <t>Stainless Steel, AISI-304</t>
        </is>
      </c>
      <c r="I712" s="7" t="inlineStr">
        <is>
          <t>H304</t>
        </is>
      </c>
      <c r="J712" s="7" t="inlineStr">
        <is>
          <t>Stainless Steel, AISI-303</t>
        </is>
      </c>
      <c r="K712" s="7" t="inlineStr">
        <is>
          <t>Stainless Steel, AISI 316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n"/>
      <c r="O712" t="inlineStr">
        <is>
          <t>A101915</t>
        </is>
      </c>
      <c r="P712" t="n">
        <v>1925</v>
      </c>
      <c r="Q712" t="inlineStr">
        <is>
          <t>Priced</t>
        </is>
      </c>
      <c r="R712" t="inlineStr">
        <is>
          <t>LT250</t>
        </is>
      </c>
      <c r="S712" s="7" t="n">
        <v>126</v>
      </c>
    </row>
    <row r="713">
      <c r="C713" t="inlineStr">
        <is>
          <t>Price_BOM_LFE_Imp_1119</t>
        </is>
      </c>
      <c r="E713" s="69" t="inlineStr">
        <is>
          <t>40957-4P-10HP-LFE</t>
        </is>
      </c>
      <c r="F713" t="inlineStr">
        <is>
          <t>X3</t>
        </is>
      </c>
      <c r="G713" s="2" t="inlineStr">
        <is>
          <t>ImpMatl_SS_AISI-304</t>
        </is>
      </c>
      <c r="H713" s="7" t="inlineStr">
        <is>
          <t>Stainless Steel, AISI-304</t>
        </is>
      </c>
      <c r="I713" s="7" t="inlineStr">
        <is>
          <t>H304</t>
        </is>
      </c>
      <c r="J713" s="7" t="inlineStr">
        <is>
          <t>Stainless Steel, AISI-303</t>
        </is>
      </c>
      <c r="K713" s="7" t="inlineStr">
        <is>
          <t>Stainless Steel, AISI 316</t>
        </is>
      </c>
      <c r="L713" s="2" t="inlineStr">
        <is>
          <t>Coating_Scotchkote134_interior_IncludeImpeller</t>
        </is>
      </c>
      <c r="M713" s="2" t="inlineStr">
        <is>
          <t>RTF</t>
        </is>
      </c>
      <c r="N713" s="7" t="n"/>
      <c r="O713" t="inlineStr">
        <is>
          <t>A101922</t>
        </is>
      </c>
      <c r="P713" t="n">
        <v>2365</v>
      </c>
      <c r="Q713" t="inlineStr">
        <is>
          <t>Priced</t>
        </is>
      </c>
      <c r="R713" t="inlineStr">
        <is>
          <t>LT250</t>
        </is>
      </c>
      <c r="S713" s="7" t="n">
        <v>126</v>
      </c>
    </row>
    <row r="714">
      <c r="C714" t="inlineStr">
        <is>
          <t>Price_BOM_LFE_Imp_1120</t>
        </is>
      </c>
      <c r="E714" s="69" t="inlineStr">
        <is>
          <t>40957-4P-15HP-LFE</t>
        </is>
      </c>
      <c r="F714" t="inlineStr">
        <is>
          <t>X3</t>
        </is>
      </c>
      <c r="G714" s="2" t="inlineStr">
        <is>
          <t>ImpMatl_SS_AISI-304</t>
        </is>
      </c>
      <c r="H714" s="7" t="inlineStr">
        <is>
          <t>Stainless Steel, AISI-304</t>
        </is>
      </c>
      <c r="I714" s="7" t="inlineStr">
        <is>
          <t>H304</t>
        </is>
      </c>
      <c r="J714" s="7" t="inlineStr">
        <is>
          <t>Stainless Steel, AISI-303</t>
        </is>
      </c>
      <c r="K714" s="7" t="inlineStr">
        <is>
          <t>Stainless Steel, AISI 316</t>
        </is>
      </c>
      <c r="L714" s="2" t="inlineStr">
        <is>
          <t>Coating_Scotchkote134_interior_IncludeImpeller</t>
        </is>
      </c>
      <c r="M714" s="2" t="inlineStr">
        <is>
          <t>RTF</t>
        </is>
      </c>
      <c r="N714" s="7" t="n"/>
      <c r="O714" t="inlineStr">
        <is>
          <t>A101922</t>
        </is>
      </c>
      <c r="P714" t="n">
        <v>2365</v>
      </c>
      <c r="Q714" t="inlineStr">
        <is>
          <t>Priced</t>
        </is>
      </c>
      <c r="R714" t="inlineStr">
        <is>
          <t>LT250</t>
        </is>
      </c>
      <c r="S714" s="7" t="n">
        <v>126</v>
      </c>
    </row>
    <row r="715">
      <c r="C715" t="inlineStr">
        <is>
          <t>Price_BOM_LFE_Imp_1121</t>
        </is>
      </c>
      <c r="E715" s="69" t="inlineStr">
        <is>
          <t>40957-4P-20HP-LFE</t>
        </is>
      </c>
      <c r="F715" t="inlineStr">
        <is>
          <t>X4</t>
        </is>
      </c>
      <c r="G715" s="2" t="inlineStr">
        <is>
          <t>ImpMatl_SS_AISI-304</t>
        </is>
      </c>
      <c r="H715" s="7" t="inlineStr">
        <is>
          <t>Stainless Steel, AISI-304</t>
        </is>
      </c>
      <c r="I715" s="7" t="inlineStr">
        <is>
          <t>H304</t>
        </is>
      </c>
      <c r="J715" s="7" t="inlineStr">
        <is>
          <t>Stainless Steel, AISI-303</t>
        </is>
      </c>
      <c r="K715" s="7" t="inlineStr">
        <is>
          <t>Stainless Steel, AISI 316</t>
        </is>
      </c>
      <c r="L715" s="2" t="inlineStr">
        <is>
          <t>Coating_Scotchkote134_interior_IncludeImpeller</t>
        </is>
      </c>
      <c r="M715" s="2" t="inlineStr">
        <is>
          <t>RTF</t>
        </is>
      </c>
      <c r="N715" s="7" t="n"/>
      <c r="O715" t="inlineStr">
        <is>
          <t>A101929</t>
        </is>
      </c>
      <c r="P715" t="n">
        <v>2365</v>
      </c>
      <c r="Q715" t="inlineStr">
        <is>
          <t>Priced</t>
        </is>
      </c>
      <c r="R715" t="inlineStr">
        <is>
          <t>LT250</t>
        </is>
      </c>
      <c r="S715" s="7" t="n">
        <v>126</v>
      </c>
    </row>
    <row r="716">
      <c r="C716" t="inlineStr">
        <is>
          <t>Price_BOM_LFE_Imp_1122</t>
        </is>
      </c>
      <c r="E716" s="69" t="inlineStr">
        <is>
          <t>40129-4P-15HP-LFE</t>
        </is>
      </c>
      <c r="F716" t="inlineStr">
        <is>
          <t>XA</t>
        </is>
      </c>
      <c r="G716" s="2" t="inlineStr">
        <is>
          <t>ImpMatl_SS_AISI-304</t>
        </is>
      </c>
      <c r="H716" s="7" t="inlineStr">
        <is>
          <t>Stainless Steel, AISI-304</t>
        </is>
      </c>
      <c r="I716" s="7" t="inlineStr">
        <is>
          <t>H304</t>
        </is>
      </c>
      <c r="J716" s="7" t="inlineStr">
        <is>
          <t>Stainless Steel, AISI-303</t>
        </is>
      </c>
      <c r="K716" s="7" t="inlineStr">
        <is>
          <t>Stainless Steel, AISI 316</t>
        </is>
      </c>
      <c r="L716" s="2" t="inlineStr">
        <is>
          <t>Coating_Scotchkote134_interior_IncludeImpeller</t>
        </is>
      </c>
      <c r="M716" s="2" t="inlineStr">
        <is>
          <t>RTF</t>
        </is>
      </c>
      <c r="N716" s="7" t="n"/>
      <c r="O716" t="inlineStr">
        <is>
          <t>A101943</t>
        </is>
      </c>
      <c r="P716" t="n">
        <v>2835</v>
      </c>
      <c r="Q716" t="inlineStr">
        <is>
          <t>Priced</t>
        </is>
      </c>
      <c r="R716" t="inlineStr">
        <is>
          <t>LT250</t>
        </is>
      </c>
      <c r="S716" s="7" t="n">
        <v>126</v>
      </c>
    </row>
    <row r="717">
      <c r="C717" t="inlineStr">
        <is>
          <t>Price_BOM_LFE_Imp_1123</t>
        </is>
      </c>
      <c r="E717" s="69" t="inlineStr">
        <is>
          <t>40129-4P-20HP-LFE</t>
        </is>
      </c>
      <c r="F717" t="inlineStr">
        <is>
          <t>XA</t>
        </is>
      </c>
      <c r="G717" s="2" t="inlineStr">
        <is>
          <t>ImpMatl_SS_AISI-304</t>
        </is>
      </c>
      <c r="H717" s="7" t="inlineStr">
        <is>
          <t>Stainless Steel, AISI-304</t>
        </is>
      </c>
      <c r="I717" s="7" t="inlineStr">
        <is>
          <t>H304</t>
        </is>
      </c>
      <c r="J717" s="7" t="inlineStr">
        <is>
          <t>Stainless Steel, AISI-303</t>
        </is>
      </c>
      <c r="K717" s="7" t="inlineStr">
        <is>
          <t>Stainless Steel, AISI 316</t>
        </is>
      </c>
      <c r="L717" s="2" t="inlineStr">
        <is>
          <t>Coating_Scotchkote134_interior_IncludeImpeller</t>
        </is>
      </c>
      <c r="M717" s="2" t="inlineStr">
        <is>
          <t>RTF</t>
        </is>
      </c>
      <c r="N717" s="7" t="n"/>
      <c r="O717" t="inlineStr">
        <is>
          <t>A101943</t>
        </is>
      </c>
      <c r="P717" t="n">
        <v>2835</v>
      </c>
      <c r="Q717" t="inlineStr">
        <is>
          <t>Priced</t>
        </is>
      </c>
      <c r="R717" t="inlineStr">
        <is>
          <t>LT250</t>
        </is>
      </c>
      <c r="S717" s="7" t="n">
        <v>126</v>
      </c>
    </row>
    <row r="718">
      <c r="C718" t="inlineStr">
        <is>
          <t>Price_BOM_LFE_Imp_1124</t>
        </is>
      </c>
      <c r="E718" s="69" t="inlineStr">
        <is>
          <t>40129-4P-25HP-LFE</t>
        </is>
      </c>
      <c r="F718" t="inlineStr">
        <is>
          <t>XA</t>
        </is>
      </c>
      <c r="G718" s="2" t="inlineStr">
        <is>
          <t>ImpMatl_SS_AISI-304</t>
        </is>
      </c>
      <c r="H718" s="7" t="inlineStr">
        <is>
          <t>Stainless Steel, AISI-304</t>
        </is>
      </c>
      <c r="I718" s="7" t="inlineStr">
        <is>
          <t>H304</t>
        </is>
      </c>
      <c r="J718" s="7" t="inlineStr">
        <is>
          <t>Stainless Steel, AISI-303</t>
        </is>
      </c>
      <c r="K718" s="7" t="inlineStr">
        <is>
          <t>Stainless Steel, AISI 316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n"/>
      <c r="O718" t="inlineStr">
        <is>
          <t>A101943</t>
        </is>
      </c>
      <c r="P718" t="n">
        <v>2835</v>
      </c>
      <c r="Q718" t="inlineStr">
        <is>
          <t>Priced</t>
        </is>
      </c>
      <c r="R718" t="inlineStr">
        <is>
          <t>LT250</t>
        </is>
      </c>
      <c r="S718" s="7" t="n">
        <v>126</v>
      </c>
    </row>
    <row r="719">
      <c r="C719" t="inlineStr">
        <is>
          <t>Price_BOM_LFE_Imp_1125</t>
        </is>
      </c>
      <c r="E719" s="69" t="inlineStr">
        <is>
          <t>4012A-4P-15HP-LFE</t>
        </is>
      </c>
      <c r="F719" t="inlineStr">
        <is>
          <t>XA</t>
        </is>
      </c>
      <c r="G719" s="2" t="inlineStr">
        <is>
          <t>ImpMatl_SS_AISI-304</t>
        </is>
      </c>
      <c r="H719" s="7" t="inlineStr">
        <is>
          <t>Stainless Steel, AISI-304</t>
        </is>
      </c>
      <c r="I719" s="7" t="inlineStr">
        <is>
          <t>H304</t>
        </is>
      </c>
      <c r="J719" s="7" t="inlineStr">
        <is>
          <t>Stainless Steel, AISI-303</t>
        </is>
      </c>
      <c r="K719" s="7" t="inlineStr">
        <is>
          <t>Stainless Steel, AISI 316</t>
        </is>
      </c>
      <c r="L719" s="2" t="inlineStr">
        <is>
          <t>Coating_Scotchkote134_interior_IncludeImpeller</t>
        </is>
      </c>
      <c r="M719" s="2" t="inlineStr">
        <is>
          <t>RTF</t>
        </is>
      </c>
      <c r="N719" s="7" t="n"/>
      <c r="O719" t="inlineStr">
        <is>
          <t>A101950</t>
        </is>
      </c>
      <c r="P719" t="n">
        <v>2835</v>
      </c>
      <c r="Q719" t="inlineStr">
        <is>
          <t>Priced</t>
        </is>
      </c>
      <c r="R719" t="inlineStr">
        <is>
          <t>LT250</t>
        </is>
      </c>
      <c r="S719" s="7" t="n">
        <v>126</v>
      </c>
    </row>
    <row r="720">
      <c r="C720" t="inlineStr">
        <is>
          <t>Price_BOM_LFE_Imp_1126</t>
        </is>
      </c>
      <c r="E720" s="69" t="inlineStr">
        <is>
          <t>4012A-4P-20HP-LFE</t>
        </is>
      </c>
      <c r="F720" t="inlineStr">
        <is>
          <t>XA</t>
        </is>
      </c>
      <c r="G720" s="2" t="inlineStr">
        <is>
          <t>ImpMatl_SS_AISI-304</t>
        </is>
      </c>
      <c r="H720" s="7" t="inlineStr">
        <is>
          <t>Stainless Steel, AISI-304</t>
        </is>
      </c>
      <c r="I720" s="7" t="inlineStr">
        <is>
          <t>H304</t>
        </is>
      </c>
      <c r="J720" s="7" t="inlineStr">
        <is>
          <t>Stainless Steel, AISI-303</t>
        </is>
      </c>
      <c r="K720" s="7" t="inlineStr">
        <is>
          <t>Stainless Steel, AISI 316</t>
        </is>
      </c>
      <c r="L720" s="2" t="inlineStr">
        <is>
          <t>Coating_Scotchkote134_interior_IncludeImpeller</t>
        </is>
      </c>
      <c r="M720" s="2" t="inlineStr">
        <is>
          <t>RTF</t>
        </is>
      </c>
      <c r="N720" s="7" t="n"/>
      <c r="O720" t="inlineStr">
        <is>
          <t>A101950</t>
        </is>
      </c>
      <c r="P720" t="n">
        <v>2835</v>
      </c>
      <c r="Q720" t="inlineStr">
        <is>
          <t>Priced</t>
        </is>
      </c>
      <c r="R720" t="inlineStr">
        <is>
          <t>LT250</t>
        </is>
      </c>
      <c r="S720" s="7" t="n">
        <v>126</v>
      </c>
    </row>
    <row r="721">
      <c r="C721" t="inlineStr">
        <is>
          <t>Price_BOM_LFE_Imp_1127</t>
        </is>
      </c>
      <c r="E721" s="69" t="inlineStr">
        <is>
          <t>4012A-4P-25HP-LFE</t>
        </is>
      </c>
      <c r="F721" t="inlineStr">
        <is>
          <t>XA</t>
        </is>
      </c>
      <c r="G721" s="2" t="inlineStr">
        <is>
          <t>ImpMatl_SS_AISI-304</t>
        </is>
      </c>
      <c r="H721" s="7" t="inlineStr">
        <is>
          <t>Stainless Steel, AISI-304</t>
        </is>
      </c>
      <c r="I721" s="7" t="inlineStr">
        <is>
          <t>H304</t>
        </is>
      </c>
      <c r="J721" s="7" t="inlineStr">
        <is>
          <t>Stainless Steel, AISI-303</t>
        </is>
      </c>
      <c r="K721" s="7" t="inlineStr">
        <is>
          <t>Stainless Steel, AISI 316</t>
        </is>
      </c>
      <c r="L721" s="2" t="inlineStr">
        <is>
          <t>Coating_Scotchkote134_interior_IncludeImpeller</t>
        </is>
      </c>
      <c r="M721" s="2" t="inlineStr">
        <is>
          <t>RTF</t>
        </is>
      </c>
      <c r="N721" s="7" t="n"/>
      <c r="O721" t="inlineStr">
        <is>
          <t>A101950</t>
        </is>
      </c>
      <c r="P721" t="n">
        <v>2835</v>
      </c>
      <c r="Q721" t="inlineStr">
        <is>
          <t>Priced</t>
        </is>
      </c>
      <c r="R721" t="inlineStr">
        <is>
          <t>LT250</t>
        </is>
      </c>
      <c r="S721" s="7" t="n">
        <v>126</v>
      </c>
    </row>
    <row r="722">
      <c r="C722" t="inlineStr">
        <is>
          <t>Price_BOM_LFE_Imp_1128</t>
        </is>
      </c>
      <c r="E722" s="69" t="inlineStr">
        <is>
          <t>50957-4P-15HP-LFE</t>
        </is>
      </c>
      <c r="F722" t="inlineStr">
        <is>
          <t>X4</t>
        </is>
      </c>
      <c r="G722" s="2" t="inlineStr">
        <is>
          <t>ImpMatl_SS_AISI-304</t>
        </is>
      </c>
      <c r="H722" s="7" t="inlineStr">
        <is>
          <t>Stainless Steel, AISI-304</t>
        </is>
      </c>
      <c r="I722" s="7" t="inlineStr">
        <is>
          <t>H304</t>
        </is>
      </c>
      <c r="J722" s="7" t="inlineStr">
        <is>
          <t>Stainless Steel, AISI-303</t>
        </is>
      </c>
      <c r="K722" s="7" t="inlineStr">
        <is>
          <t>Stainless Steel, AISI 316</t>
        </is>
      </c>
      <c r="L722" s="2" t="inlineStr">
        <is>
          <t>Coating_Scotchkote134_interior_IncludeImpeller</t>
        </is>
      </c>
      <c r="M722" s="2" t="inlineStr">
        <is>
          <t>RTF</t>
        </is>
      </c>
      <c r="N722" s="7" t="n"/>
      <c r="O722" t="inlineStr">
        <is>
          <t>A101971</t>
        </is>
      </c>
      <c r="P722" t="n">
        <v>2705</v>
      </c>
      <c r="Q722" t="inlineStr">
        <is>
          <t>Priced</t>
        </is>
      </c>
      <c r="R722" t="inlineStr">
        <is>
          <t>LT250</t>
        </is>
      </c>
      <c r="S722" s="7" t="n">
        <v>126</v>
      </c>
    </row>
    <row r="723">
      <c r="C723" t="inlineStr">
        <is>
          <t>Price_BOM_LFE_Imp_1129</t>
        </is>
      </c>
      <c r="E723" s="69" t="inlineStr">
        <is>
          <t>50957-4P-20HP-LFE</t>
        </is>
      </c>
      <c r="F723" t="inlineStr">
        <is>
          <t>X4</t>
        </is>
      </c>
      <c r="G723" s="2" t="inlineStr">
        <is>
          <t>ImpMatl_SS_AISI-304</t>
        </is>
      </c>
      <c r="H723" s="7" t="inlineStr">
        <is>
          <t>Stainless Steel, AISI-304</t>
        </is>
      </c>
      <c r="I723" s="7" t="inlineStr">
        <is>
          <t>H304</t>
        </is>
      </c>
      <c r="J723" s="7" t="inlineStr">
        <is>
          <t>Stainless Steel, AISI-303</t>
        </is>
      </c>
      <c r="K723" s="7" t="inlineStr">
        <is>
          <t>Stainless Steel, AISI 316</t>
        </is>
      </c>
      <c r="L723" s="2" t="inlineStr">
        <is>
          <t>Coating_Scotchkote134_interior_IncludeImpeller</t>
        </is>
      </c>
      <c r="M723" s="2" t="inlineStr">
        <is>
          <t>RTF</t>
        </is>
      </c>
      <c r="N723" s="7" t="n"/>
      <c r="O723" t="inlineStr">
        <is>
          <t>A101971</t>
        </is>
      </c>
      <c r="P723" t="n">
        <v>2705</v>
      </c>
      <c r="Q723" t="inlineStr">
        <is>
          <t>Priced</t>
        </is>
      </c>
      <c r="R723" t="inlineStr">
        <is>
          <t>LT250</t>
        </is>
      </c>
      <c r="S723" s="7" t="n">
        <v>126</v>
      </c>
    </row>
    <row r="724">
      <c r="C724" t="inlineStr">
        <is>
          <t>Price_BOM_LFE_Imp_1130</t>
        </is>
      </c>
      <c r="E724" s="69" t="inlineStr">
        <is>
          <t>50957-4P-25HP-LFE</t>
        </is>
      </c>
      <c r="F724" t="inlineStr">
        <is>
          <t>X4</t>
        </is>
      </c>
      <c r="G724" s="2" t="inlineStr">
        <is>
          <t>ImpMatl_SS_AISI-304</t>
        </is>
      </c>
      <c r="H724" s="7" t="inlineStr">
        <is>
          <t>Stainless Steel, AISI-304</t>
        </is>
      </c>
      <c r="I724" s="7" t="inlineStr">
        <is>
          <t>H304</t>
        </is>
      </c>
      <c r="J724" s="7" t="inlineStr">
        <is>
          <t>Stainless Steel, AISI-303</t>
        </is>
      </c>
      <c r="K724" s="7" t="inlineStr">
        <is>
          <t>Stainless Steel, AISI 316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n"/>
      <c r="O724" t="inlineStr">
        <is>
          <t>A101971</t>
        </is>
      </c>
      <c r="P724" t="n">
        <v>2705</v>
      </c>
      <c r="Q724" t="inlineStr">
        <is>
          <t>Priced</t>
        </is>
      </c>
      <c r="R724" t="inlineStr">
        <is>
          <t>LT250</t>
        </is>
      </c>
      <c r="S724" s="7" t="n">
        <v>126</v>
      </c>
    </row>
    <row r="725">
      <c r="C725" t="inlineStr">
        <is>
          <t>Price_BOM_LFE_Imp_1131</t>
        </is>
      </c>
      <c r="E725" s="69" t="inlineStr">
        <is>
          <t>50123-4P-25HP-LFE</t>
        </is>
      </c>
      <c r="F725" t="inlineStr">
        <is>
          <t>XA</t>
        </is>
      </c>
      <c r="G725" s="2" t="inlineStr">
        <is>
          <t>ImpMatl_SS_AISI-304</t>
        </is>
      </c>
      <c r="H725" s="7" t="inlineStr">
        <is>
          <t>Stainless Steel, AISI-304</t>
        </is>
      </c>
      <c r="I725" s="7" t="inlineStr">
        <is>
          <t>H304</t>
        </is>
      </c>
      <c r="J725" s="7" t="inlineStr">
        <is>
          <t>Stainless Steel, AISI-303</t>
        </is>
      </c>
      <c r="K725" s="7" t="inlineStr">
        <is>
          <t>Stainless Steel, AISI 316</t>
        </is>
      </c>
      <c r="L725" s="2" t="inlineStr">
        <is>
          <t>Coating_Scotchkote134_interior_IncludeImpeller</t>
        </is>
      </c>
      <c r="M725" s="2" t="inlineStr">
        <is>
          <t>RTF</t>
        </is>
      </c>
      <c r="N725" s="7" t="n"/>
      <c r="O725" t="inlineStr">
        <is>
          <t>A101978</t>
        </is>
      </c>
      <c r="P725" t="n">
        <v>3295</v>
      </c>
      <c r="Q725" t="inlineStr">
        <is>
          <t>Priced</t>
        </is>
      </c>
      <c r="R725" t="inlineStr">
        <is>
          <t>LT250</t>
        </is>
      </c>
      <c r="S725" s="7" t="n">
        <v>126</v>
      </c>
    </row>
    <row r="726">
      <c r="C726" t="inlineStr">
        <is>
          <t>Price_BOM_LFE_Imp_1132</t>
        </is>
      </c>
      <c r="E726" s="69" t="inlineStr">
        <is>
          <t>60951-4P-20HP-LFE</t>
        </is>
      </c>
      <c r="F726" t="inlineStr">
        <is>
          <t>XA</t>
        </is>
      </c>
      <c r="G726" s="2" t="inlineStr">
        <is>
          <t>ImpMatl_SS_AISI-304</t>
        </is>
      </c>
      <c r="H726" s="7" t="inlineStr">
        <is>
          <t>Stainless Steel, AISI-304</t>
        </is>
      </c>
      <c r="I726" s="7" t="inlineStr">
        <is>
          <t>H304</t>
        </is>
      </c>
      <c r="J726" s="7" t="inlineStr">
        <is>
          <t>Stainless Steel, AISI-303</t>
        </is>
      </c>
      <c r="K726" s="7" t="inlineStr">
        <is>
          <t>Stainless Steel, AISI 316</t>
        </is>
      </c>
      <c r="L726" s="2" t="inlineStr">
        <is>
          <t>Coating_Scotchkote134_interior_IncludeImpeller</t>
        </is>
      </c>
      <c r="M726" s="2" t="inlineStr">
        <is>
          <t>RTF</t>
        </is>
      </c>
      <c r="N726" s="7" t="n"/>
      <c r="O726" t="inlineStr">
        <is>
          <t>A101999</t>
        </is>
      </c>
      <c r="P726" t="n">
        <v>3045</v>
      </c>
      <c r="Q726" t="inlineStr">
        <is>
          <t>Priced</t>
        </is>
      </c>
      <c r="R726" t="inlineStr">
        <is>
          <t>LT250</t>
        </is>
      </c>
      <c r="S726" s="7" t="n">
        <v>126</v>
      </c>
    </row>
    <row r="727">
      <c r="C727" t="inlineStr">
        <is>
          <t>Price_BOM_LFE_Imp_1133</t>
        </is>
      </c>
      <c r="E727" s="69" t="inlineStr">
        <is>
          <t>60951-4P-25HP-LFE</t>
        </is>
      </c>
      <c r="F727" t="inlineStr">
        <is>
          <t>XA</t>
        </is>
      </c>
      <c r="G727" s="2" t="inlineStr">
        <is>
          <t>ImpMatl_SS_AISI-304</t>
        </is>
      </c>
      <c r="H727" s="7" t="inlineStr">
        <is>
          <t>Stainless Steel, AISI-304</t>
        </is>
      </c>
      <c r="I727" s="7" t="inlineStr">
        <is>
          <t>H304</t>
        </is>
      </c>
      <c r="J727" s="7" t="inlineStr">
        <is>
          <t>Stainless Steel, AISI-303</t>
        </is>
      </c>
      <c r="K727" s="7" t="inlineStr">
        <is>
          <t>Stainless Steel, AISI 316</t>
        </is>
      </c>
      <c r="L727" s="2" t="inlineStr">
        <is>
          <t>Coating_Scotchkote134_interior_IncludeImpeller</t>
        </is>
      </c>
      <c r="M727" s="2" t="inlineStr">
        <is>
          <t>RTF</t>
        </is>
      </c>
      <c r="N727" s="7" t="n"/>
      <c r="O727" t="inlineStr">
        <is>
          <t>A101999</t>
        </is>
      </c>
      <c r="P727" t="n">
        <v>3045</v>
      </c>
      <c r="Q727" t="inlineStr">
        <is>
          <t>Priced</t>
        </is>
      </c>
      <c r="R727" t="inlineStr">
        <is>
          <t>LT250</t>
        </is>
      </c>
      <c r="S727" s="7" t="n">
        <v>126</v>
      </c>
    </row>
    <row r="728">
      <c r="C728" t="inlineStr">
        <is>
          <t>Price_BOM_LFE_Imp_1134</t>
        </is>
      </c>
      <c r="E728" s="2" t="inlineStr">
        <is>
          <t>10707-2P-3HP-LFE</t>
        </is>
      </c>
      <c r="F728" t="inlineStr">
        <is>
          <t>X3</t>
        </is>
      </c>
      <c r="G728" t="inlineStr">
        <is>
          <t>ImpMatl_NiAl-Bronze_ASTM-B148_C95400</t>
        </is>
      </c>
      <c r="H728" s="7" t="inlineStr">
        <is>
          <t>Nickel Aluminum Bronze ASTM B148 UNS C95400</t>
        </is>
      </c>
      <c r="I728" s="7" t="inlineStr">
        <is>
          <t>B22</t>
        </is>
      </c>
      <c r="J728" s="7" t="inlineStr">
        <is>
          <t>Stainless Steel, AISI-303</t>
        </is>
      </c>
      <c r="K728" s="7" t="inlineStr">
        <is>
          <t>Steel, Cold Drawn C1018</t>
        </is>
      </c>
      <c r="L728" s="2" t="inlineStr">
        <is>
          <t>Coating_Scotchkote134_interior_IncludeImpeller</t>
        </is>
      </c>
      <c r="M728" s="2" t="inlineStr">
        <is>
          <t>RTF</t>
        </is>
      </c>
      <c r="N728" s="7" t="n"/>
      <c r="O728" t="inlineStr">
        <is>
          <t>A102211</t>
        </is>
      </c>
      <c r="P728" t="n">
        <v>76</v>
      </c>
      <c r="Q728" s="120" t="inlineStr">
        <is>
          <t>Priced</t>
        </is>
      </c>
      <c r="R728" t="inlineStr">
        <is>
          <t>LT250</t>
        </is>
      </c>
    </row>
    <row r="729">
      <c r="C729" t="inlineStr">
        <is>
          <t>Price_BOM_LFE_Imp_1135</t>
        </is>
      </c>
      <c r="E729" s="2" t="inlineStr">
        <is>
          <t>10707-2P-5HP-LFE</t>
        </is>
      </c>
      <c r="F729" t="inlineStr">
        <is>
          <t>X3</t>
        </is>
      </c>
      <c r="G729" t="inlineStr">
        <is>
          <t>ImpMatl_NiAl-Bronze_ASTM-B148_C95400</t>
        </is>
      </c>
      <c r="H729" s="7" t="inlineStr">
        <is>
          <t>Nickel Aluminum Bronze ASTM B148 UNS C95400</t>
        </is>
      </c>
      <c r="I729" s="7" t="inlineStr">
        <is>
          <t>B22</t>
        </is>
      </c>
      <c r="J729" s="7" t="inlineStr">
        <is>
          <t>Stainless Steel, AISI-303</t>
        </is>
      </c>
      <c r="K729" s="7" t="inlineStr">
        <is>
          <t>Steel, Cold Drawn C1018</t>
        </is>
      </c>
      <c r="L729" s="2" t="inlineStr">
        <is>
          <t>Coating_Scotchkote134_interior_IncludeImpeller</t>
        </is>
      </c>
      <c r="M729" s="2" t="inlineStr">
        <is>
          <t>RTF</t>
        </is>
      </c>
      <c r="N729" s="7" t="n"/>
      <c r="O729" t="inlineStr">
        <is>
          <t>A102211</t>
        </is>
      </c>
      <c r="P729" t="n">
        <v>76</v>
      </c>
      <c r="Q729" s="120" t="inlineStr">
        <is>
          <t>Priced</t>
        </is>
      </c>
      <c r="R729" t="inlineStr">
        <is>
          <t>LT250</t>
        </is>
      </c>
    </row>
    <row r="730">
      <c r="C730" t="inlineStr">
        <is>
          <t>Price_BOM_LFE_Imp_1136</t>
        </is>
      </c>
      <c r="E730" s="2" t="inlineStr">
        <is>
          <t>10707-2P-7.5HP-LFE</t>
        </is>
      </c>
      <c r="F730" t="inlineStr">
        <is>
          <t>X3</t>
        </is>
      </c>
      <c r="G730" t="inlineStr">
        <is>
          <t>ImpMatl_NiAl-Bronze_ASTM-B148_C95400</t>
        </is>
      </c>
      <c r="H730" s="7" t="inlineStr">
        <is>
          <t>Nickel Aluminum Bronze ASTM B148 UNS C95400</t>
        </is>
      </c>
      <c r="I730" s="7" t="inlineStr">
        <is>
          <t>B22</t>
        </is>
      </c>
      <c r="J730" s="7" t="inlineStr">
        <is>
          <t>Stainless Steel, AISI-303</t>
        </is>
      </c>
      <c r="K730" s="7" t="inlineStr">
        <is>
          <t>Steel, Cold Drawn C1018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n"/>
      <c r="O730" t="inlineStr">
        <is>
          <t>A102211</t>
        </is>
      </c>
      <c r="P730" t="n">
        <v>76</v>
      </c>
      <c r="Q730" s="120" t="inlineStr">
        <is>
          <t>Priced</t>
        </is>
      </c>
      <c r="R730" t="inlineStr">
        <is>
          <t>LT250</t>
        </is>
      </c>
    </row>
    <row r="731">
      <c r="C731" t="inlineStr">
        <is>
          <t>Price_BOM_LFE_Imp_1137</t>
        </is>
      </c>
      <c r="E731" s="2" t="inlineStr">
        <is>
          <t>10707-2P-10HP-LFE</t>
        </is>
      </c>
      <c r="F731" t="inlineStr">
        <is>
          <t>X3</t>
        </is>
      </c>
      <c r="G731" t="inlineStr">
        <is>
          <t>ImpMatl_NiAl-Bronze_ASTM-B148_C95400</t>
        </is>
      </c>
      <c r="H731" s="7" t="inlineStr">
        <is>
          <t>Nickel Aluminum Bronze ASTM B148 UNS C95400</t>
        </is>
      </c>
      <c r="I731" s="7" t="inlineStr">
        <is>
          <t>B22</t>
        </is>
      </c>
      <c r="J731" s="7" t="inlineStr">
        <is>
          <t>Stainless Steel, AISI-303</t>
        </is>
      </c>
      <c r="K731" s="7" t="inlineStr">
        <is>
          <t>Steel, Cold Drawn C1018</t>
        </is>
      </c>
      <c r="L731" s="2" t="inlineStr">
        <is>
          <t>Coating_Scotchkote134_interior_IncludeImpeller</t>
        </is>
      </c>
      <c r="M731" s="2" t="inlineStr">
        <is>
          <t>RTF</t>
        </is>
      </c>
      <c r="N731" s="7" t="n"/>
      <c r="O731" t="inlineStr">
        <is>
          <t>A102211</t>
        </is>
      </c>
      <c r="P731" t="n">
        <v>76</v>
      </c>
      <c r="Q731" s="120" t="inlineStr">
        <is>
          <t>Priced</t>
        </is>
      </c>
      <c r="R731" t="inlineStr">
        <is>
          <t>LT250</t>
        </is>
      </c>
    </row>
    <row r="732">
      <c r="C732" t="inlineStr">
        <is>
          <t>Price_BOM_LFE_Imp_1138</t>
        </is>
      </c>
      <c r="E732" s="2" t="inlineStr">
        <is>
          <t>10707-2P-15HP-LFE</t>
        </is>
      </c>
      <c r="F732" t="inlineStr">
        <is>
          <t>X3</t>
        </is>
      </c>
      <c r="G732" t="inlineStr">
        <is>
          <t>ImpMatl_NiAl-Bronze_ASTM-B148_C95400</t>
        </is>
      </c>
      <c r="H732" s="7" t="inlineStr">
        <is>
          <t>Nickel Aluminum Bronze ASTM B148 UNS C95400</t>
        </is>
      </c>
      <c r="I732" s="7" t="inlineStr">
        <is>
          <t>B22</t>
        </is>
      </c>
      <c r="J732" s="7" t="inlineStr">
        <is>
          <t>Stainless Steel, AISI-303</t>
        </is>
      </c>
      <c r="K732" s="7" t="inlineStr">
        <is>
          <t>Steel, Cold Drawn C1018</t>
        </is>
      </c>
      <c r="L732" s="2" t="inlineStr">
        <is>
          <t>Coating_Scotchkote134_interior_IncludeImpeller</t>
        </is>
      </c>
      <c r="M732" s="2" t="inlineStr">
        <is>
          <t>RTF</t>
        </is>
      </c>
      <c r="N732" s="7" t="n"/>
      <c r="O732" t="inlineStr">
        <is>
          <t>A102211</t>
        </is>
      </c>
      <c r="P732" t="n">
        <v>76</v>
      </c>
      <c r="Q732" s="120" t="inlineStr">
        <is>
          <t>Priced</t>
        </is>
      </c>
      <c r="R732" t="inlineStr">
        <is>
          <t>LT250</t>
        </is>
      </c>
    </row>
    <row r="733">
      <c r="C733" t="inlineStr">
        <is>
          <t>Price_BOM_LFE_Imp_1139</t>
        </is>
      </c>
      <c r="E733" s="2" t="inlineStr">
        <is>
          <t>12709-2P-5HP-LFE</t>
        </is>
      </c>
      <c r="F733" t="inlineStr">
        <is>
          <t>X3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Coating_Scotchkote134_interior_IncludeImpeller</t>
        </is>
      </c>
      <c r="M733" s="2" t="inlineStr">
        <is>
          <t>RTF</t>
        </is>
      </c>
      <c r="N733" s="7" t="n"/>
      <c r="O733" t="inlineStr">
        <is>
          <t>A102214</t>
        </is>
      </c>
      <c r="P733" t="n">
        <v>74</v>
      </c>
      <c r="Q733" s="120" t="inlineStr">
        <is>
          <t>Priced</t>
        </is>
      </c>
      <c r="R733" t="inlineStr">
        <is>
          <t>LT250</t>
        </is>
      </c>
    </row>
    <row r="734">
      <c r="C734" t="inlineStr">
        <is>
          <t>Price_BOM_LFE_Imp_1140</t>
        </is>
      </c>
      <c r="E734" s="2" t="inlineStr">
        <is>
          <t>12709-2P-7.5HP-LFE</t>
        </is>
      </c>
      <c r="F734" t="inlineStr">
        <is>
          <t>X3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Coating_Scotchkote134_interior_IncludeImpeller</t>
        </is>
      </c>
      <c r="M734" s="2" t="inlineStr">
        <is>
          <t>RTF</t>
        </is>
      </c>
      <c r="N734" s="7" t="n"/>
      <c r="O734" t="inlineStr">
        <is>
          <t>A102214</t>
        </is>
      </c>
      <c r="P734" t="n">
        <v>74</v>
      </c>
      <c r="Q734" s="120" t="inlineStr">
        <is>
          <t>Priced</t>
        </is>
      </c>
      <c r="R734" t="inlineStr">
        <is>
          <t>LT250</t>
        </is>
      </c>
    </row>
    <row r="735">
      <c r="C735" t="inlineStr">
        <is>
          <t>Price_BOM_LFE_Imp_1141</t>
        </is>
      </c>
      <c r="E735" s="2" t="inlineStr">
        <is>
          <t>12709-2P-10HP-LFE</t>
        </is>
      </c>
      <c r="F735" t="inlineStr">
        <is>
          <t>X3</t>
        </is>
      </c>
      <c r="G735" t="inlineStr">
        <is>
          <t>ImpMatl_NiAl-Bronze_ASTM-B148_C95400</t>
        </is>
      </c>
      <c r="H735" s="7" t="inlineStr">
        <is>
          <t>Nickel Aluminum Bronze ASTM B148 UNS C95400</t>
        </is>
      </c>
      <c r="I735" s="7" t="inlineStr">
        <is>
          <t>B22</t>
        </is>
      </c>
      <c r="J735" s="7" t="inlineStr">
        <is>
          <t>Stainless Steel, AISI-303</t>
        </is>
      </c>
      <c r="K735" s="7" t="inlineStr">
        <is>
          <t>Steel, Cold Drawn C1018</t>
        </is>
      </c>
      <c r="L735" s="2" t="inlineStr">
        <is>
          <t>Coating_Scotchkote134_interior_IncludeImpeller</t>
        </is>
      </c>
      <c r="M735" s="2" t="inlineStr">
        <is>
          <t>RTF</t>
        </is>
      </c>
      <c r="N735" s="7" t="n"/>
      <c r="O735" t="inlineStr">
        <is>
          <t>A102214</t>
        </is>
      </c>
      <c r="P735" t="n">
        <v>74</v>
      </c>
      <c r="Q735" s="120" t="inlineStr">
        <is>
          <t>Priced</t>
        </is>
      </c>
      <c r="R735" t="inlineStr">
        <is>
          <t>LT250</t>
        </is>
      </c>
    </row>
    <row r="736">
      <c r="C736" t="inlineStr">
        <is>
          <t>Price_BOM_LFE_Imp_1142</t>
        </is>
      </c>
      <c r="E736" s="2" t="inlineStr">
        <is>
          <t>12709-2P-15HP-LFE</t>
        </is>
      </c>
      <c r="F736" t="inlineStr">
        <is>
          <t>X3</t>
        </is>
      </c>
      <c r="G736" t="inlineStr">
        <is>
          <t>ImpMatl_NiAl-Bronze_ASTM-B148_C95400</t>
        </is>
      </c>
      <c r="H736" s="7" t="inlineStr">
        <is>
          <t>Nickel Aluminum Bronze ASTM B148 UNS C95400</t>
        </is>
      </c>
      <c r="I736" s="7" t="inlineStr">
        <is>
          <t>B22</t>
        </is>
      </c>
      <c r="J736" s="7" t="inlineStr">
        <is>
          <t>Stainless Steel, AISI-303</t>
        </is>
      </c>
      <c r="K736" s="7" t="inlineStr">
        <is>
          <t>Steel, Cold Drawn C1018</t>
        </is>
      </c>
      <c r="L736" s="2" t="inlineStr">
        <is>
          <t>Coating_Scotchkote134_interior_IncludeImpeller</t>
        </is>
      </c>
      <c r="M736" s="2" t="inlineStr">
        <is>
          <t>RTF</t>
        </is>
      </c>
      <c r="N736" s="7" t="n"/>
      <c r="O736" t="inlineStr">
        <is>
          <t>A102214</t>
        </is>
      </c>
      <c r="P736" t="n">
        <v>74</v>
      </c>
      <c r="Q736" s="120" t="inlineStr">
        <is>
          <t>Priced</t>
        </is>
      </c>
      <c r="R736" t="inlineStr">
        <is>
          <t>LT250</t>
        </is>
      </c>
    </row>
    <row r="737">
      <c r="C737" t="inlineStr">
        <is>
          <t>Price_BOM_LFE_Imp_1143</t>
        </is>
      </c>
      <c r="E737" s="2" t="inlineStr">
        <is>
          <t>15705-2P-5HP-LFE</t>
        </is>
      </c>
      <c r="F737" t="inlineStr">
        <is>
          <t>X3</t>
        </is>
      </c>
      <c r="G737" t="inlineStr">
        <is>
          <t>ImpMatl_NiAl-Bronze_ASTM-B148_C95400</t>
        </is>
      </c>
      <c r="H737" s="7" t="inlineStr">
        <is>
          <t>Nickel Aluminum Bronze ASTM B148 UNS C95400</t>
        </is>
      </c>
      <c r="I737" s="7" t="inlineStr">
        <is>
          <t>B22</t>
        </is>
      </c>
      <c r="J737" s="7" t="inlineStr">
        <is>
          <t>Stainless Steel, AISI-303</t>
        </is>
      </c>
      <c r="K737" s="7" t="inlineStr">
        <is>
          <t>Steel, Cold Drawn C1018</t>
        </is>
      </c>
      <c r="L737" s="2" t="inlineStr">
        <is>
          <t>Coating_Scotchkote134_interior_IncludeImpeller</t>
        </is>
      </c>
      <c r="M737" s="2" t="inlineStr">
        <is>
          <t>RTF</t>
        </is>
      </c>
      <c r="N737" s="7" t="n"/>
      <c r="O737" t="inlineStr">
        <is>
          <t>A102216</t>
        </is>
      </c>
      <c r="P737" t="n">
        <v>86</v>
      </c>
      <c r="Q737" s="120" t="inlineStr">
        <is>
          <t>Priced</t>
        </is>
      </c>
      <c r="R737" t="inlineStr">
        <is>
          <t>LT250</t>
        </is>
      </c>
    </row>
    <row r="738">
      <c r="C738" t="inlineStr">
        <is>
          <t>Price_BOM_LFE_Imp_1144</t>
        </is>
      </c>
      <c r="E738" s="2" t="inlineStr">
        <is>
          <t>15705-2P-7.5HP-LFE</t>
        </is>
      </c>
      <c r="F738" t="inlineStr">
        <is>
          <t>X3</t>
        </is>
      </c>
      <c r="G738" t="inlineStr">
        <is>
          <t>ImpMatl_NiAl-Bronze_ASTM-B148_C95400</t>
        </is>
      </c>
      <c r="H738" s="7" t="inlineStr">
        <is>
          <t>Nickel Aluminum Bronze ASTM B148 UNS C95400</t>
        </is>
      </c>
      <c r="I738" s="7" t="inlineStr">
        <is>
          <t>B22</t>
        </is>
      </c>
      <c r="J738" s="7" t="inlineStr">
        <is>
          <t>Stainless Steel, AISI-303</t>
        </is>
      </c>
      <c r="K738" s="7" t="inlineStr">
        <is>
          <t>Steel, Cold Drawn C1018</t>
        </is>
      </c>
      <c r="L738" s="2" t="inlineStr">
        <is>
          <t>Coating_Scotchkote134_interior_IncludeImpeller</t>
        </is>
      </c>
      <c r="M738" s="2" t="inlineStr">
        <is>
          <t>RTF</t>
        </is>
      </c>
      <c r="N738" s="7" t="n"/>
      <c r="O738" t="inlineStr">
        <is>
          <t>A102216</t>
        </is>
      </c>
      <c r="P738" t="n">
        <v>86</v>
      </c>
      <c r="Q738" s="120" t="inlineStr">
        <is>
          <t>Priced</t>
        </is>
      </c>
      <c r="R738" t="inlineStr">
        <is>
          <t>LT250</t>
        </is>
      </c>
    </row>
    <row r="739">
      <c r="C739" t="inlineStr">
        <is>
          <t>Price_BOM_LFE_Imp_1145</t>
        </is>
      </c>
      <c r="E739" s="2" t="inlineStr">
        <is>
          <t>15705-2P-10HP-LFE</t>
        </is>
      </c>
      <c r="F739" t="inlineStr">
        <is>
          <t>X3</t>
        </is>
      </c>
      <c r="G739" t="inlineStr">
        <is>
          <t>ImpMatl_NiAl-Bronze_ASTM-B148_C95400</t>
        </is>
      </c>
      <c r="H739" s="7" t="inlineStr">
        <is>
          <t>Nickel Aluminum Bronze ASTM B148 UNS C95400</t>
        </is>
      </c>
      <c r="I739" s="7" t="inlineStr">
        <is>
          <t>B22</t>
        </is>
      </c>
      <c r="J739" s="7" t="inlineStr">
        <is>
          <t>Stainless Steel, AISI-303</t>
        </is>
      </c>
      <c r="K739" s="7" t="inlineStr">
        <is>
          <t>Steel, Cold Drawn C1018</t>
        </is>
      </c>
      <c r="L739" s="2" t="inlineStr">
        <is>
          <t>Coating_Scotchkote134_interior_IncludeImpeller</t>
        </is>
      </c>
      <c r="M739" s="2" t="inlineStr">
        <is>
          <t>RTF</t>
        </is>
      </c>
      <c r="N739" s="7" t="n"/>
      <c r="O739" t="inlineStr">
        <is>
          <t>A102216</t>
        </is>
      </c>
      <c r="P739" t="n">
        <v>86</v>
      </c>
      <c r="Q739" s="120" t="inlineStr">
        <is>
          <t>Priced</t>
        </is>
      </c>
      <c r="R739" t="inlineStr">
        <is>
          <t>LT250</t>
        </is>
      </c>
    </row>
    <row r="740">
      <c r="C740" t="inlineStr">
        <is>
          <t>Price_BOM_LFE_Imp_1146</t>
        </is>
      </c>
      <c r="E740" s="2" t="inlineStr">
        <is>
          <t>15705-2P-15HP-LFE</t>
        </is>
      </c>
      <c r="F740" t="inlineStr">
        <is>
          <t>X3</t>
        </is>
      </c>
      <c r="G740" t="inlineStr">
        <is>
          <t>ImpMatl_NiAl-Bronze_ASTM-B148_C95400</t>
        </is>
      </c>
      <c r="H740" s="7" t="inlineStr">
        <is>
          <t>Nickel Aluminum Bronze ASTM B148 UNS C95400</t>
        </is>
      </c>
      <c r="I740" s="7" t="inlineStr">
        <is>
          <t>B22</t>
        </is>
      </c>
      <c r="J740" s="7" t="inlineStr">
        <is>
          <t>Stainless Steel, AISI-303</t>
        </is>
      </c>
      <c r="K740" s="7" t="inlineStr">
        <is>
          <t>Steel, Cold Drawn C1018</t>
        </is>
      </c>
      <c r="L740" s="2" t="inlineStr">
        <is>
          <t>Coating_Scotchkote134_interior_IncludeImpeller</t>
        </is>
      </c>
      <c r="M740" s="2" t="inlineStr">
        <is>
          <t>RTF</t>
        </is>
      </c>
      <c r="N740" s="7" t="n"/>
      <c r="O740" t="inlineStr">
        <is>
          <t>A102216</t>
        </is>
      </c>
      <c r="P740" t="n">
        <v>86</v>
      </c>
      <c r="Q740" s="120" t="inlineStr">
        <is>
          <t>Priced</t>
        </is>
      </c>
      <c r="R740" t="inlineStr">
        <is>
          <t>LT250</t>
        </is>
      </c>
    </row>
    <row r="741">
      <c r="C741" t="inlineStr">
        <is>
          <t>Price_BOM_LFE_Imp_1147</t>
        </is>
      </c>
      <c r="E741" s="2" t="inlineStr">
        <is>
          <t>15705-2P-20HP-LFE</t>
        </is>
      </c>
      <c r="F741" t="inlineStr">
        <is>
          <t>X3</t>
        </is>
      </c>
      <c r="G741" t="inlineStr">
        <is>
          <t>ImpMatl_NiAl-Bronze_ASTM-B148_C95400</t>
        </is>
      </c>
      <c r="H741" s="7" t="inlineStr">
        <is>
          <t>Nickel Aluminum Bronze ASTM B148 UNS C95400</t>
        </is>
      </c>
      <c r="I741" s="7" t="inlineStr">
        <is>
          <t>B22</t>
        </is>
      </c>
      <c r="J741" s="7" t="inlineStr">
        <is>
          <t>Stainless Steel, AISI-303</t>
        </is>
      </c>
      <c r="K741" s="7" t="inlineStr">
        <is>
          <t>Steel, Cold Drawn C1018</t>
        </is>
      </c>
      <c r="L741" s="2" t="inlineStr">
        <is>
          <t>Coating_Scotchkote134_interior_IncludeImpeller</t>
        </is>
      </c>
      <c r="M741" s="2" t="inlineStr">
        <is>
          <t>RTF</t>
        </is>
      </c>
      <c r="N741" s="7" t="n"/>
      <c r="O741" t="inlineStr">
        <is>
          <t>A102216</t>
        </is>
      </c>
      <c r="P741" t="n">
        <v>86</v>
      </c>
      <c r="Q741" s="120" t="inlineStr">
        <is>
          <t>Priced</t>
        </is>
      </c>
      <c r="R741" t="inlineStr">
        <is>
          <t>LT250</t>
        </is>
      </c>
    </row>
    <row r="742">
      <c r="C742" t="inlineStr">
        <is>
          <t>Price_BOM_LFE_Imp_1148</t>
        </is>
      </c>
      <c r="E742" s="2" t="inlineStr">
        <is>
          <t>15951-2P-10HP-LFE</t>
        </is>
      </c>
      <c r="F742" t="inlineStr">
        <is>
          <t>X3</t>
        </is>
      </c>
      <c r="G742" t="inlineStr">
        <is>
          <t>ImpMatl_NiAl-Bronze_ASTM-B148_C95400</t>
        </is>
      </c>
      <c r="H742" s="7" t="inlineStr">
        <is>
          <t>Nickel Aluminum Bronze ASTM B148 UNS C95400</t>
        </is>
      </c>
      <c r="I742" s="7" t="inlineStr">
        <is>
          <t>B22</t>
        </is>
      </c>
      <c r="J742" s="7" t="inlineStr">
        <is>
          <t>Stainless Steel, AISI-303</t>
        </is>
      </c>
      <c r="K742" s="7" t="inlineStr">
        <is>
          <t>Steel, Cold Drawn C1018</t>
        </is>
      </c>
      <c r="L742" s="2" t="inlineStr">
        <is>
          <t>Coating_Scotchkote134_interior_IncludeImpeller</t>
        </is>
      </c>
      <c r="M742" s="2" t="inlineStr">
        <is>
          <t>RTF</t>
        </is>
      </c>
      <c r="N742" s="7" t="n"/>
      <c r="O742" t="inlineStr">
        <is>
          <t>A102217</t>
        </is>
      </c>
      <c r="P742" t="n">
        <v>203</v>
      </c>
      <c r="Q742" s="120" t="inlineStr">
        <is>
          <t>Priced</t>
        </is>
      </c>
      <c r="R742" t="inlineStr">
        <is>
          <t>LT250</t>
        </is>
      </c>
    </row>
    <row r="743">
      <c r="C743" t="inlineStr">
        <is>
          <t>Price_BOM_LFE_Imp_1149</t>
        </is>
      </c>
      <c r="E743" s="2" t="inlineStr">
        <is>
          <t>15951-2P-15HP-LFE</t>
        </is>
      </c>
      <c r="F743" t="inlineStr">
        <is>
          <t>X3</t>
        </is>
      </c>
      <c r="G743" t="inlineStr">
        <is>
          <t>ImpMatl_NiAl-Bronze_ASTM-B148_C95400</t>
        </is>
      </c>
      <c r="H743" s="7" t="inlineStr">
        <is>
          <t>Nickel Aluminum Bronze ASTM B148 UNS C95400</t>
        </is>
      </c>
      <c r="I743" s="7" t="inlineStr">
        <is>
          <t>B22</t>
        </is>
      </c>
      <c r="J743" s="7" t="inlineStr">
        <is>
          <t>Stainless Steel, AISI-303</t>
        </is>
      </c>
      <c r="K743" s="7" t="inlineStr">
        <is>
          <t>Steel, Cold Drawn C1018</t>
        </is>
      </c>
      <c r="L743" s="2" t="inlineStr">
        <is>
          <t>Coating_Scotchkote134_interior_IncludeImpeller</t>
        </is>
      </c>
      <c r="M743" s="2" t="inlineStr">
        <is>
          <t>RTF</t>
        </is>
      </c>
      <c r="N743" s="7" t="n"/>
      <c r="O743" t="inlineStr">
        <is>
          <t>A102217</t>
        </is>
      </c>
      <c r="P743" t="n">
        <v>203</v>
      </c>
      <c r="Q743" s="120" t="inlineStr">
        <is>
          <t>Priced</t>
        </is>
      </c>
      <c r="R743" t="inlineStr">
        <is>
          <t>LT250</t>
        </is>
      </c>
    </row>
    <row r="744">
      <c r="C744" t="inlineStr">
        <is>
          <t>Price_BOM_LFE_Imp_1150</t>
        </is>
      </c>
      <c r="E744" s="2" t="inlineStr">
        <is>
          <t>15951-2P-20HP-LFE</t>
        </is>
      </c>
      <c r="F744" t="inlineStr">
        <is>
          <t>X3</t>
        </is>
      </c>
      <c r="G744" t="inlineStr">
        <is>
          <t>ImpMatl_NiAl-Bronze_ASTM-B148_C95400</t>
        </is>
      </c>
      <c r="H744" s="7" t="inlineStr">
        <is>
          <t>Nickel Aluminum Bronze ASTM B148 UNS C95400</t>
        </is>
      </c>
      <c r="I744" s="7" t="inlineStr">
        <is>
          <t>B22</t>
        </is>
      </c>
      <c r="J744" s="7" t="inlineStr">
        <is>
          <t>Stainless Steel, AISI-303</t>
        </is>
      </c>
      <c r="K744" s="7" t="inlineStr">
        <is>
          <t>Steel, Cold Drawn C1018</t>
        </is>
      </c>
      <c r="L744" s="2" t="inlineStr">
        <is>
          <t>Coating_Scotchkote134_interior_IncludeImpeller</t>
        </is>
      </c>
      <c r="M744" s="2" t="inlineStr">
        <is>
          <t>RTF</t>
        </is>
      </c>
      <c r="N744" s="7" t="n"/>
      <c r="O744" t="inlineStr">
        <is>
          <t>A102217</t>
        </is>
      </c>
      <c r="P744" t="n">
        <v>203</v>
      </c>
      <c r="Q744" s="120" t="inlineStr">
        <is>
          <t>Priced</t>
        </is>
      </c>
      <c r="R744" t="inlineStr">
        <is>
          <t>LT250</t>
        </is>
      </c>
    </row>
    <row r="745">
      <c r="C745" t="inlineStr">
        <is>
          <t>Price_BOM_LFE_Imp_1151</t>
        </is>
      </c>
      <c r="E745" s="2" t="inlineStr">
        <is>
          <t>15951-2P-25HP-LFE</t>
        </is>
      </c>
      <c r="F745" t="inlineStr">
        <is>
          <t>X3</t>
        </is>
      </c>
      <c r="G745" t="inlineStr">
        <is>
          <t>ImpMatl_NiAl-Bronze_ASTM-B148_C95400</t>
        </is>
      </c>
      <c r="H745" s="7" t="inlineStr">
        <is>
          <t>Nickel Aluminum Bronze ASTM B148 UNS C95400</t>
        </is>
      </c>
      <c r="I745" s="7" t="inlineStr">
        <is>
          <t>B22</t>
        </is>
      </c>
      <c r="J745" s="7" t="inlineStr">
        <is>
          <t>Stainless Steel, AISI-303</t>
        </is>
      </c>
      <c r="K745" s="7" t="inlineStr">
        <is>
          <t>Steel, Cold Drawn C1018</t>
        </is>
      </c>
      <c r="L745" s="2" t="inlineStr">
        <is>
          <t>Coating_Scotchkote134_interior_IncludeImpeller</t>
        </is>
      </c>
      <c r="M745" s="2" t="inlineStr">
        <is>
          <t>RTF</t>
        </is>
      </c>
      <c r="N745" s="7" t="n"/>
      <c r="O745" t="inlineStr">
        <is>
          <t>A102217</t>
        </is>
      </c>
      <c r="P745" t="n">
        <v>203</v>
      </c>
      <c r="Q745" s="120" t="inlineStr">
        <is>
          <t>Priced</t>
        </is>
      </c>
      <c r="R745" t="inlineStr">
        <is>
          <t>LT250</t>
        </is>
      </c>
    </row>
    <row r="746">
      <c r="C746" t="inlineStr">
        <is>
          <t>Price_BOM_LFE_Imp_1152</t>
        </is>
      </c>
      <c r="E746" s="69" t="inlineStr">
        <is>
          <t>15951-4P-3HP-LFE</t>
        </is>
      </c>
      <c r="F746" t="inlineStr">
        <is>
          <t>X3</t>
        </is>
      </c>
      <c r="G746" t="inlineStr">
        <is>
          <t>ImpMatl_NiAl-Bronze_ASTM-B148_C95400</t>
        </is>
      </c>
      <c r="H746" s="7" t="inlineStr">
        <is>
          <t>Nickel Aluminum Bronze ASTM B148 UNS C95400</t>
        </is>
      </c>
      <c r="I746" s="7" t="inlineStr">
        <is>
          <t>B22</t>
        </is>
      </c>
      <c r="J746" s="7" t="inlineStr">
        <is>
          <t>Stainless Steel, AISI-303</t>
        </is>
      </c>
      <c r="K746" s="7" t="inlineStr">
        <is>
          <t>Steel, Cold Drawn C1018</t>
        </is>
      </c>
      <c r="L746" s="2" t="inlineStr">
        <is>
          <t>Coating_Scotchkote134_interior_IncludeImpeller</t>
        </is>
      </c>
      <c r="M746" s="2" t="inlineStr">
        <is>
          <t>RTF</t>
        </is>
      </c>
      <c r="N746" s="7" t="n"/>
      <c r="O746" t="inlineStr">
        <is>
          <t>A102217</t>
        </is>
      </c>
      <c r="P746" t="n">
        <v>203</v>
      </c>
      <c r="Q746" s="120" t="inlineStr">
        <is>
          <t>Priced</t>
        </is>
      </c>
      <c r="R746" t="inlineStr">
        <is>
          <t>LT250</t>
        </is>
      </c>
    </row>
    <row r="747">
      <c r="C747" t="inlineStr">
        <is>
          <t>Price_BOM_LFE_Imp_1153</t>
        </is>
      </c>
      <c r="E747" s="2" t="inlineStr">
        <is>
          <t>15955-2P-15HP-LFE</t>
        </is>
      </c>
      <c r="F747" t="inlineStr">
        <is>
          <t>X3</t>
        </is>
      </c>
      <c r="G747" t="inlineStr">
        <is>
          <t>ImpMatl_NiAl-Bronze_ASTM-B148_C95400</t>
        </is>
      </c>
      <c r="H747" s="7" t="inlineStr">
        <is>
          <t>Nickel Aluminum Bronze ASTM B148 UNS C95400</t>
        </is>
      </c>
      <c r="I747" s="7" t="inlineStr">
        <is>
          <t>B22</t>
        </is>
      </c>
      <c r="J747" s="7" t="inlineStr">
        <is>
          <t>Stainless Steel, AISI-303</t>
        </is>
      </c>
      <c r="K747" s="7" t="inlineStr">
        <is>
          <t>Steel, Cold Drawn C1018</t>
        </is>
      </c>
      <c r="L747" s="2" t="inlineStr">
        <is>
          <t>Coating_Scotchkote134_interior_IncludeImpeller</t>
        </is>
      </c>
      <c r="M747" s="2" t="inlineStr">
        <is>
          <t>RTF</t>
        </is>
      </c>
      <c r="N747" s="7" t="n"/>
      <c r="O747" t="inlineStr">
        <is>
          <t>A102219</t>
        </is>
      </c>
      <c r="P747" t="n">
        <v>136</v>
      </c>
      <c r="Q747" s="120" t="inlineStr">
        <is>
          <t>Priced</t>
        </is>
      </c>
      <c r="R747" t="inlineStr">
        <is>
          <t>LT250</t>
        </is>
      </c>
    </row>
    <row r="748">
      <c r="C748" t="inlineStr">
        <is>
          <t>Price_BOM_LFE_Imp_1154</t>
        </is>
      </c>
      <c r="E748" s="2" t="inlineStr">
        <is>
          <t>15955-2P-20HP-LFE</t>
        </is>
      </c>
      <c r="F748" t="inlineStr">
        <is>
          <t>X3</t>
        </is>
      </c>
      <c r="G748" t="inlineStr">
        <is>
          <t>ImpMatl_NiAl-Bronze_ASTM-B148_C95400</t>
        </is>
      </c>
      <c r="H748" s="7" t="inlineStr">
        <is>
          <t>Nickel Aluminum Bronze ASTM B148 UNS C95400</t>
        </is>
      </c>
      <c r="I748" s="7" t="inlineStr">
        <is>
          <t>B22</t>
        </is>
      </c>
      <c r="J748" s="7" t="inlineStr">
        <is>
          <t>Stainless Steel, AISI-303</t>
        </is>
      </c>
      <c r="K748" s="7" t="inlineStr">
        <is>
          <t>Steel, Cold Drawn C1018</t>
        </is>
      </c>
      <c r="L748" s="2" t="inlineStr">
        <is>
          <t>Coating_Scotchkote134_interior_IncludeImpeller</t>
        </is>
      </c>
      <c r="M748" s="2" t="inlineStr">
        <is>
          <t>RTF</t>
        </is>
      </c>
      <c r="N748" s="7" t="n"/>
      <c r="O748" t="inlineStr">
        <is>
          <t>A102219</t>
        </is>
      </c>
      <c r="P748" t="n">
        <v>136</v>
      </c>
      <c r="Q748" s="120" t="inlineStr">
        <is>
          <t>Priced</t>
        </is>
      </c>
      <c r="R748" t="inlineStr">
        <is>
          <t>LT250</t>
        </is>
      </c>
    </row>
    <row r="749">
      <c r="C749" t="inlineStr">
        <is>
          <t>Price_BOM_LFE_Imp_1155</t>
        </is>
      </c>
      <c r="E749" s="2" t="inlineStr">
        <is>
          <t>15955-2P-25HP-LFE</t>
        </is>
      </c>
      <c r="F749" t="inlineStr">
        <is>
          <t>X3</t>
        </is>
      </c>
      <c r="G749" t="inlineStr">
        <is>
          <t>ImpMatl_NiAl-Bronze_ASTM-B148_C95400</t>
        </is>
      </c>
      <c r="H749" s="7" t="inlineStr">
        <is>
          <t>Nickel Aluminum Bronze ASTM B148 UNS C95400</t>
        </is>
      </c>
      <c r="I749" s="7" t="inlineStr">
        <is>
          <t>B22</t>
        </is>
      </c>
      <c r="J749" s="7" t="inlineStr">
        <is>
          <t>Stainless Steel, AISI-303</t>
        </is>
      </c>
      <c r="K749" s="7" t="inlineStr">
        <is>
          <t>Steel, Cold Drawn C1018</t>
        </is>
      </c>
      <c r="L749" s="2" t="inlineStr">
        <is>
          <t>Coating_Scotchkote134_interior_IncludeImpeller</t>
        </is>
      </c>
      <c r="M749" s="2" t="inlineStr">
        <is>
          <t>RTF</t>
        </is>
      </c>
      <c r="N749" s="7" t="n"/>
      <c r="O749" t="inlineStr">
        <is>
          <t>A102219</t>
        </is>
      </c>
      <c r="P749" t="n">
        <v>136</v>
      </c>
      <c r="Q749" s="120" t="inlineStr">
        <is>
          <t>Priced</t>
        </is>
      </c>
      <c r="R749" t="inlineStr">
        <is>
          <t>LT250</t>
        </is>
      </c>
    </row>
    <row r="750">
      <c r="C750" t="inlineStr">
        <is>
          <t>Price_BOM_LFE_Imp_1156</t>
        </is>
      </c>
      <c r="E750" s="69" t="inlineStr">
        <is>
          <t>15955-4P-3HP-LFE</t>
        </is>
      </c>
      <c r="F750" t="inlineStr">
        <is>
          <t>X3</t>
        </is>
      </c>
      <c r="G750" t="inlineStr">
        <is>
          <t>ImpMatl_NiAl-Bronze_ASTM-B148_C95400</t>
        </is>
      </c>
      <c r="H750" s="7" t="inlineStr">
        <is>
          <t>Nickel Aluminum Bronze ASTM B148 UNS C95400</t>
        </is>
      </c>
      <c r="I750" s="7" t="inlineStr">
        <is>
          <t>B22</t>
        </is>
      </c>
      <c r="J750" s="7" t="inlineStr">
        <is>
          <t>Stainless Steel, AISI-303</t>
        </is>
      </c>
      <c r="K750" s="7" t="inlineStr">
        <is>
          <t>Steel, Cold Drawn C1018</t>
        </is>
      </c>
      <c r="L750" s="2" t="inlineStr">
        <is>
          <t>Coating_Scotchkote134_interior_IncludeImpeller</t>
        </is>
      </c>
      <c r="M750" s="2" t="inlineStr">
        <is>
          <t>RTF</t>
        </is>
      </c>
      <c r="N750" s="7" t="n"/>
      <c r="O750" t="inlineStr">
        <is>
          <t>A102219</t>
        </is>
      </c>
      <c r="P750" t="n">
        <v>136</v>
      </c>
      <c r="Q750" s="120" t="inlineStr">
        <is>
          <t>Priced</t>
        </is>
      </c>
      <c r="R750" t="inlineStr">
        <is>
          <t>LT250</t>
        </is>
      </c>
    </row>
    <row r="751">
      <c r="C751" t="inlineStr">
        <is>
          <t>Price_BOM_LFE_Imp_1157</t>
        </is>
      </c>
      <c r="E751" s="69" t="inlineStr">
        <is>
          <t>15955-4P-5HP-LFE</t>
        </is>
      </c>
      <c r="F751" t="inlineStr">
        <is>
          <t>X3</t>
        </is>
      </c>
      <c r="G751" t="inlineStr">
        <is>
          <t>ImpMatl_NiAl-Bronze_ASTM-B148_C95400</t>
        </is>
      </c>
      <c r="H751" s="7" t="inlineStr">
        <is>
          <t>Nickel Aluminum Bronze ASTM B148 UNS C95400</t>
        </is>
      </c>
      <c r="I751" s="7" t="inlineStr">
        <is>
          <t>B22</t>
        </is>
      </c>
      <c r="J751" s="7" t="inlineStr">
        <is>
          <t>Stainless Steel, AISI-303</t>
        </is>
      </c>
      <c r="K751" s="7" t="inlineStr">
        <is>
          <t>Steel, Cold Drawn C1018</t>
        </is>
      </c>
      <c r="L751" s="2" t="inlineStr">
        <is>
          <t>Coating_Scotchkote134_interior_IncludeImpeller</t>
        </is>
      </c>
      <c r="M751" s="2" t="inlineStr">
        <is>
          <t>RTF</t>
        </is>
      </c>
      <c r="N751" s="7" t="n"/>
      <c r="O751" t="inlineStr">
        <is>
          <t>A102219</t>
        </is>
      </c>
      <c r="P751" t="n">
        <v>136</v>
      </c>
      <c r="Q751" s="120" t="inlineStr">
        <is>
          <t>Priced</t>
        </is>
      </c>
      <c r="R751" t="inlineStr">
        <is>
          <t>LT250</t>
        </is>
      </c>
    </row>
    <row r="752">
      <c r="C752" t="inlineStr">
        <is>
          <t>Price_BOM_LFE_Imp_1158</t>
        </is>
      </c>
      <c r="E752" s="2" t="inlineStr">
        <is>
          <t>15955-2P-30HP-LFE</t>
        </is>
      </c>
      <c r="F752" t="inlineStr">
        <is>
          <t>X4</t>
        </is>
      </c>
      <c r="G752" t="inlineStr">
        <is>
          <t>ImpMatl_NiAl-Bronze_ASTM-B148_C95400</t>
        </is>
      </c>
      <c r="H752" s="7" t="inlineStr">
        <is>
          <t>Nickel Aluminum Bronze ASTM B148 UNS C95400</t>
        </is>
      </c>
      <c r="I752" s="7" t="inlineStr">
        <is>
          <t>B22</t>
        </is>
      </c>
      <c r="J752" s="7" t="inlineStr">
        <is>
          <t>Stainless Steel, AISI-303</t>
        </is>
      </c>
      <c r="K752" s="7" t="inlineStr">
        <is>
          <t>Steel, Cold Drawn C1018</t>
        </is>
      </c>
      <c r="L752" s="2" t="inlineStr">
        <is>
          <t>Coating_Scotchkote134_interior_IncludeImpeller</t>
        </is>
      </c>
      <c r="M752" s="2" t="inlineStr">
        <is>
          <t>RTF</t>
        </is>
      </c>
      <c r="N752" s="7" t="n"/>
      <c r="O752" t="inlineStr">
        <is>
          <t>A102220</t>
        </is>
      </c>
      <c r="P752" t="n">
        <v>136</v>
      </c>
      <c r="Q752" s="120" t="inlineStr">
        <is>
          <t>Priced</t>
        </is>
      </c>
      <c r="R752" t="inlineStr">
        <is>
          <t>LT250</t>
        </is>
      </c>
    </row>
    <row r="753">
      <c r="C753" t="inlineStr">
        <is>
          <t>Price_BOM_LFE_Imp_1159</t>
        </is>
      </c>
      <c r="E753" s="2" t="inlineStr">
        <is>
          <t>15959-2P-20HP-LFE</t>
        </is>
      </c>
      <c r="F753" t="inlineStr">
        <is>
          <t>X3</t>
        </is>
      </c>
      <c r="G753" t="inlineStr">
        <is>
          <t>ImpMatl_NiAl-Bronze_ASTM-B148_C95400</t>
        </is>
      </c>
      <c r="H753" s="7" t="inlineStr">
        <is>
          <t>Nickel Aluminum Bronze ASTM B148 UNS C95400</t>
        </is>
      </c>
      <c r="I753" s="7" t="inlineStr">
        <is>
          <t>B22</t>
        </is>
      </c>
      <c r="J753" s="7" t="inlineStr">
        <is>
          <t>Stainless Steel, AISI-303</t>
        </is>
      </c>
      <c r="K753" s="7" t="inlineStr">
        <is>
          <t>Steel, Cold Drawn C1018</t>
        </is>
      </c>
      <c r="L753" s="2" t="inlineStr">
        <is>
          <t>Coating_Scotchkote134_interior_IncludeImpeller</t>
        </is>
      </c>
      <c r="M753" s="2" t="inlineStr">
        <is>
          <t>RTF</t>
        </is>
      </c>
      <c r="N753" s="7" t="n"/>
      <c r="O753" t="inlineStr">
        <is>
          <t>A102221</t>
        </is>
      </c>
      <c r="P753" t="n">
        <v>136</v>
      </c>
      <c r="Q753" s="120" t="inlineStr">
        <is>
          <t>Priced</t>
        </is>
      </c>
      <c r="R753" t="inlineStr">
        <is>
          <t>LT250</t>
        </is>
      </c>
    </row>
    <row r="754">
      <c r="C754" t="inlineStr">
        <is>
          <t>Price_BOM_LFE_Imp_1160</t>
        </is>
      </c>
      <c r="E754" s="2" t="inlineStr">
        <is>
          <t>15959-2P-25HP-LFE</t>
        </is>
      </c>
      <c r="F754" t="inlineStr">
        <is>
          <t>X3</t>
        </is>
      </c>
      <c r="G754" t="inlineStr">
        <is>
          <t>ImpMatl_NiAl-Bronze_ASTM-B148_C95400</t>
        </is>
      </c>
      <c r="H754" s="7" t="inlineStr">
        <is>
          <t>Nickel Aluminum Bronze ASTM B148 UNS C95400</t>
        </is>
      </c>
      <c r="I754" s="7" t="inlineStr">
        <is>
          <t>B22</t>
        </is>
      </c>
      <c r="J754" s="7" t="inlineStr">
        <is>
          <t>Stainless Steel, AISI-303</t>
        </is>
      </c>
      <c r="K754" s="7" t="inlineStr">
        <is>
          <t>Steel, Cold Drawn C1018</t>
        </is>
      </c>
      <c r="L754" s="2" t="inlineStr">
        <is>
          <t>Coating_Scotchkote134_interior_IncludeImpeller</t>
        </is>
      </c>
      <c r="M754" s="2" t="inlineStr">
        <is>
          <t>RTF</t>
        </is>
      </c>
      <c r="N754" s="7" t="n"/>
      <c r="O754" t="inlineStr">
        <is>
          <t>A102221</t>
        </is>
      </c>
      <c r="P754" t="n">
        <v>136</v>
      </c>
      <c r="Q754" s="120" t="inlineStr">
        <is>
          <t>Priced</t>
        </is>
      </c>
      <c r="R754" t="inlineStr">
        <is>
          <t>LT250</t>
        </is>
      </c>
    </row>
    <row r="755">
      <c r="C755" t="inlineStr">
        <is>
          <t>Price_BOM_LFE_Imp_1161</t>
        </is>
      </c>
      <c r="E755" s="69" t="inlineStr">
        <is>
          <t>15959-4P-3HP-LFE</t>
        </is>
      </c>
      <c r="F755" t="inlineStr">
        <is>
          <t>X3</t>
        </is>
      </c>
      <c r="G755" t="inlineStr">
        <is>
          <t>ImpMatl_NiAl-Bronze_ASTM-B148_C95400</t>
        </is>
      </c>
      <c r="H755" s="7" t="inlineStr">
        <is>
          <t>Nickel Aluminum Bronze ASTM B148 UNS C95400</t>
        </is>
      </c>
      <c r="I755" s="7" t="inlineStr">
        <is>
          <t>B22</t>
        </is>
      </c>
      <c r="J755" s="7" t="inlineStr">
        <is>
          <t>Stainless Steel, AISI-303</t>
        </is>
      </c>
      <c r="K755" s="7" t="inlineStr">
        <is>
          <t>Steel, Cold Drawn C1018</t>
        </is>
      </c>
      <c r="L755" s="2" t="inlineStr">
        <is>
          <t>Coating_Scotchkote134_interior_IncludeImpeller</t>
        </is>
      </c>
      <c r="M755" s="2" t="inlineStr">
        <is>
          <t>RTF</t>
        </is>
      </c>
      <c r="N755" s="7" t="n"/>
      <c r="O755" t="inlineStr">
        <is>
          <t>A102221</t>
        </is>
      </c>
      <c r="P755" t="n">
        <v>136</v>
      </c>
      <c r="Q755" s="120" t="inlineStr">
        <is>
          <t>Priced</t>
        </is>
      </c>
      <c r="R755" t="inlineStr">
        <is>
          <t>LT250</t>
        </is>
      </c>
    </row>
    <row r="756">
      <c r="C756" t="inlineStr">
        <is>
          <t>Price_BOM_LFE_Imp_1162</t>
        </is>
      </c>
      <c r="E756" s="69" t="inlineStr">
        <is>
          <t>15959-4P-5HP-LFE</t>
        </is>
      </c>
      <c r="F756" t="inlineStr">
        <is>
          <t>X3</t>
        </is>
      </c>
      <c r="G756" t="inlineStr">
        <is>
          <t>ImpMatl_NiAl-Bronze_ASTM-B148_C95400</t>
        </is>
      </c>
      <c r="H756" s="7" t="inlineStr">
        <is>
          <t>Nickel Aluminum Bronze ASTM B148 UNS C95400</t>
        </is>
      </c>
      <c r="I756" s="7" t="inlineStr">
        <is>
          <t>B22</t>
        </is>
      </c>
      <c r="J756" s="7" t="inlineStr">
        <is>
          <t>Stainless Steel, AISI-303</t>
        </is>
      </c>
      <c r="K756" s="7" t="inlineStr">
        <is>
          <t>Steel, Cold Drawn C1018</t>
        </is>
      </c>
      <c r="L756" s="2" t="inlineStr">
        <is>
          <t>Coating_Scotchkote134_interior_IncludeImpeller</t>
        </is>
      </c>
      <c r="M756" s="2" t="inlineStr">
        <is>
          <t>RTF</t>
        </is>
      </c>
      <c r="N756" s="7" t="n"/>
      <c r="O756" t="inlineStr">
        <is>
          <t>A102221</t>
        </is>
      </c>
      <c r="P756" t="n">
        <v>136</v>
      </c>
      <c r="Q756" s="120" t="inlineStr">
        <is>
          <t>Priced</t>
        </is>
      </c>
      <c r="R756" t="inlineStr">
        <is>
          <t>LT250</t>
        </is>
      </c>
    </row>
    <row r="757">
      <c r="C757" t="inlineStr">
        <is>
          <t>Price_BOM_LFE_Imp_1163</t>
        </is>
      </c>
      <c r="E757" s="69" t="inlineStr">
        <is>
          <t>15959-4P-7.5HP-LFE</t>
        </is>
      </c>
      <c r="F757" t="inlineStr">
        <is>
          <t>X3</t>
        </is>
      </c>
      <c r="G757" t="inlineStr">
        <is>
          <t>ImpMatl_NiAl-Bronze_ASTM-B148_C95400</t>
        </is>
      </c>
      <c r="H757" s="7" t="inlineStr">
        <is>
          <t>Nickel Aluminum Bronze ASTM B148 UNS C95400</t>
        </is>
      </c>
      <c r="I757" s="7" t="inlineStr">
        <is>
          <t>B22</t>
        </is>
      </c>
      <c r="J757" s="7" t="inlineStr">
        <is>
          <t>Stainless Steel, AISI-303</t>
        </is>
      </c>
      <c r="K757" s="7" t="inlineStr">
        <is>
          <t>Steel, Cold Drawn C1018</t>
        </is>
      </c>
      <c r="L757" s="2" t="inlineStr">
        <is>
          <t>Coating_Scotchkote134_interior_IncludeImpeller</t>
        </is>
      </c>
      <c r="M757" s="2" t="inlineStr">
        <is>
          <t>RTF</t>
        </is>
      </c>
      <c r="N757" s="7" t="n"/>
      <c r="O757" t="inlineStr">
        <is>
          <t>A102221</t>
        </is>
      </c>
      <c r="P757" t="n">
        <v>136</v>
      </c>
      <c r="Q757" s="120" t="inlineStr">
        <is>
          <t>Priced</t>
        </is>
      </c>
      <c r="R757" t="inlineStr">
        <is>
          <t>LT250</t>
        </is>
      </c>
    </row>
    <row r="758">
      <c r="C758" t="inlineStr">
        <is>
          <t>Price_BOM_LFE_Imp_1164</t>
        </is>
      </c>
      <c r="E758" s="2" t="inlineStr">
        <is>
          <t>15959-2P-30HP-LFE</t>
        </is>
      </c>
      <c r="F758" t="inlineStr">
        <is>
          <t>X4</t>
        </is>
      </c>
      <c r="G758" t="inlineStr">
        <is>
          <t>ImpMatl_NiAl-Bronze_ASTM-B148_C95400</t>
        </is>
      </c>
      <c r="H758" s="7" t="inlineStr">
        <is>
          <t>Nickel Aluminum Bronze ASTM B148 UNS C95400</t>
        </is>
      </c>
      <c r="I758" s="7" t="inlineStr">
        <is>
          <t>B22</t>
        </is>
      </c>
      <c r="J758" s="7" t="inlineStr">
        <is>
          <t>Stainless Steel, AISI-303</t>
        </is>
      </c>
      <c r="K758" s="7" t="inlineStr">
        <is>
          <t>Steel, Cold Drawn C1018</t>
        </is>
      </c>
      <c r="L758" s="2" t="inlineStr">
        <is>
          <t>Coating_Scotchkote134_interior_IncludeImpeller</t>
        </is>
      </c>
      <c r="M758" s="2" t="inlineStr">
        <is>
          <t>RTF</t>
        </is>
      </c>
      <c r="N758" s="7" t="n"/>
      <c r="O758" t="inlineStr">
        <is>
          <t>A102222</t>
        </is>
      </c>
      <c r="P758" t="n">
        <v>136</v>
      </c>
      <c r="Q758" s="120" t="inlineStr">
        <is>
          <t>Priced</t>
        </is>
      </c>
      <c r="R758" t="inlineStr">
        <is>
          <t>LT250</t>
        </is>
      </c>
    </row>
    <row r="759">
      <c r="C759" t="inlineStr">
        <is>
          <t>Price_BOM_LFE_Imp_1165</t>
        </is>
      </c>
      <c r="E759" s="2" t="inlineStr">
        <is>
          <t>20709-2P-7.5HP-LFE</t>
        </is>
      </c>
      <c r="F759" t="inlineStr">
        <is>
          <t>X3</t>
        </is>
      </c>
      <c r="G759" t="inlineStr">
        <is>
          <t>ImpMatl_NiAl-Bronze_ASTM-B148_C95400</t>
        </is>
      </c>
      <c r="H759" s="7" t="inlineStr">
        <is>
          <t>Nickel Aluminum Bronze ASTM B148 UNS C95400</t>
        </is>
      </c>
      <c r="I759" s="7" t="inlineStr">
        <is>
          <t>B22</t>
        </is>
      </c>
      <c r="J759" s="7" t="inlineStr">
        <is>
          <t>Stainless Steel, AISI-303</t>
        </is>
      </c>
      <c r="K759" s="7" t="inlineStr">
        <is>
          <t>Steel, Cold Drawn C1018</t>
        </is>
      </c>
      <c r="L759" s="2" t="inlineStr">
        <is>
          <t>Coating_Scotchkote134_interior_IncludeImpeller</t>
        </is>
      </c>
      <c r="M759" s="2" t="inlineStr">
        <is>
          <t>RTF</t>
        </is>
      </c>
      <c r="N759" s="7" t="n"/>
      <c r="O759" t="inlineStr">
        <is>
          <t>A102224</t>
        </is>
      </c>
      <c r="P759" t="n">
        <v>88</v>
      </c>
      <c r="Q759" s="120" t="inlineStr">
        <is>
          <t>Priced</t>
        </is>
      </c>
      <c r="R759" t="inlineStr">
        <is>
          <t>LT250</t>
        </is>
      </c>
    </row>
    <row r="760">
      <c r="C760" t="inlineStr">
        <is>
          <t>Price_BOM_LFE_Imp_1166</t>
        </is>
      </c>
      <c r="E760" s="2" t="inlineStr">
        <is>
          <t>20709-2P-10HP-LFE</t>
        </is>
      </c>
      <c r="F760" t="inlineStr">
        <is>
          <t>X3</t>
        </is>
      </c>
      <c r="G760" t="inlineStr">
        <is>
          <t>ImpMatl_NiAl-Bronze_ASTM-B148_C95400</t>
        </is>
      </c>
      <c r="H760" s="7" t="inlineStr">
        <is>
          <t>Nickel Aluminum Bronze ASTM B148 UNS C95400</t>
        </is>
      </c>
      <c r="I760" s="7" t="inlineStr">
        <is>
          <t>B22</t>
        </is>
      </c>
      <c r="J760" s="7" t="inlineStr">
        <is>
          <t>Stainless Steel, AISI-303</t>
        </is>
      </c>
      <c r="K760" s="7" t="inlineStr">
        <is>
          <t>Steel, Cold Drawn C1018</t>
        </is>
      </c>
      <c r="L760" s="2" t="inlineStr">
        <is>
          <t>Coating_Scotchkote134_interior_IncludeImpeller</t>
        </is>
      </c>
      <c r="M760" s="2" t="inlineStr">
        <is>
          <t>RTF</t>
        </is>
      </c>
      <c r="N760" s="7" t="n"/>
      <c r="O760" t="inlineStr">
        <is>
          <t>A102224</t>
        </is>
      </c>
      <c r="P760" t="n">
        <v>88</v>
      </c>
      <c r="Q760" s="120" t="inlineStr">
        <is>
          <t>Priced</t>
        </is>
      </c>
      <c r="R760" t="inlineStr">
        <is>
          <t>LT250</t>
        </is>
      </c>
    </row>
    <row r="761">
      <c r="C761" t="inlineStr">
        <is>
          <t>Price_BOM_LFE_Imp_1167</t>
        </is>
      </c>
      <c r="E761" s="2" t="inlineStr">
        <is>
          <t>20709-2P-15HP-LFE</t>
        </is>
      </c>
      <c r="F761" t="inlineStr">
        <is>
          <t>X3</t>
        </is>
      </c>
      <c r="G761" t="inlineStr">
        <is>
          <t>ImpMatl_NiAl-Bronze_ASTM-B148_C95400</t>
        </is>
      </c>
      <c r="H761" s="7" t="inlineStr">
        <is>
          <t>Nickel Aluminum Bronze ASTM B148 UNS C95400</t>
        </is>
      </c>
      <c r="I761" s="7" t="inlineStr">
        <is>
          <t>B22</t>
        </is>
      </c>
      <c r="J761" s="7" t="inlineStr">
        <is>
          <t>Stainless Steel, AISI-303</t>
        </is>
      </c>
      <c r="K761" s="7" t="inlineStr">
        <is>
          <t>Steel, Cold Drawn C1018</t>
        </is>
      </c>
      <c r="L761" s="2" t="inlineStr">
        <is>
          <t>Coating_Scotchkote134_interior_IncludeImpeller</t>
        </is>
      </c>
      <c r="M761" s="2" t="inlineStr">
        <is>
          <t>RTF</t>
        </is>
      </c>
      <c r="N761" s="7" t="n"/>
      <c r="O761" t="inlineStr">
        <is>
          <t>A102224</t>
        </is>
      </c>
      <c r="P761" t="n">
        <v>88</v>
      </c>
      <c r="Q761" s="120" t="inlineStr">
        <is>
          <t>Priced</t>
        </is>
      </c>
      <c r="R761" t="inlineStr">
        <is>
          <t>LT250</t>
        </is>
      </c>
    </row>
    <row r="762">
      <c r="C762" t="inlineStr">
        <is>
          <t>Price_BOM_LFE_Imp_1168</t>
        </is>
      </c>
      <c r="E762" s="2" t="inlineStr">
        <is>
          <t>20709-2P-20HP-LFE</t>
        </is>
      </c>
      <c r="F762" t="inlineStr">
        <is>
          <t>X3</t>
        </is>
      </c>
      <c r="G762" t="inlineStr">
        <is>
          <t>ImpMatl_NiAl-Bronze_ASTM-B148_C95400</t>
        </is>
      </c>
      <c r="H762" s="7" t="inlineStr">
        <is>
          <t>Nickel Aluminum Bronze ASTM B148 UNS C95400</t>
        </is>
      </c>
      <c r="I762" s="7" t="inlineStr">
        <is>
          <t>B22</t>
        </is>
      </c>
      <c r="J762" s="7" t="inlineStr">
        <is>
          <t>Stainless Steel, AISI-303</t>
        </is>
      </c>
      <c r="K762" s="7" t="inlineStr">
        <is>
          <t>Steel, Cold Drawn C1018</t>
        </is>
      </c>
      <c r="L762" s="2" t="inlineStr">
        <is>
          <t>Coating_Scotchkote134_interior_IncludeImpeller</t>
        </is>
      </c>
      <c r="M762" s="2" t="inlineStr">
        <is>
          <t>RTF</t>
        </is>
      </c>
      <c r="N762" s="7" t="n"/>
      <c r="O762" t="inlineStr">
        <is>
          <t>A102224</t>
        </is>
      </c>
      <c r="P762" t="n">
        <v>88</v>
      </c>
      <c r="Q762" s="120" t="inlineStr">
        <is>
          <t>Priced</t>
        </is>
      </c>
      <c r="R762" t="inlineStr">
        <is>
          <t>LT250</t>
        </is>
      </c>
    </row>
    <row r="763">
      <c r="C763" t="inlineStr">
        <is>
          <t>Price_BOM_LFE_Imp_1169</t>
        </is>
      </c>
      <c r="E763" s="2" t="inlineStr">
        <is>
          <t>20709-2P-25HP-LFE</t>
        </is>
      </c>
      <c r="F763" t="inlineStr">
        <is>
          <t>X3</t>
        </is>
      </c>
      <c r="G763" t="inlineStr">
        <is>
          <t>ImpMatl_NiAl-Bronze_ASTM-B148_C95400</t>
        </is>
      </c>
      <c r="H763" s="7" t="inlineStr">
        <is>
          <t>Nickel Aluminum Bronze ASTM B148 UNS C95400</t>
        </is>
      </c>
      <c r="I763" s="7" t="inlineStr">
        <is>
          <t>B22</t>
        </is>
      </c>
      <c r="J763" s="7" t="inlineStr">
        <is>
          <t>Stainless Steel, AISI-303</t>
        </is>
      </c>
      <c r="K763" s="7" t="inlineStr">
        <is>
          <t>Steel, Cold Drawn C1018</t>
        </is>
      </c>
      <c r="L763" s="2" t="inlineStr">
        <is>
          <t>Coating_Scotchkote134_interior_IncludeImpeller</t>
        </is>
      </c>
      <c r="M763" s="2" t="inlineStr">
        <is>
          <t>RTF</t>
        </is>
      </c>
      <c r="N763" s="7" t="n"/>
      <c r="O763" t="inlineStr">
        <is>
          <t>A102224</t>
        </is>
      </c>
      <c r="P763" t="n">
        <v>88</v>
      </c>
      <c r="Q763" s="120" t="inlineStr">
        <is>
          <t>Priced</t>
        </is>
      </c>
      <c r="R763" t="inlineStr">
        <is>
          <t>LT250</t>
        </is>
      </c>
    </row>
    <row r="764">
      <c r="C764" t="inlineStr">
        <is>
          <t>Price_BOM_LFE_Imp_1170</t>
        </is>
      </c>
      <c r="E764" s="69" t="inlineStr">
        <is>
          <t>20709-4P-3HP-LFE</t>
        </is>
      </c>
      <c r="F764" t="inlineStr">
        <is>
          <t>X3</t>
        </is>
      </c>
      <c r="G764" t="inlineStr">
        <is>
          <t>ImpMatl_NiAl-Bronze_ASTM-B148_C95400</t>
        </is>
      </c>
      <c r="H764" s="7" t="inlineStr">
        <is>
          <t>Nickel Aluminum Bronze ASTM B148 UNS C95400</t>
        </is>
      </c>
      <c r="I764" s="7" t="inlineStr">
        <is>
          <t>B22</t>
        </is>
      </c>
      <c r="J764" s="7" t="inlineStr">
        <is>
          <t>Stainless Steel, AISI-303</t>
        </is>
      </c>
      <c r="K764" s="7" t="inlineStr">
        <is>
          <t>Steel, Cold Drawn C1018</t>
        </is>
      </c>
      <c r="L764" s="2" t="inlineStr">
        <is>
          <t>Coating_Scotchkote134_interior_IncludeImpeller</t>
        </is>
      </c>
      <c r="M764" s="2" t="inlineStr">
        <is>
          <t>RTF</t>
        </is>
      </c>
      <c r="N764" s="7" t="n"/>
      <c r="O764" t="inlineStr">
        <is>
          <t>A102224</t>
        </is>
      </c>
      <c r="P764" t="n">
        <v>88</v>
      </c>
      <c r="Q764" s="120" t="inlineStr">
        <is>
          <t>Priced</t>
        </is>
      </c>
      <c r="R764" t="inlineStr">
        <is>
          <t>LT250</t>
        </is>
      </c>
    </row>
    <row r="765">
      <c r="C765" t="inlineStr">
        <is>
          <t>Price_BOM_LFE_Imp_1171</t>
        </is>
      </c>
      <c r="E765" s="2" t="inlineStr">
        <is>
          <t>20953-2P-20HP-LFE</t>
        </is>
      </c>
      <c r="F765" t="inlineStr">
        <is>
          <t>X3</t>
        </is>
      </c>
      <c r="G765" t="inlineStr">
        <is>
          <t>ImpMatl_NiAl-Bronze_ASTM-B148_C95400</t>
        </is>
      </c>
      <c r="H765" s="7" t="inlineStr">
        <is>
          <t>Nickel Aluminum Bronze ASTM B148 UNS C95400</t>
        </is>
      </c>
      <c r="I765" s="7" t="inlineStr">
        <is>
          <t>B22</t>
        </is>
      </c>
      <c r="J765" s="7" t="inlineStr">
        <is>
          <t>Stainless Steel, AISI-303</t>
        </is>
      </c>
      <c r="K765" s="7" t="inlineStr">
        <is>
          <t>Steel, Cold Drawn C1018</t>
        </is>
      </c>
      <c r="L765" s="2" t="inlineStr">
        <is>
          <t>Coating_Scotchkote134_interior_IncludeImpeller</t>
        </is>
      </c>
      <c r="M765" s="2" t="inlineStr">
        <is>
          <t>RTF</t>
        </is>
      </c>
      <c r="N765" s="7" t="n"/>
      <c r="O765" t="inlineStr">
        <is>
          <t>A102226</t>
        </is>
      </c>
      <c r="P765" t="n">
        <v>151</v>
      </c>
      <c r="Q765" s="120" t="inlineStr">
        <is>
          <t>Priced</t>
        </is>
      </c>
      <c r="R765" t="inlineStr">
        <is>
          <t>LT250</t>
        </is>
      </c>
    </row>
    <row r="766">
      <c r="C766" t="inlineStr">
        <is>
          <t>Price_BOM_LFE_Imp_1172</t>
        </is>
      </c>
      <c r="E766" s="2" t="inlineStr">
        <is>
          <t>20953-2P-25HP-LFE</t>
        </is>
      </c>
      <c r="F766" t="inlineStr">
        <is>
          <t>X3</t>
        </is>
      </c>
      <c r="G766" t="inlineStr">
        <is>
          <t>ImpMatl_NiAl-Bronze_ASTM-B148_C95400</t>
        </is>
      </c>
      <c r="H766" s="7" t="inlineStr">
        <is>
          <t>Nickel Aluminum Bronze ASTM B148 UNS C95400</t>
        </is>
      </c>
      <c r="I766" s="7" t="inlineStr">
        <is>
          <t>B22</t>
        </is>
      </c>
      <c r="J766" s="7" t="inlineStr">
        <is>
          <t>Stainless Steel, AISI-303</t>
        </is>
      </c>
      <c r="K766" s="7" t="inlineStr">
        <is>
          <t>Steel, Cold Drawn C1018</t>
        </is>
      </c>
      <c r="L766" s="2" t="inlineStr">
        <is>
          <t>Coating_Scotchkote134_interior_IncludeImpeller</t>
        </is>
      </c>
      <c r="M766" s="2" t="inlineStr">
        <is>
          <t>RTF</t>
        </is>
      </c>
      <c r="N766" s="7" t="n"/>
      <c r="O766" t="inlineStr">
        <is>
          <t>A102226</t>
        </is>
      </c>
      <c r="P766" t="n">
        <v>151</v>
      </c>
      <c r="Q766" s="120" t="inlineStr">
        <is>
          <t>Priced</t>
        </is>
      </c>
      <c r="R766" t="inlineStr">
        <is>
          <t>LT250</t>
        </is>
      </c>
    </row>
    <row r="767">
      <c r="C767" t="inlineStr">
        <is>
          <t>Price_BOM_LFE_Imp_1173</t>
        </is>
      </c>
      <c r="E767" s="69" t="inlineStr">
        <is>
          <t>20953-4P-3HP-LFE</t>
        </is>
      </c>
      <c r="F767" t="inlineStr">
        <is>
          <t>X3</t>
        </is>
      </c>
      <c r="G767" t="inlineStr">
        <is>
          <t>ImpMatl_NiAl-Bronze_ASTM-B148_C95400</t>
        </is>
      </c>
      <c r="H767" s="7" t="inlineStr">
        <is>
          <t>Nickel Aluminum Bronze ASTM B148 UNS C95400</t>
        </is>
      </c>
      <c r="I767" s="7" t="inlineStr">
        <is>
          <t>B22</t>
        </is>
      </c>
      <c r="J767" s="7" t="inlineStr">
        <is>
          <t>Stainless Steel, AISI-303</t>
        </is>
      </c>
      <c r="K767" s="7" t="inlineStr">
        <is>
          <t>Steel, Cold Drawn C1018</t>
        </is>
      </c>
      <c r="L767" s="2" t="inlineStr">
        <is>
          <t>Coating_Scotchkote134_interior_IncludeImpeller</t>
        </is>
      </c>
      <c r="M767" s="2" t="inlineStr">
        <is>
          <t>RTF</t>
        </is>
      </c>
      <c r="N767" s="7" t="n"/>
      <c r="O767" t="inlineStr">
        <is>
          <t>A102226</t>
        </is>
      </c>
      <c r="P767" t="n">
        <v>151</v>
      </c>
      <c r="Q767" s="120" t="inlineStr">
        <is>
          <t>Priced</t>
        </is>
      </c>
      <c r="R767" t="inlineStr">
        <is>
          <t>LT250</t>
        </is>
      </c>
    </row>
    <row r="768">
      <c r="C768" t="inlineStr">
        <is>
          <t>Price_BOM_LFE_Imp_1174</t>
        </is>
      </c>
      <c r="E768" s="69" t="inlineStr">
        <is>
          <t>20953-4P-5HP-LFE</t>
        </is>
      </c>
      <c r="F768" t="inlineStr">
        <is>
          <t>X3</t>
        </is>
      </c>
      <c r="G768" t="inlineStr">
        <is>
          <t>ImpMatl_NiAl-Bronze_ASTM-B148_C95400</t>
        </is>
      </c>
      <c r="H768" s="7" t="inlineStr">
        <is>
          <t>Nickel Aluminum Bronze ASTM B148 UNS C95400</t>
        </is>
      </c>
      <c r="I768" s="7" t="inlineStr">
        <is>
          <t>B22</t>
        </is>
      </c>
      <c r="J768" s="7" t="inlineStr">
        <is>
          <t>Stainless Steel, AISI-303</t>
        </is>
      </c>
      <c r="K768" s="7" t="inlineStr">
        <is>
          <t>Steel, Cold Drawn C1018</t>
        </is>
      </c>
      <c r="L768" s="2" t="inlineStr">
        <is>
          <t>Coating_Scotchkote134_interior_IncludeImpeller</t>
        </is>
      </c>
      <c r="M768" s="2" t="inlineStr">
        <is>
          <t>RTF</t>
        </is>
      </c>
      <c r="N768" s="7" t="n"/>
      <c r="O768" t="inlineStr">
        <is>
          <t>A102226</t>
        </is>
      </c>
      <c r="P768" t="n">
        <v>151</v>
      </c>
      <c r="Q768" s="120" t="inlineStr">
        <is>
          <t>Priced</t>
        </is>
      </c>
      <c r="R768" t="inlineStr">
        <is>
          <t>LT250</t>
        </is>
      </c>
    </row>
    <row r="769">
      <c r="C769" t="inlineStr">
        <is>
          <t>Price_BOM_LFE_Imp_1175</t>
        </is>
      </c>
      <c r="E769" s="69" t="inlineStr">
        <is>
          <t>20953-4P-7.5HP-LFE</t>
        </is>
      </c>
      <c r="F769" t="inlineStr">
        <is>
          <t>X3</t>
        </is>
      </c>
      <c r="G769" t="inlineStr">
        <is>
          <t>ImpMatl_NiAl-Bronze_ASTM-B148_C95400</t>
        </is>
      </c>
      <c r="H769" s="7" t="inlineStr">
        <is>
          <t>Nickel Aluminum Bronze ASTM B148 UNS C95400</t>
        </is>
      </c>
      <c r="I769" s="7" t="inlineStr">
        <is>
          <t>B22</t>
        </is>
      </c>
      <c r="J769" s="7" t="inlineStr">
        <is>
          <t>Stainless Steel, AISI-303</t>
        </is>
      </c>
      <c r="K769" s="7" t="inlineStr">
        <is>
          <t>Steel, Cold Drawn C1018</t>
        </is>
      </c>
      <c r="L769" s="2" t="inlineStr">
        <is>
          <t>Coating_Scotchkote134_interior_IncludeImpeller</t>
        </is>
      </c>
      <c r="M769" s="2" t="inlineStr">
        <is>
          <t>RTF</t>
        </is>
      </c>
      <c r="N769" s="7" t="n"/>
      <c r="O769" t="inlineStr">
        <is>
          <t>A102226</t>
        </is>
      </c>
      <c r="P769" t="n">
        <v>151</v>
      </c>
      <c r="Q769" s="120" t="inlineStr">
        <is>
          <t>Priced</t>
        </is>
      </c>
      <c r="R769" t="inlineStr">
        <is>
          <t>LT250</t>
        </is>
      </c>
    </row>
    <row r="770">
      <c r="C770" t="inlineStr">
        <is>
          <t>Price_BOM_LFE_Imp_1176</t>
        </is>
      </c>
      <c r="E770" s="2" t="inlineStr">
        <is>
          <t>20953-2P-30HP-LFE</t>
        </is>
      </c>
      <c r="F770" t="inlineStr">
        <is>
          <t>X4</t>
        </is>
      </c>
      <c r="G770" t="inlineStr">
        <is>
          <t>ImpMatl_NiAl-Bronze_ASTM-B148_C95400</t>
        </is>
      </c>
      <c r="H770" s="7" t="inlineStr">
        <is>
          <t>Nickel Aluminum Bronze ASTM B148 UNS C95400</t>
        </is>
      </c>
      <c r="I770" s="7" t="inlineStr">
        <is>
          <t>B22</t>
        </is>
      </c>
      <c r="J770" s="7" t="inlineStr">
        <is>
          <t>Stainless Steel, AISI-303</t>
        </is>
      </c>
      <c r="K770" s="7" t="inlineStr">
        <is>
          <t>Steel, Cold Drawn C1018</t>
        </is>
      </c>
      <c r="L770" s="2" t="inlineStr">
        <is>
          <t>Coating_Scotchkote134_interior_IncludeImpeller</t>
        </is>
      </c>
      <c r="M770" s="2" t="inlineStr">
        <is>
          <t>RTF</t>
        </is>
      </c>
      <c r="N770" s="7" t="n"/>
      <c r="O770" t="inlineStr">
        <is>
          <t>A102227</t>
        </is>
      </c>
      <c r="P770" t="n">
        <v>151</v>
      </c>
      <c r="Q770" s="120" t="inlineStr">
        <is>
          <t>Priced</t>
        </is>
      </c>
      <c r="R770" t="inlineStr">
        <is>
          <t>LT250</t>
        </is>
      </c>
    </row>
    <row r="771">
      <c r="C771" t="inlineStr">
        <is>
          <t>Price_BOM_LFE_Imp_1177</t>
        </is>
      </c>
      <c r="E771" s="69" t="inlineStr">
        <is>
          <t>20121-4P-7.5HP-LFE</t>
        </is>
      </c>
      <c r="F771" t="inlineStr">
        <is>
          <t>X3</t>
        </is>
      </c>
      <c r="G771" t="inlineStr">
        <is>
          <t>ImpMatl_NiAl-Bronze_ASTM-B148_C95400</t>
        </is>
      </c>
      <c r="H771" s="7" t="inlineStr">
        <is>
          <t>Nickel Aluminum Bronze ASTM B148 UNS C95400</t>
        </is>
      </c>
      <c r="I771" s="7" t="inlineStr">
        <is>
          <t>B22</t>
        </is>
      </c>
      <c r="J771" s="7" t="inlineStr">
        <is>
          <t>Stainless Steel, AISI-303</t>
        </is>
      </c>
      <c r="K771" s="7" t="inlineStr">
        <is>
          <t>Steel, Cold Drawn C1018</t>
        </is>
      </c>
      <c r="L771" s="2" t="inlineStr">
        <is>
          <t>Coating_Scotchkote134_interior_IncludeImpeller</t>
        </is>
      </c>
      <c r="M771" s="2" t="inlineStr">
        <is>
          <t>RTF</t>
        </is>
      </c>
      <c r="N771" s="7" t="n"/>
      <c r="O771" t="inlineStr">
        <is>
          <t>A102228</t>
        </is>
      </c>
      <c r="P771" t="n">
        <v>307</v>
      </c>
      <c r="Q771" s="120" t="inlineStr">
        <is>
          <t>Priced</t>
        </is>
      </c>
      <c r="R771" t="inlineStr">
        <is>
          <t>LT250</t>
        </is>
      </c>
    </row>
    <row r="772">
      <c r="C772" t="inlineStr">
        <is>
          <t>Price_BOM_LFE_Imp_1178</t>
        </is>
      </c>
      <c r="E772" s="69" t="inlineStr">
        <is>
          <t>20121-4P-10HP-LFE</t>
        </is>
      </c>
      <c r="F772" t="inlineStr">
        <is>
          <t>X3</t>
        </is>
      </c>
      <c r="G772" t="inlineStr">
        <is>
          <t>ImpMatl_NiAl-Bronze_ASTM-B148_C95400</t>
        </is>
      </c>
      <c r="H772" s="7" t="inlineStr">
        <is>
          <t>Nickel Aluminum Bronze ASTM B148 UNS C95400</t>
        </is>
      </c>
      <c r="I772" s="7" t="inlineStr">
        <is>
          <t>B22</t>
        </is>
      </c>
      <c r="J772" s="7" t="inlineStr">
        <is>
          <t>Stainless Steel, AISI-303</t>
        </is>
      </c>
      <c r="K772" s="7" t="inlineStr">
        <is>
          <t>Steel, Cold Drawn C1018</t>
        </is>
      </c>
      <c r="L772" s="2" t="inlineStr">
        <is>
          <t>Coating_Scotchkote134_interior_IncludeImpeller</t>
        </is>
      </c>
      <c r="M772" s="2" t="inlineStr">
        <is>
          <t>RTF</t>
        </is>
      </c>
      <c r="N772" s="7" t="n"/>
      <c r="O772" t="inlineStr">
        <is>
          <t>A102228</t>
        </is>
      </c>
      <c r="P772" t="n">
        <v>307</v>
      </c>
      <c r="Q772" s="120" t="inlineStr">
        <is>
          <t>Priced</t>
        </is>
      </c>
      <c r="R772" t="inlineStr">
        <is>
          <t>LT250</t>
        </is>
      </c>
    </row>
    <row r="773">
      <c r="C773" t="inlineStr">
        <is>
          <t>Price_BOM_LFE_Imp_1179</t>
        </is>
      </c>
      <c r="E773" s="69" t="inlineStr">
        <is>
          <t>20121-4P-15HP-LFE</t>
        </is>
      </c>
      <c r="F773" t="inlineStr">
        <is>
          <t>X3</t>
        </is>
      </c>
      <c r="G773" t="inlineStr">
        <is>
          <t>ImpMatl_NiAl-Bronze_ASTM-B148_C95400</t>
        </is>
      </c>
      <c r="H773" s="7" t="inlineStr">
        <is>
          <t>Nickel Aluminum Bronze ASTM B148 UNS C95400</t>
        </is>
      </c>
      <c r="I773" s="7" t="inlineStr">
        <is>
          <t>B22</t>
        </is>
      </c>
      <c r="J773" s="7" t="inlineStr">
        <is>
          <t>Stainless Steel, AISI-303</t>
        </is>
      </c>
      <c r="K773" s="7" t="inlineStr">
        <is>
          <t>Steel, Cold Drawn C1018</t>
        </is>
      </c>
      <c r="L773" s="2" t="inlineStr">
        <is>
          <t>Coating_Scotchkote134_interior_IncludeImpeller</t>
        </is>
      </c>
      <c r="M773" s="2" t="inlineStr">
        <is>
          <t>RTF</t>
        </is>
      </c>
      <c r="N773" s="7" t="n"/>
      <c r="O773" t="inlineStr">
        <is>
          <t>A102228</t>
        </is>
      </c>
      <c r="P773" t="n">
        <v>307</v>
      </c>
      <c r="Q773" s="120" t="inlineStr">
        <is>
          <t>Priced</t>
        </is>
      </c>
      <c r="R773" t="inlineStr">
        <is>
          <t>LT250</t>
        </is>
      </c>
    </row>
    <row r="774">
      <c r="C774" t="inlineStr">
        <is>
          <t>Price_BOM_LFE_Imp_1180</t>
        </is>
      </c>
      <c r="E774" s="2" t="inlineStr">
        <is>
          <t>25707-2P-7.5HP-LFE</t>
        </is>
      </c>
      <c r="F774" t="inlineStr">
        <is>
          <t>X3</t>
        </is>
      </c>
      <c r="G774" t="inlineStr">
        <is>
          <t>ImpMatl_NiAl-Bronze_ASTM-B148_C95400</t>
        </is>
      </c>
      <c r="H774" s="7" t="inlineStr">
        <is>
          <t>Nickel Aluminum Bronze ASTM B148 UNS C95400</t>
        </is>
      </c>
      <c r="I774" s="7" t="inlineStr">
        <is>
          <t>B22</t>
        </is>
      </c>
      <c r="J774" s="7" t="inlineStr">
        <is>
          <t>Stainless Steel, AISI-303</t>
        </is>
      </c>
      <c r="K774" s="7" t="inlineStr">
        <is>
          <t>Steel, Cold Drawn C1018</t>
        </is>
      </c>
      <c r="L774" s="2" t="inlineStr">
        <is>
          <t>Coating_Scotchkote134_interior_IncludeImpeller</t>
        </is>
      </c>
      <c r="M774" s="2" t="inlineStr">
        <is>
          <t>RTF</t>
        </is>
      </c>
      <c r="N774" s="7" t="n"/>
      <c r="O774" t="inlineStr">
        <is>
          <t>A102230</t>
        </is>
      </c>
      <c r="P774" t="n">
        <v>98</v>
      </c>
      <c r="Q774" s="120" t="inlineStr">
        <is>
          <t>Priced</t>
        </is>
      </c>
      <c r="R774" t="inlineStr">
        <is>
          <t>LT250</t>
        </is>
      </c>
    </row>
    <row r="775">
      <c r="C775" t="inlineStr">
        <is>
          <t>Price_BOM_LFE_Imp_1181</t>
        </is>
      </c>
      <c r="E775" s="2" t="inlineStr">
        <is>
          <t>25707-2P-10HP-LFE</t>
        </is>
      </c>
      <c r="F775" t="inlineStr">
        <is>
          <t>X3</t>
        </is>
      </c>
      <c r="G775" t="inlineStr">
        <is>
          <t>ImpMatl_NiAl-Bronze_ASTM-B148_C95400</t>
        </is>
      </c>
      <c r="H775" s="7" t="inlineStr">
        <is>
          <t>Nickel Aluminum Bronze ASTM B148 UNS C95400</t>
        </is>
      </c>
      <c r="I775" s="7" t="inlineStr">
        <is>
          <t>B22</t>
        </is>
      </c>
      <c r="J775" s="7" t="inlineStr">
        <is>
          <t>Stainless Steel, AISI-303</t>
        </is>
      </c>
      <c r="K775" s="7" t="inlineStr">
        <is>
          <t>Steel, Cold Drawn C1018</t>
        </is>
      </c>
      <c r="L775" s="2" t="inlineStr">
        <is>
          <t>Coating_Scotchkote134_interior_IncludeImpeller</t>
        </is>
      </c>
      <c r="M775" s="2" t="inlineStr">
        <is>
          <t>RTF</t>
        </is>
      </c>
      <c r="N775" s="7" t="n"/>
      <c r="O775" t="inlineStr">
        <is>
          <t>A102230</t>
        </is>
      </c>
      <c r="P775" t="n">
        <v>98</v>
      </c>
      <c r="Q775" s="120" t="inlineStr">
        <is>
          <t>Priced</t>
        </is>
      </c>
      <c r="R775" t="inlineStr">
        <is>
          <t>LT250</t>
        </is>
      </c>
    </row>
    <row r="776">
      <c r="C776" t="inlineStr">
        <is>
          <t>Price_BOM_LFE_Imp_1182</t>
        </is>
      </c>
      <c r="E776" s="2" t="inlineStr">
        <is>
          <t>25707-2P-15HP-LFE</t>
        </is>
      </c>
      <c r="F776" t="inlineStr">
        <is>
          <t>X3</t>
        </is>
      </c>
      <c r="G776" t="inlineStr">
        <is>
          <t>ImpMatl_NiAl-Bronze_ASTM-B148_C95400</t>
        </is>
      </c>
      <c r="H776" s="7" t="inlineStr">
        <is>
          <t>Nickel Aluminum Bronze ASTM B148 UNS C95400</t>
        </is>
      </c>
      <c r="I776" s="7" t="inlineStr">
        <is>
          <t>B22</t>
        </is>
      </c>
      <c r="J776" s="7" t="inlineStr">
        <is>
          <t>Stainless Steel, AISI-303</t>
        </is>
      </c>
      <c r="K776" s="7" t="inlineStr">
        <is>
          <t>Steel, Cold Drawn C1018</t>
        </is>
      </c>
      <c r="L776" s="2" t="inlineStr">
        <is>
          <t>Coating_Scotchkote134_interior_IncludeImpeller</t>
        </is>
      </c>
      <c r="M776" s="2" t="inlineStr">
        <is>
          <t>RTF</t>
        </is>
      </c>
      <c r="N776" s="7" t="n"/>
      <c r="O776" t="inlineStr">
        <is>
          <t>A102230</t>
        </is>
      </c>
      <c r="P776" t="n">
        <v>98</v>
      </c>
      <c r="Q776" s="120" t="inlineStr">
        <is>
          <t>Priced</t>
        </is>
      </c>
      <c r="R776" t="inlineStr">
        <is>
          <t>LT250</t>
        </is>
      </c>
    </row>
    <row r="777">
      <c r="C777" t="inlineStr">
        <is>
          <t>Price_BOM_LFE_Imp_1183</t>
        </is>
      </c>
      <c r="E777" s="2" t="inlineStr">
        <is>
          <t>25707-2P-20HP-LFE</t>
        </is>
      </c>
      <c r="F777" t="inlineStr">
        <is>
          <t>X3</t>
        </is>
      </c>
      <c r="G777" t="inlineStr">
        <is>
          <t>ImpMatl_NiAl-Bronze_ASTM-B148_C95400</t>
        </is>
      </c>
      <c r="H777" s="7" t="inlineStr">
        <is>
          <t>Nickel Aluminum Bronze ASTM B148 UNS C95400</t>
        </is>
      </c>
      <c r="I777" s="7" t="inlineStr">
        <is>
          <t>B22</t>
        </is>
      </c>
      <c r="J777" s="7" t="inlineStr">
        <is>
          <t>Stainless Steel, AISI-303</t>
        </is>
      </c>
      <c r="K777" s="7" t="inlineStr">
        <is>
          <t>Steel, Cold Drawn C1018</t>
        </is>
      </c>
      <c r="L777" s="2" t="inlineStr">
        <is>
          <t>Coating_Scotchkote134_interior_IncludeImpeller</t>
        </is>
      </c>
      <c r="M777" s="2" t="inlineStr">
        <is>
          <t>RTF</t>
        </is>
      </c>
      <c r="N777" s="7" t="n"/>
      <c r="O777" t="inlineStr">
        <is>
          <t>A102230</t>
        </is>
      </c>
      <c r="P777" t="n">
        <v>98</v>
      </c>
      <c r="Q777" s="120" t="inlineStr">
        <is>
          <t>Priced</t>
        </is>
      </c>
      <c r="R777" t="inlineStr">
        <is>
          <t>LT250</t>
        </is>
      </c>
    </row>
    <row r="778">
      <c r="C778" t="inlineStr">
        <is>
          <t>Price_BOM_LFE_Imp_1184</t>
        </is>
      </c>
      <c r="E778" s="2" t="inlineStr">
        <is>
          <t>25707-2P-25HP-LFE</t>
        </is>
      </c>
      <c r="F778" t="inlineStr">
        <is>
          <t>X3</t>
        </is>
      </c>
      <c r="G778" t="inlineStr">
        <is>
          <t>ImpMatl_NiAl-Bronze_ASTM-B148_C95400</t>
        </is>
      </c>
      <c r="H778" s="7" t="inlineStr">
        <is>
          <t>Nickel Aluminum Bronze ASTM B148 UNS C95400</t>
        </is>
      </c>
      <c r="I778" s="7" t="inlineStr">
        <is>
          <t>B22</t>
        </is>
      </c>
      <c r="J778" s="7" t="inlineStr">
        <is>
          <t>Stainless Steel, AISI-303</t>
        </is>
      </c>
      <c r="K778" s="7" t="inlineStr">
        <is>
          <t>Steel, Cold Drawn C1018</t>
        </is>
      </c>
      <c r="L778" s="2" t="inlineStr">
        <is>
          <t>Coating_Scotchkote134_interior_IncludeImpeller</t>
        </is>
      </c>
      <c r="M778" s="2" t="inlineStr">
        <is>
          <t>RTF</t>
        </is>
      </c>
      <c r="N778" s="7" t="n"/>
      <c r="O778" t="inlineStr">
        <is>
          <t>A102230</t>
        </is>
      </c>
      <c r="P778" t="n">
        <v>98</v>
      </c>
      <c r="Q778" s="120" t="inlineStr">
        <is>
          <t>Priced</t>
        </is>
      </c>
      <c r="R778" t="inlineStr">
        <is>
          <t>LT250</t>
        </is>
      </c>
    </row>
    <row r="779">
      <c r="C779" t="inlineStr">
        <is>
          <t>Price_BOM_LFE_Imp_1185</t>
        </is>
      </c>
      <c r="E779" s="69" t="inlineStr">
        <is>
          <t>25707-4P-3HP-LFE</t>
        </is>
      </c>
      <c r="F779" t="inlineStr">
        <is>
          <t>X3</t>
        </is>
      </c>
      <c r="G779" t="inlineStr">
        <is>
          <t>ImpMatl_NiAl-Bronze_ASTM-B148_C95400</t>
        </is>
      </c>
      <c r="H779" s="7" t="inlineStr">
        <is>
          <t>Nickel Aluminum Bronze ASTM B148 UNS C95400</t>
        </is>
      </c>
      <c r="I779" s="7" t="inlineStr">
        <is>
          <t>B22</t>
        </is>
      </c>
      <c r="J779" s="7" t="inlineStr">
        <is>
          <t>Stainless Steel, AISI-303</t>
        </is>
      </c>
      <c r="K779" s="7" t="inlineStr">
        <is>
          <t>Steel, Cold Drawn C1018</t>
        </is>
      </c>
      <c r="L779" s="2" t="inlineStr">
        <is>
          <t>Coating_Scotchkote134_interior_IncludeImpeller</t>
        </is>
      </c>
      <c r="M779" s="2" t="inlineStr">
        <is>
          <t>RTF</t>
        </is>
      </c>
      <c r="N779" s="7" t="n"/>
      <c r="O779" t="inlineStr">
        <is>
          <t>A102230</t>
        </is>
      </c>
      <c r="P779" t="n">
        <v>98</v>
      </c>
      <c r="Q779" s="120" t="inlineStr">
        <is>
          <t>Priced</t>
        </is>
      </c>
      <c r="R779" t="inlineStr">
        <is>
          <t>LT250</t>
        </is>
      </c>
    </row>
    <row r="780">
      <c r="C780" t="inlineStr">
        <is>
          <t>Price_BOM_LFE_Imp_1186</t>
        </is>
      </c>
      <c r="E780" s="69" t="inlineStr">
        <is>
          <t>25707-4P-5HP-LFE</t>
        </is>
      </c>
      <c r="F780" t="inlineStr">
        <is>
          <t>X3</t>
        </is>
      </c>
      <c r="G780" t="inlineStr">
        <is>
          <t>ImpMatl_NiAl-Bronze_ASTM-B148_C95400</t>
        </is>
      </c>
      <c r="H780" s="7" t="inlineStr">
        <is>
          <t>Nickel Aluminum Bronze ASTM B148 UNS C95400</t>
        </is>
      </c>
      <c r="I780" s="7" t="inlineStr">
        <is>
          <t>B22</t>
        </is>
      </c>
      <c r="J780" s="7" t="inlineStr">
        <is>
          <t>Stainless Steel, AISI-303</t>
        </is>
      </c>
      <c r="K780" s="7" t="inlineStr">
        <is>
          <t>Steel, Cold Drawn C1018</t>
        </is>
      </c>
      <c r="L780" s="2" t="inlineStr">
        <is>
          <t>Coating_Scotchkote134_interior_IncludeImpeller</t>
        </is>
      </c>
      <c r="M780" s="2" t="inlineStr">
        <is>
          <t>RTF</t>
        </is>
      </c>
      <c r="N780" s="7" t="n"/>
      <c r="O780" t="inlineStr">
        <is>
          <t>A102230</t>
        </is>
      </c>
      <c r="P780" t="n">
        <v>98</v>
      </c>
      <c r="Q780" s="120" t="inlineStr">
        <is>
          <t>Priced</t>
        </is>
      </c>
      <c r="R780" t="inlineStr">
        <is>
          <t>LT250</t>
        </is>
      </c>
    </row>
    <row r="781">
      <c r="C781" t="inlineStr">
        <is>
          <t>Price_BOM_LFE_Imp_1187</t>
        </is>
      </c>
      <c r="E781" s="2" t="inlineStr">
        <is>
          <t>25707-2P-30HP-LFE</t>
        </is>
      </c>
      <c r="F781" t="inlineStr">
        <is>
          <t>X4</t>
        </is>
      </c>
      <c r="G781" t="inlineStr">
        <is>
          <t>ImpMatl_NiAl-Bronze_ASTM-B148_C95400</t>
        </is>
      </c>
      <c r="H781" s="7" t="inlineStr">
        <is>
          <t>Nickel Aluminum Bronze ASTM B148 UNS C95400</t>
        </is>
      </c>
      <c r="I781" s="7" t="inlineStr">
        <is>
          <t>B22</t>
        </is>
      </c>
      <c r="J781" s="7" t="inlineStr">
        <is>
          <t>Stainless Steel, AISI-303</t>
        </is>
      </c>
      <c r="K781" s="7" t="inlineStr">
        <is>
          <t>Steel, Cold Drawn C1018</t>
        </is>
      </c>
      <c r="L781" s="2" t="inlineStr">
        <is>
          <t>Coating_Scotchkote134_interior_IncludeImpeller</t>
        </is>
      </c>
      <c r="M781" s="2" t="inlineStr">
        <is>
          <t>RTF</t>
        </is>
      </c>
      <c r="N781" s="7" t="n"/>
      <c r="O781" t="inlineStr">
        <is>
          <t>A102231</t>
        </is>
      </c>
      <c r="P781" t="n">
        <v>98</v>
      </c>
      <c r="Q781" s="120" t="inlineStr">
        <is>
          <t>Priced</t>
        </is>
      </c>
      <c r="R781" t="inlineStr">
        <is>
          <t>LT250</t>
        </is>
      </c>
    </row>
    <row r="782">
      <c r="C782" t="inlineStr">
        <is>
          <t>Price_BOM_LFE_Imp_1188</t>
        </is>
      </c>
      <c r="E782" s="2" t="inlineStr">
        <is>
          <t>25957-2P-25HP-LFE</t>
        </is>
      </c>
      <c r="F782" t="inlineStr">
        <is>
          <t>X3</t>
        </is>
      </c>
      <c r="G782" t="inlineStr">
        <is>
          <t>ImpMatl_NiAl-Bronze_ASTM-B148_C95400</t>
        </is>
      </c>
      <c r="H782" s="7" t="inlineStr">
        <is>
          <t>Nickel Aluminum Bronze ASTM B148 UNS C95400</t>
        </is>
      </c>
      <c r="I782" s="7" t="inlineStr">
        <is>
          <t>B22</t>
        </is>
      </c>
      <c r="J782" s="7" t="inlineStr">
        <is>
          <t>Stainless Steel, AISI-303</t>
        </is>
      </c>
      <c r="K782" s="7" t="inlineStr">
        <is>
          <t>Steel, Cold Drawn C1018</t>
        </is>
      </c>
      <c r="L782" s="2" t="inlineStr">
        <is>
          <t>Coating_Scotchkote134_interior_IncludeImpeller</t>
        </is>
      </c>
      <c r="M782" s="2" t="inlineStr">
        <is>
          <t>RTF</t>
        </is>
      </c>
      <c r="N782" s="7" t="n"/>
      <c r="O782" t="inlineStr">
        <is>
          <t>A102232</t>
        </is>
      </c>
      <c r="P782" t="n">
        <v>158</v>
      </c>
      <c r="Q782" s="120" t="inlineStr">
        <is>
          <t>Priced</t>
        </is>
      </c>
      <c r="R782" t="inlineStr">
        <is>
          <t>LT250</t>
        </is>
      </c>
    </row>
    <row r="783">
      <c r="C783" t="inlineStr">
        <is>
          <t>Price_BOM_LFE_Imp_1189</t>
        </is>
      </c>
      <c r="E783" s="69" t="inlineStr">
        <is>
          <t>25957-4P-3HP-LFE</t>
        </is>
      </c>
      <c r="F783" t="inlineStr">
        <is>
          <t>X3</t>
        </is>
      </c>
      <c r="G783" t="inlineStr">
        <is>
          <t>ImpMatl_NiAl-Bronze_ASTM-B148_C95400</t>
        </is>
      </c>
      <c r="H783" s="7" t="inlineStr">
        <is>
          <t>Nickel Aluminum Bronze ASTM B148 UNS C95400</t>
        </is>
      </c>
      <c r="I783" s="7" t="inlineStr">
        <is>
          <t>B22</t>
        </is>
      </c>
      <c r="J783" s="7" t="inlineStr">
        <is>
          <t>Stainless Steel, AISI-303</t>
        </is>
      </c>
      <c r="K783" s="7" t="inlineStr">
        <is>
          <t>Steel, Cold Drawn C1018</t>
        </is>
      </c>
      <c r="L783" s="2" t="inlineStr">
        <is>
          <t>Coating_Scotchkote134_interior_IncludeImpeller</t>
        </is>
      </c>
      <c r="M783" s="2" t="inlineStr">
        <is>
          <t>RTF</t>
        </is>
      </c>
      <c r="N783" s="7" t="n"/>
      <c r="O783" t="inlineStr">
        <is>
          <t>A102232</t>
        </is>
      </c>
      <c r="P783" t="n">
        <v>158</v>
      </c>
      <c r="Q783" s="120" t="inlineStr">
        <is>
          <t>Priced</t>
        </is>
      </c>
      <c r="R783" t="inlineStr">
        <is>
          <t>LT250</t>
        </is>
      </c>
    </row>
    <row r="784">
      <c r="C784" t="inlineStr">
        <is>
          <t>Price_BOM_LFE_Imp_1190</t>
        </is>
      </c>
      <c r="E784" s="69" t="inlineStr">
        <is>
          <t>25957-4P-5HP-LFE</t>
        </is>
      </c>
      <c r="F784" t="inlineStr">
        <is>
          <t>X3</t>
        </is>
      </c>
      <c r="G784" t="inlineStr">
        <is>
          <t>ImpMatl_NiAl-Bronze_ASTM-B148_C95400</t>
        </is>
      </c>
      <c r="H784" s="7" t="inlineStr">
        <is>
          <t>Nickel Aluminum Bronze ASTM B148 UNS C95400</t>
        </is>
      </c>
      <c r="I784" s="7" t="inlineStr">
        <is>
          <t>B22</t>
        </is>
      </c>
      <c r="J784" s="7" t="inlineStr">
        <is>
          <t>Stainless Steel, AISI-303</t>
        </is>
      </c>
      <c r="K784" s="7" t="inlineStr">
        <is>
          <t>Steel, Cold Drawn C1018</t>
        </is>
      </c>
      <c r="L784" s="2" t="inlineStr">
        <is>
          <t>Coating_Scotchkote134_interior_IncludeImpeller</t>
        </is>
      </c>
      <c r="M784" s="2" t="inlineStr">
        <is>
          <t>RTF</t>
        </is>
      </c>
      <c r="N784" s="7" t="n"/>
      <c r="O784" t="inlineStr">
        <is>
          <t>A102232</t>
        </is>
      </c>
      <c r="P784" t="n">
        <v>158</v>
      </c>
      <c r="Q784" s="120" t="inlineStr">
        <is>
          <t>Priced</t>
        </is>
      </c>
      <c r="R784" t="inlineStr">
        <is>
          <t>LT250</t>
        </is>
      </c>
    </row>
    <row r="785">
      <c r="C785" t="inlineStr">
        <is>
          <t>Price_BOM_LFE_Imp_1191</t>
        </is>
      </c>
      <c r="E785" s="69" t="inlineStr">
        <is>
          <t>25957-4P-7.5HP-LFE</t>
        </is>
      </c>
      <c r="F785" t="inlineStr">
        <is>
          <t>X3</t>
        </is>
      </c>
      <c r="G785" t="inlineStr">
        <is>
          <t>ImpMatl_NiAl-Bronze_ASTM-B148_C95400</t>
        </is>
      </c>
      <c r="H785" s="7" t="inlineStr">
        <is>
          <t>Nickel Aluminum Bronze ASTM B148 UNS C95400</t>
        </is>
      </c>
      <c r="I785" s="7" t="inlineStr">
        <is>
          <t>B22</t>
        </is>
      </c>
      <c r="J785" s="7" t="inlineStr">
        <is>
          <t>Stainless Steel, AISI-303</t>
        </is>
      </c>
      <c r="K785" s="7" t="inlineStr">
        <is>
          <t>Steel, Cold Drawn C1018</t>
        </is>
      </c>
      <c r="L785" s="2" t="inlineStr">
        <is>
          <t>Coating_Scotchkote134_interior_IncludeImpeller</t>
        </is>
      </c>
      <c r="M785" s="2" t="inlineStr">
        <is>
          <t>RTF</t>
        </is>
      </c>
      <c r="N785" s="7" t="n"/>
      <c r="O785" t="inlineStr">
        <is>
          <t>A102232</t>
        </is>
      </c>
      <c r="P785" t="n">
        <v>158</v>
      </c>
      <c r="Q785" s="120" t="inlineStr">
        <is>
          <t>Priced</t>
        </is>
      </c>
      <c r="R785" t="inlineStr">
        <is>
          <t>LT250</t>
        </is>
      </c>
    </row>
    <row r="786">
      <c r="C786" t="inlineStr">
        <is>
          <t>Price_BOM_LFE_Imp_1192</t>
        </is>
      </c>
      <c r="E786" s="69" t="inlineStr">
        <is>
          <t>25957-4P-10HP-LFE</t>
        </is>
      </c>
      <c r="F786" t="inlineStr">
        <is>
          <t>X3</t>
        </is>
      </c>
      <c r="G786" t="inlineStr">
        <is>
          <t>ImpMatl_NiAl-Bronze_ASTM-B148_C95400</t>
        </is>
      </c>
      <c r="H786" s="7" t="inlineStr">
        <is>
          <t>Nickel Aluminum Bronze ASTM B148 UNS C95400</t>
        </is>
      </c>
      <c r="I786" s="7" t="inlineStr">
        <is>
          <t>B22</t>
        </is>
      </c>
      <c r="J786" s="7" t="inlineStr">
        <is>
          <t>Stainless Steel, AISI-303</t>
        </is>
      </c>
      <c r="K786" s="7" t="inlineStr">
        <is>
          <t>Steel, Cold Drawn C1018</t>
        </is>
      </c>
      <c r="L786" s="2" t="inlineStr">
        <is>
          <t>Coating_Scotchkote134_interior_IncludeImpeller</t>
        </is>
      </c>
      <c r="M786" s="2" t="inlineStr">
        <is>
          <t>RTF</t>
        </is>
      </c>
      <c r="N786" s="7" t="n"/>
      <c r="O786" t="inlineStr">
        <is>
          <t>A102232</t>
        </is>
      </c>
      <c r="P786" t="n">
        <v>158</v>
      </c>
      <c r="Q786" s="120" t="inlineStr">
        <is>
          <t>Priced</t>
        </is>
      </c>
      <c r="R786" t="inlineStr">
        <is>
          <t>LT250</t>
        </is>
      </c>
    </row>
    <row r="787">
      <c r="C787" t="inlineStr">
        <is>
          <t>Price_BOM_LFE_Imp_1193</t>
        </is>
      </c>
      <c r="E787" s="2" t="inlineStr">
        <is>
          <t>25957-2P-30HP-LFE</t>
        </is>
      </c>
      <c r="F787" t="inlineStr">
        <is>
          <t>X4</t>
        </is>
      </c>
      <c r="G787" t="inlineStr">
        <is>
          <t>ImpMatl_NiAl-Bronze_ASTM-B148_C95400</t>
        </is>
      </c>
      <c r="H787" s="7" t="inlineStr">
        <is>
          <t>Nickel Aluminum Bronze ASTM B148 UNS C95400</t>
        </is>
      </c>
      <c r="I787" s="7" t="inlineStr">
        <is>
          <t>B22</t>
        </is>
      </c>
      <c r="J787" s="7" t="inlineStr">
        <is>
          <t>Stainless Steel, AISI-303</t>
        </is>
      </c>
      <c r="K787" s="7" t="inlineStr">
        <is>
          <t>Steel, Cold Drawn C1018</t>
        </is>
      </c>
      <c r="L787" s="2" t="inlineStr">
        <is>
          <t>Coating_Scotchkote134_interior_IncludeImpeller</t>
        </is>
      </c>
      <c r="M787" s="2" t="inlineStr">
        <is>
          <t>RTF</t>
        </is>
      </c>
      <c r="N787" s="7" t="n"/>
      <c r="O787" t="inlineStr">
        <is>
          <t>A102233</t>
        </is>
      </c>
      <c r="P787" t="n">
        <v>158</v>
      </c>
      <c r="Q787" s="120" t="inlineStr">
        <is>
          <t>Priced</t>
        </is>
      </c>
      <c r="R787" t="inlineStr">
        <is>
          <t>LT250</t>
        </is>
      </c>
    </row>
    <row r="788">
      <c r="C788" t="inlineStr">
        <is>
          <t>Price_BOM_LFE_Imp_1194</t>
        </is>
      </c>
      <c r="E788" s="69" t="inlineStr">
        <is>
          <t>25123-4P-7.5HP-LFE</t>
        </is>
      </c>
      <c r="F788" t="inlineStr">
        <is>
          <t>X3</t>
        </is>
      </c>
      <c r="G788" t="inlineStr">
        <is>
          <t>ImpMatl_NiAl-Bronze_ASTM-B148_C95400</t>
        </is>
      </c>
      <c r="H788" s="7" t="inlineStr">
        <is>
          <t>Nickel Aluminum Bronze ASTM B148 UNS C95400</t>
        </is>
      </c>
      <c r="I788" s="7" t="inlineStr">
        <is>
          <t>B22</t>
        </is>
      </c>
      <c r="J788" s="7" t="inlineStr">
        <is>
          <t>Stainless Steel, AISI-303</t>
        </is>
      </c>
      <c r="K788" s="7" t="inlineStr">
        <is>
          <t>Steel, Cold Drawn C1018</t>
        </is>
      </c>
      <c r="L788" s="2" t="inlineStr">
        <is>
          <t>Coating_Scotchkote134_interior_IncludeImpeller</t>
        </is>
      </c>
      <c r="M788" s="2" t="inlineStr">
        <is>
          <t>RTF</t>
        </is>
      </c>
      <c r="N788" s="7" t="n"/>
      <c r="O788" t="inlineStr">
        <is>
          <t>A102234</t>
        </is>
      </c>
      <c r="P788" t="n">
        <v>220</v>
      </c>
      <c r="Q788" s="120" t="inlineStr">
        <is>
          <t>Priced</t>
        </is>
      </c>
      <c r="R788" t="inlineStr">
        <is>
          <t>LT250</t>
        </is>
      </c>
    </row>
    <row r="789">
      <c r="C789" t="inlineStr">
        <is>
          <t>Price_BOM_LFE_Imp_1195</t>
        </is>
      </c>
      <c r="E789" s="69" t="inlineStr">
        <is>
          <t>25123-4P-7.5HP-LFE</t>
        </is>
      </c>
      <c r="F789" t="inlineStr">
        <is>
          <t>X3</t>
        </is>
      </c>
      <c r="G789" t="inlineStr">
        <is>
          <t>ImpMatl_NiAl-Bronze_ASTM-B148_C95400</t>
        </is>
      </c>
      <c r="H789" s="7" t="inlineStr">
        <is>
          <t>Nickel Aluminum Bronze ASTM B148 UNS C95400</t>
        </is>
      </c>
      <c r="I789" s="7" t="inlineStr">
        <is>
          <t>B22</t>
        </is>
      </c>
      <c r="J789" s="7" t="inlineStr">
        <is>
          <t>Stainless Steel, AISI-303</t>
        </is>
      </c>
      <c r="K789" s="7" t="inlineStr">
        <is>
          <t>Steel, Cold Drawn C1018</t>
        </is>
      </c>
      <c r="L789" s="2" t="inlineStr">
        <is>
          <t>Coating_Scotchkote134_interior_IncludeImpeller</t>
        </is>
      </c>
      <c r="M789" s="2" t="inlineStr">
        <is>
          <t>RTF</t>
        </is>
      </c>
      <c r="N789" s="7" t="n"/>
      <c r="O789" t="inlineStr">
        <is>
          <t>A102234</t>
        </is>
      </c>
      <c r="P789" t="n">
        <v>220</v>
      </c>
      <c r="Q789" s="120" t="inlineStr">
        <is>
          <t>Priced</t>
        </is>
      </c>
      <c r="R789" t="inlineStr">
        <is>
          <t>LT250</t>
        </is>
      </c>
    </row>
    <row r="790">
      <c r="C790" t="inlineStr">
        <is>
          <t>Price_BOM_LFE_Imp_1196</t>
        </is>
      </c>
      <c r="E790" s="69" t="inlineStr">
        <is>
          <t>25123-4P-10HP-LFE</t>
        </is>
      </c>
      <c r="F790" t="inlineStr">
        <is>
          <t>X3</t>
        </is>
      </c>
      <c r="G790" t="inlineStr">
        <is>
          <t>ImpMatl_NiAl-Bronze_ASTM-B148_C95400</t>
        </is>
      </c>
      <c r="H790" s="7" t="inlineStr">
        <is>
          <t>Nickel Aluminum Bronze ASTM B148 UNS C95400</t>
        </is>
      </c>
      <c r="I790" s="7" t="inlineStr">
        <is>
          <t>B22</t>
        </is>
      </c>
      <c r="J790" s="7" t="inlineStr">
        <is>
          <t>Stainless Steel, AISI-303</t>
        </is>
      </c>
      <c r="K790" s="7" t="inlineStr">
        <is>
          <t>Steel, Cold Drawn C1018</t>
        </is>
      </c>
      <c r="L790" s="2" t="inlineStr">
        <is>
          <t>Coating_Scotchkote134_interior_IncludeImpeller</t>
        </is>
      </c>
      <c r="M790" s="2" t="inlineStr">
        <is>
          <t>RTF</t>
        </is>
      </c>
      <c r="N790" s="7" t="n"/>
      <c r="O790" t="inlineStr">
        <is>
          <t>A102234</t>
        </is>
      </c>
      <c r="P790" t="n">
        <v>220</v>
      </c>
      <c r="Q790" s="120" t="inlineStr">
        <is>
          <t>Priced</t>
        </is>
      </c>
      <c r="R790" t="inlineStr">
        <is>
          <t>LT250</t>
        </is>
      </c>
    </row>
    <row r="791">
      <c r="C791" t="inlineStr">
        <is>
          <t>Price_BOM_LFE_Imp_1197</t>
        </is>
      </c>
      <c r="E791" s="69" t="inlineStr">
        <is>
          <t>25123-4P-15HP-LFE</t>
        </is>
      </c>
      <c r="F791" t="inlineStr">
        <is>
          <t>X3</t>
        </is>
      </c>
      <c r="G791" t="inlineStr">
        <is>
          <t>ImpMatl_NiAl-Bronze_ASTM-B148_C95400</t>
        </is>
      </c>
      <c r="H791" s="7" t="inlineStr">
        <is>
          <t>Nickel Aluminum Bronze ASTM B148 UNS C95400</t>
        </is>
      </c>
      <c r="I791" s="7" t="inlineStr">
        <is>
          <t>B22</t>
        </is>
      </c>
      <c r="J791" s="7" t="inlineStr">
        <is>
          <t>Stainless Steel, AISI-303</t>
        </is>
      </c>
      <c r="K791" s="7" t="inlineStr">
        <is>
          <t>Steel, Cold Drawn C1018</t>
        </is>
      </c>
      <c r="L791" s="2" t="inlineStr">
        <is>
          <t>Coating_Scotchkote134_interior_IncludeImpeller</t>
        </is>
      </c>
      <c r="M791" s="2" t="inlineStr">
        <is>
          <t>RTF</t>
        </is>
      </c>
      <c r="N791" s="7" t="n"/>
      <c r="O791" t="inlineStr">
        <is>
          <t>A102234</t>
        </is>
      </c>
      <c r="P791" t="n">
        <v>220</v>
      </c>
      <c r="Q791" s="120" t="inlineStr">
        <is>
          <t>Priced</t>
        </is>
      </c>
      <c r="R791" t="inlineStr">
        <is>
          <t>LT250</t>
        </is>
      </c>
    </row>
    <row r="792">
      <c r="C792" t="inlineStr">
        <is>
          <t>Price_BOM_LFE_Imp_1198</t>
        </is>
      </c>
      <c r="E792" s="69" t="inlineStr">
        <is>
          <t>25123-4P-20HP-LFE</t>
        </is>
      </c>
      <c r="F792" t="inlineStr">
        <is>
          <t>XA</t>
        </is>
      </c>
      <c r="G792" t="inlineStr">
        <is>
          <t>ImpMatl_NiAl-Bronze_ASTM-B148_C95400</t>
        </is>
      </c>
      <c r="H792" s="7" t="inlineStr">
        <is>
          <t>Nickel Aluminum Bronze ASTM B148 UNS C95400</t>
        </is>
      </c>
      <c r="I792" s="7" t="inlineStr">
        <is>
          <t>B22</t>
        </is>
      </c>
      <c r="J792" s="7" t="inlineStr">
        <is>
          <t>Stainless Steel, AISI-303</t>
        </is>
      </c>
      <c r="K792" s="7" t="inlineStr">
        <is>
          <t>Steel, Cold Drawn C1018</t>
        </is>
      </c>
      <c r="L792" s="2" t="inlineStr">
        <is>
          <t>Coating_Scotchkote134_interior_IncludeImpeller</t>
        </is>
      </c>
      <c r="M792" s="2" t="inlineStr">
        <is>
          <t>RTF</t>
        </is>
      </c>
      <c r="N792" s="7" t="n"/>
      <c r="O792" t="inlineStr">
        <is>
          <t>A102235</t>
        </is>
      </c>
      <c r="P792" t="n">
        <v>220</v>
      </c>
      <c r="Q792" s="120" t="inlineStr">
        <is>
          <t>Priced</t>
        </is>
      </c>
      <c r="R792" t="inlineStr">
        <is>
          <t>LT250</t>
        </is>
      </c>
    </row>
    <row r="793">
      <c r="C793" t="inlineStr">
        <is>
          <t>Price_BOM_LFE_Imp_1199</t>
        </is>
      </c>
      <c r="E793" s="2" t="inlineStr">
        <is>
          <t>30707-2P-10HP-LFE</t>
        </is>
      </c>
      <c r="F793" t="inlineStr">
        <is>
          <t>X3</t>
        </is>
      </c>
      <c r="G793" t="inlineStr">
        <is>
          <t>ImpMatl_NiAl-Bronze_ASTM-B148_C95400</t>
        </is>
      </c>
      <c r="H793" s="7" t="inlineStr">
        <is>
          <t>Nickel Aluminum Bronze ASTM B148 UNS C95400</t>
        </is>
      </c>
      <c r="I793" s="7" t="inlineStr">
        <is>
          <t>B22</t>
        </is>
      </c>
      <c r="J793" s="7" t="inlineStr">
        <is>
          <t>Stainless Steel, AISI-303</t>
        </is>
      </c>
      <c r="K793" s="7" t="inlineStr">
        <is>
          <t>Steel, Cold Drawn C1018</t>
        </is>
      </c>
      <c r="L793" s="2" t="inlineStr">
        <is>
          <t>Coating_Scotchkote134_interior_IncludeImpeller</t>
        </is>
      </c>
      <c r="M793" s="2" t="inlineStr">
        <is>
          <t>RTF</t>
        </is>
      </c>
      <c r="N793" s="7" t="n"/>
      <c r="O793" t="inlineStr">
        <is>
          <t>A102237</t>
        </is>
      </c>
      <c r="P793" t="n">
        <v>107</v>
      </c>
      <c r="Q793" s="120" t="inlineStr">
        <is>
          <t>Priced</t>
        </is>
      </c>
      <c r="R793" t="inlineStr">
        <is>
          <t>LT250</t>
        </is>
      </c>
    </row>
    <row r="794">
      <c r="C794" t="inlineStr">
        <is>
          <t>Price_BOM_LFE_Imp_1200</t>
        </is>
      </c>
      <c r="E794" s="2" t="inlineStr">
        <is>
          <t>30707-2P-15HP-LFE</t>
        </is>
      </c>
      <c r="F794" t="inlineStr">
        <is>
          <t>X3</t>
        </is>
      </c>
      <c r="G794" t="inlineStr">
        <is>
          <t>ImpMatl_NiAl-Bronze_ASTM-B148_C95400</t>
        </is>
      </c>
      <c r="H794" s="7" t="inlineStr">
        <is>
          <t>Nickel Aluminum Bronze ASTM B148 UNS C95400</t>
        </is>
      </c>
      <c r="I794" s="7" t="inlineStr">
        <is>
          <t>B22</t>
        </is>
      </c>
      <c r="J794" s="7" t="inlineStr">
        <is>
          <t>Stainless Steel, AISI-303</t>
        </is>
      </c>
      <c r="K794" s="7" t="inlineStr">
        <is>
          <t>Steel, Cold Drawn C1018</t>
        </is>
      </c>
      <c r="L794" s="2" t="inlineStr">
        <is>
          <t>Coating_Scotchkote134_interior_IncludeImpeller</t>
        </is>
      </c>
      <c r="M794" s="2" t="inlineStr">
        <is>
          <t>RTF</t>
        </is>
      </c>
      <c r="N794" s="7" t="n"/>
      <c r="O794" t="inlineStr">
        <is>
          <t>A102237</t>
        </is>
      </c>
      <c r="P794" t="n">
        <v>107</v>
      </c>
      <c r="Q794" s="120" t="inlineStr">
        <is>
          <t>Priced</t>
        </is>
      </c>
      <c r="R794" t="inlineStr">
        <is>
          <t>LT250</t>
        </is>
      </c>
    </row>
    <row r="795">
      <c r="C795" t="inlineStr">
        <is>
          <t>Price_BOM_LFE_Imp_1201</t>
        </is>
      </c>
      <c r="E795" s="2" t="inlineStr">
        <is>
          <t>30707-2P-20HP-LFE</t>
        </is>
      </c>
      <c r="F795" t="inlineStr">
        <is>
          <t>X3</t>
        </is>
      </c>
      <c r="G795" t="inlineStr">
        <is>
          <t>ImpMatl_NiAl-Bronze_ASTM-B148_C95400</t>
        </is>
      </c>
      <c r="H795" s="7" t="inlineStr">
        <is>
          <t>Nickel Aluminum Bronze ASTM B148 UNS C95400</t>
        </is>
      </c>
      <c r="I795" s="7" t="inlineStr">
        <is>
          <t>B22</t>
        </is>
      </c>
      <c r="J795" s="7" t="inlineStr">
        <is>
          <t>Stainless Steel, AISI-303</t>
        </is>
      </c>
      <c r="K795" s="7" t="inlineStr">
        <is>
          <t>Steel, Cold Drawn C1018</t>
        </is>
      </c>
      <c r="L795" s="2" t="inlineStr">
        <is>
          <t>Coating_Scotchkote134_interior_IncludeImpeller</t>
        </is>
      </c>
      <c r="M795" s="2" t="inlineStr">
        <is>
          <t>RTF</t>
        </is>
      </c>
      <c r="N795" s="7" t="n"/>
      <c r="O795" t="inlineStr">
        <is>
          <t>A102237</t>
        </is>
      </c>
      <c r="P795" t="n">
        <v>107</v>
      </c>
      <c r="Q795" s="120" t="inlineStr">
        <is>
          <t>Priced</t>
        </is>
      </c>
      <c r="R795" t="inlineStr">
        <is>
          <t>LT250</t>
        </is>
      </c>
    </row>
    <row r="796">
      <c r="C796" t="inlineStr">
        <is>
          <t>Price_BOM_LFE_Imp_1202</t>
        </is>
      </c>
      <c r="E796" s="2" t="inlineStr">
        <is>
          <t>30707-2P-25HP-LFE</t>
        </is>
      </c>
      <c r="F796" t="inlineStr">
        <is>
          <t>X3</t>
        </is>
      </c>
      <c r="G796" t="inlineStr">
        <is>
          <t>ImpMatl_NiAl-Bronze_ASTM-B148_C95400</t>
        </is>
      </c>
      <c r="H796" s="7" t="inlineStr">
        <is>
          <t>Nickel Aluminum Bronze ASTM B148 UNS C95400</t>
        </is>
      </c>
      <c r="I796" s="7" t="inlineStr">
        <is>
          <t>B22</t>
        </is>
      </c>
      <c r="J796" s="7" t="inlineStr">
        <is>
          <t>Stainless Steel, AISI-303</t>
        </is>
      </c>
      <c r="K796" s="7" t="inlineStr">
        <is>
          <t>Steel, Cold Drawn C1018</t>
        </is>
      </c>
      <c r="L796" s="2" t="inlineStr">
        <is>
          <t>Coating_Scotchkote134_interior_IncludeImpeller</t>
        </is>
      </c>
      <c r="M796" s="2" t="inlineStr">
        <is>
          <t>RTF</t>
        </is>
      </c>
      <c r="N796" s="7" t="n"/>
      <c r="O796" t="inlineStr">
        <is>
          <t>A102237</t>
        </is>
      </c>
      <c r="P796" t="n">
        <v>107</v>
      </c>
      <c r="Q796" s="120" t="inlineStr">
        <is>
          <t>Priced</t>
        </is>
      </c>
      <c r="R796" t="inlineStr">
        <is>
          <t>LT250</t>
        </is>
      </c>
    </row>
    <row r="797">
      <c r="C797" t="inlineStr">
        <is>
          <t>Price_BOM_LFE_Imp_1203</t>
        </is>
      </c>
      <c r="E797" s="69" t="inlineStr">
        <is>
          <t>30707-4P-3HP-LFE</t>
        </is>
      </c>
      <c r="F797" t="inlineStr">
        <is>
          <t>X3</t>
        </is>
      </c>
      <c r="G797" t="inlineStr">
        <is>
          <t>ImpMatl_NiAl-Bronze_ASTM-B148_C95400</t>
        </is>
      </c>
      <c r="H797" s="7" t="inlineStr">
        <is>
          <t>Nickel Aluminum Bronze ASTM B148 UNS C95400</t>
        </is>
      </c>
      <c r="I797" s="7" t="inlineStr">
        <is>
          <t>B22</t>
        </is>
      </c>
      <c r="J797" s="7" t="inlineStr">
        <is>
          <t>Stainless Steel, AISI-303</t>
        </is>
      </c>
      <c r="K797" s="7" t="inlineStr">
        <is>
          <t>Steel, Cold Drawn C1018</t>
        </is>
      </c>
      <c r="L797" s="2" t="inlineStr">
        <is>
          <t>Coating_Scotchkote134_interior_IncludeImpeller</t>
        </is>
      </c>
      <c r="M797" s="2" t="inlineStr">
        <is>
          <t>RTF</t>
        </is>
      </c>
      <c r="N797" s="7" t="n"/>
      <c r="O797" t="inlineStr">
        <is>
          <t>A102237</t>
        </is>
      </c>
      <c r="P797" t="n">
        <v>107</v>
      </c>
      <c r="Q797" s="120" t="inlineStr">
        <is>
          <t>Priced</t>
        </is>
      </c>
      <c r="R797" t="inlineStr">
        <is>
          <t>LT250</t>
        </is>
      </c>
    </row>
    <row r="798">
      <c r="C798" t="inlineStr">
        <is>
          <t>Price_BOM_LFE_Imp_1204</t>
        </is>
      </c>
      <c r="E798" s="69" t="inlineStr">
        <is>
          <t>30707-4P-5HP-LFE</t>
        </is>
      </c>
      <c r="F798" t="inlineStr">
        <is>
          <t>X3</t>
        </is>
      </c>
      <c r="G798" t="inlineStr">
        <is>
          <t>ImpMatl_NiAl-Bronze_ASTM-B148_C95400</t>
        </is>
      </c>
      <c r="H798" s="7" t="inlineStr">
        <is>
          <t>Nickel Aluminum Bronze ASTM B148 UNS C95400</t>
        </is>
      </c>
      <c r="I798" s="7" t="inlineStr">
        <is>
          <t>B22</t>
        </is>
      </c>
      <c r="J798" s="7" t="inlineStr">
        <is>
          <t>Stainless Steel, AISI-303</t>
        </is>
      </c>
      <c r="K798" s="7" t="inlineStr">
        <is>
          <t>Steel, Cold Drawn C1018</t>
        </is>
      </c>
      <c r="L798" s="2" t="inlineStr">
        <is>
          <t>Coating_Scotchkote134_interior_IncludeImpeller</t>
        </is>
      </c>
      <c r="M798" s="2" t="inlineStr">
        <is>
          <t>RTF</t>
        </is>
      </c>
      <c r="N798" s="7" t="n"/>
      <c r="O798" t="inlineStr">
        <is>
          <t>A102237</t>
        </is>
      </c>
      <c r="P798" t="n">
        <v>107</v>
      </c>
      <c r="Q798" s="120" t="inlineStr">
        <is>
          <t>Priced</t>
        </is>
      </c>
      <c r="R798" t="inlineStr">
        <is>
          <t>LT250</t>
        </is>
      </c>
    </row>
    <row r="799">
      <c r="C799" t="inlineStr">
        <is>
          <t>Price_BOM_LFE_Imp_1205</t>
        </is>
      </c>
      <c r="E799" s="69" t="inlineStr">
        <is>
          <t>30707-4P-7.5HP-LFE</t>
        </is>
      </c>
      <c r="F799" t="inlineStr">
        <is>
          <t>X3</t>
        </is>
      </c>
      <c r="G799" t="inlineStr">
        <is>
          <t>ImpMatl_NiAl-Bronze_ASTM-B148_C95400</t>
        </is>
      </c>
      <c r="H799" s="7" t="inlineStr">
        <is>
          <t>Nickel Aluminum Bronze ASTM B148 UNS C95400</t>
        </is>
      </c>
      <c r="I799" s="7" t="inlineStr">
        <is>
          <t>B22</t>
        </is>
      </c>
      <c r="J799" s="7" t="inlineStr">
        <is>
          <t>Stainless Steel, AISI-303</t>
        </is>
      </c>
      <c r="K799" s="7" t="inlineStr">
        <is>
          <t>Steel, Cold Drawn C1018</t>
        </is>
      </c>
      <c r="L799" s="2" t="inlineStr">
        <is>
          <t>Coating_Scotchkote134_interior_IncludeImpeller</t>
        </is>
      </c>
      <c r="M799" s="2" t="inlineStr">
        <is>
          <t>RTF</t>
        </is>
      </c>
      <c r="N799" s="7" t="n"/>
      <c r="O799" t="inlineStr">
        <is>
          <t>A102237</t>
        </is>
      </c>
      <c r="P799" t="n">
        <v>107</v>
      </c>
      <c r="Q799" s="120" t="inlineStr">
        <is>
          <t>Priced</t>
        </is>
      </c>
      <c r="R799" t="inlineStr">
        <is>
          <t>LT250</t>
        </is>
      </c>
    </row>
    <row r="800">
      <c r="C800" t="inlineStr">
        <is>
          <t>Price_BOM_LFE_Imp_1206</t>
        </is>
      </c>
      <c r="E800" s="2" t="inlineStr">
        <is>
          <t>30707-2P-30HP-LFE</t>
        </is>
      </c>
      <c r="F800" t="inlineStr">
        <is>
          <t>X4</t>
        </is>
      </c>
      <c r="G800" t="inlineStr">
        <is>
          <t>ImpMatl_NiAl-Bronze_ASTM-B148_C95400</t>
        </is>
      </c>
      <c r="H800" s="7" t="inlineStr">
        <is>
          <t>Nickel Aluminum Bronze ASTM B148 UNS C95400</t>
        </is>
      </c>
      <c r="I800" s="7" t="inlineStr">
        <is>
          <t>B22</t>
        </is>
      </c>
      <c r="J800" s="7" t="inlineStr">
        <is>
          <t>Stainless Steel, AISI-303</t>
        </is>
      </c>
      <c r="K800" s="7" t="inlineStr">
        <is>
          <t>Steel, Cold Drawn C1018</t>
        </is>
      </c>
      <c r="L800" s="2" t="inlineStr">
        <is>
          <t>Coating_Scotchkote134_interior_IncludeImpeller</t>
        </is>
      </c>
      <c r="M800" s="2" t="inlineStr">
        <is>
          <t>RTF</t>
        </is>
      </c>
      <c r="N800" s="7" t="n"/>
      <c r="O800" t="inlineStr">
        <is>
          <t>A102238</t>
        </is>
      </c>
      <c r="P800" t="n">
        <v>107</v>
      </c>
      <c r="Q800" s="120" t="inlineStr">
        <is>
          <t>Priced</t>
        </is>
      </c>
      <c r="R800" t="inlineStr">
        <is>
          <t>LT250</t>
        </is>
      </c>
    </row>
    <row r="801">
      <c r="C801" t="inlineStr">
        <is>
          <t>Price_BOM_LFE_Imp_1207</t>
        </is>
      </c>
      <c r="E801" s="69" t="inlineStr">
        <is>
          <t>30957-4P-5HP-LFE</t>
        </is>
      </c>
      <c r="F801" t="inlineStr">
        <is>
          <t>X3</t>
        </is>
      </c>
      <c r="G801" t="inlineStr">
        <is>
          <t>ImpMatl_NiAl-Bronze_ASTM-B148_C95400</t>
        </is>
      </c>
      <c r="H801" s="7" t="inlineStr">
        <is>
          <t>Nickel Aluminum Bronze ASTM B148 UNS C95400</t>
        </is>
      </c>
      <c r="I801" s="7" t="inlineStr">
        <is>
          <t>B22</t>
        </is>
      </c>
      <c r="J801" s="7" t="inlineStr">
        <is>
          <t>Stainless Steel, AISI-303</t>
        </is>
      </c>
      <c r="K801" s="7" t="inlineStr">
        <is>
          <t>Steel, Cold Drawn C1018</t>
        </is>
      </c>
      <c r="L801" s="2" t="inlineStr">
        <is>
          <t>Coating_Scotchkote134_interior_IncludeImpeller</t>
        </is>
      </c>
      <c r="M801" s="2" t="inlineStr">
        <is>
          <t>RTF</t>
        </is>
      </c>
      <c r="N801" s="7" t="n"/>
      <c r="O801" t="inlineStr">
        <is>
          <t>A102239</t>
        </is>
      </c>
      <c r="P801" t="n">
        <v>193</v>
      </c>
      <c r="Q801" s="120" t="inlineStr">
        <is>
          <t>Priced</t>
        </is>
      </c>
      <c r="R801" t="inlineStr">
        <is>
          <t>LT250</t>
        </is>
      </c>
    </row>
    <row r="802">
      <c r="C802" t="inlineStr">
        <is>
          <t>Price_BOM_LFE_Imp_1208</t>
        </is>
      </c>
      <c r="E802" s="69" t="inlineStr">
        <is>
          <t>30957-4P-7.5HP-LFE</t>
        </is>
      </c>
      <c r="F802" t="inlineStr">
        <is>
          <t>X3</t>
        </is>
      </c>
      <c r="G802" t="inlineStr">
        <is>
          <t>ImpMatl_NiAl-Bronze_ASTM-B148_C95400</t>
        </is>
      </c>
      <c r="H802" s="7" t="inlineStr">
        <is>
          <t>Nickel Aluminum Bronze ASTM B148 UNS C95400</t>
        </is>
      </c>
      <c r="I802" s="7" t="inlineStr">
        <is>
          <t>B22</t>
        </is>
      </c>
      <c r="J802" s="7" t="inlineStr">
        <is>
          <t>Stainless Steel, AISI-303</t>
        </is>
      </c>
      <c r="K802" s="7" t="inlineStr">
        <is>
          <t>Steel, Cold Drawn C1018</t>
        </is>
      </c>
      <c r="L802" s="2" t="inlineStr">
        <is>
          <t>Coating_Scotchkote134_interior_IncludeImpeller</t>
        </is>
      </c>
      <c r="M802" s="2" t="inlineStr">
        <is>
          <t>RTF</t>
        </is>
      </c>
      <c r="N802" s="7" t="n"/>
      <c r="O802" t="inlineStr">
        <is>
          <t>A102239</t>
        </is>
      </c>
      <c r="P802" t="n">
        <v>193</v>
      </c>
      <c r="Q802" s="120" t="inlineStr">
        <is>
          <t>Priced</t>
        </is>
      </c>
      <c r="R802" t="inlineStr">
        <is>
          <t>LT250</t>
        </is>
      </c>
    </row>
    <row r="803">
      <c r="C803" t="inlineStr">
        <is>
          <t>Price_BOM_LFE_Imp_1209</t>
        </is>
      </c>
      <c r="E803" s="69" t="inlineStr">
        <is>
          <t>30957-4P-10HP-LFE</t>
        </is>
      </c>
      <c r="F803" t="inlineStr">
        <is>
          <t>X3</t>
        </is>
      </c>
      <c r="G803" t="inlineStr">
        <is>
          <t>ImpMatl_NiAl-Bronze_ASTM-B148_C95400</t>
        </is>
      </c>
      <c r="H803" s="7" t="inlineStr">
        <is>
          <t>Nickel Aluminum Bronze ASTM B148 UNS C95400</t>
        </is>
      </c>
      <c r="I803" s="7" t="inlineStr">
        <is>
          <t>B22</t>
        </is>
      </c>
      <c r="J803" s="7" t="inlineStr">
        <is>
          <t>Stainless Steel, AISI-303</t>
        </is>
      </c>
      <c r="K803" s="7" t="inlineStr">
        <is>
          <t>Steel, Cold Drawn C1018</t>
        </is>
      </c>
      <c r="L803" s="2" t="inlineStr">
        <is>
          <t>Coating_Scotchkote134_interior_IncludeImpeller</t>
        </is>
      </c>
      <c r="M803" s="2" t="inlineStr">
        <is>
          <t>RTF</t>
        </is>
      </c>
      <c r="N803" s="7" t="n"/>
      <c r="O803" t="inlineStr">
        <is>
          <t>A102239</t>
        </is>
      </c>
      <c r="P803" t="n">
        <v>193</v>
      </c>
      <c r="Q803" s="120" t="inlineStr">
        <is>
          <t>Priced</t>
        </is>
      </c>
      <c r="R803" t="inlineStr">
        <is>
          <t>LT250</t>
        </is>
      </c>
    </row>
    <row r="804">
      <c r="C804" t="inlineStr">
        <is>
          <t>Price_BOM_LFE_Imp_1210</t>
        </is>
      </c>
      <c r="E804" s="69" t="inlineStr">
        <is>
          <t>30957-4P-15HP-LFE</t>
        </is>
      </c>
      <c r="F804" t="inlineStr">
        <is>
          <t>X3</t>
        </is>
      </c>
      <c r="G804" t="inlineStr">
        <is>
          <t>ImpMatl_NiAl-Bronze_ASTM-B148_C95400</t>
        </is>
      </c>
      <c r="H804" s="7" t="inlineStr">
        <is>
          <t>Nickel Aluminum Bronze ASTM B148 UNS C95400</t>
        </is>
      </c>
      <c r="I804" s="7" t="inlineStr">
        <is>
          <t>B22</t>
        </is>
      </c>
      <c r="J804" s="7" t="inlineStr">
        <is>
          <t>Stainless Steel, AISI-303</t>
        </is>
      </c>
      <c r="K804" s="7" t="inlineStr">
        <is>
          <t>Steel, Cold Drawn C1018</t>
        </is>
      </c>
      <c r="L804" s="2" t="inlineStr">
        <is>
          <t>Coating_Scotchkote134_interior_IncludeImpeller</t>
        </is>
      </c>
      <c r="M804" s="2" t="inlineStr">
        <is>
          <t>RTF</t>
        </is>
      </c>
      <c r="N804" s="7" t="n"/>
      <c r="O804" t="inlineStr">
        <is>
          <t>A102239</t>
        </is>
      </c>
      <c r="P804" t="n">
        <v>193</v>
      </c>
      <c r="Q804" s="120" t="inlineStr">
        <is>
          <t>Priced</t>
        </is>
      </c>
      <c r="R804" t="inlineStr">
        <is>
          <t>LT250</t>
        </is>
      </c>
    </row>
    <row r="805">
      <c r="C805" t="inlineStr">
        <is>
          <t>Price_BOM_LFE_Imp_1211</t>
        </is>
      </c>
      <c r="E805" s="69" t="inlineStr">
        <is>
          <t>30121-4P-15HP-LFE</t>
        </is>
      </c>
      <c r="F805" t="inlineStr">
        <is>
          <t>XA</t>
        </is>
      </c>
      <c r="G805" t="inlineStr">
        <is>
          <t>ImpMatl_NiAl-Bronze_ASTM-B148_C95400</t>
        </is>
      </c>
      <c r="H805" s="7" t="inlineStr">
        <is>
          <t>Nickel Aluminum Bronze ASTM B148 UNS C95400</t>
        </is>
      </c>
      <c r="I805" s="7" t="inlineStr">
        <is>
          <t>B22</t>
        </is>
      </c>
      <c r="J805" s="7" t="inlineStr">
        <is>
          <t>Stainless Steel, AISI-303</t>
        </is>
      </c>
      <c r="K805" s="7" t="inlineStr">
        <is>
          <t>Steel, Cold Drawn C1018</t>
        </is>
      </c>
      <c r="L805" s="2" t="inlineStr">
        <is>
          <t>Coating_Scotchkote134_interior_IncludeImpeller</t>
        </is>
      </c>
      <c r="M805" s="2" t="inlineStr">
        <is>
          <t>RTF</t>
        </is>
      </c>
      <c r="N805" s="7" t="n"/>
      <c r="O805" t="inlineStr">
        <is>
          <t>A102241</t>
        </is>
      </c>
      <c r="P805" t="n">
        <v>282</v>
      </c>
      <c r="Q805" s="120" t="inlineStr">
        <is>
          <t>Priced</t>
        </is>
      </c>
      <c r="R805" t="inlineStr">
        <is>
          <t>LT250</t>
        </is>
      </c>
    </row>
    <row r="806">
      <c r="C806" t="inlineStr">
        <is>
          <t>Price_BOM_LFE_Imp_1212</t>
        </is>
      </c>
      <c r="E806" s="69" t="inlineStr">
        <is>
          <t>30121-4P-20HP-LFE</t>
        </is>
      </c>
      <c r="F806" t="inlineStr">
        <is>
          <t>XA</t>
        </is>
      </c>
      <c r="G806" t="inlineStr">
        <is>
          <t>ImpMatl_NiAl-Bronze_ASTM-B148_C95400</t>
        </is>
      </c>
      <c r="H806" s="7" t="inlineStr">
        <is>
          <t>Nickel Aluminum Bronze ASTM B148 UNS C95400</t>
        </is>
      </c>
      <c r="I806" s="7" t="inlineStr">
        <is>
          <t>B22</t>
        </is>
      </c>
      <c r="J806" s="7" t="inlineStr">
        <is>
          <t>Stainless Steel, AISI-303</t>
        </is>
      </c>
      <c r="K806" s="7" t="inlineStr">
        <is>
          <t>Steel, Cold Drawn C1018</t>
        </is>
      </c>
      <c r="L806" s="2" t="inlineStr">
        <is>
          <t>Coating_Scotchkote134_interior_IncludeImpeller</t>
        </is>
      </c>
      <c r="M806" s="2" t="inlineStr">
        <is>
          <t>RTF</t>
        </is>
      </c>
      <c r="N806" s="7" t="n"/>
      <c r="O806" t="inlineStr">
        <is>
          <t>A102241</t>
        </is>
      </c>
      <c r="P806" t="n">
        <v>282</v>
      </c>
      <c r="Q806" s="120" t="inlineStr">
        <is>
          <t>Priced</t>
        </is>
      </c>
      <c r="R806" t="inlineStr">
        <is>
          <t>LT250</t>
        </is>
      </c>
    </row>
    <row r="807">
      <c r="C807" t="inlineStr">
        <is>
          <t>Price_BOM_LFE_Imp_1213</t>
        </is>
      </c>
      <c r="E807" s="69" t="inlineStr">
        <is>
          <t>30121-4P-25HP-LFE</t>
        </is>
      </c>
      <c r="F807" t="inlineStr">
        <is>
          <t>XA</t>
        </is>
      </c>
      <c r="G807" t="inlineStr">
        <is>
          <t>ImpMatl_NiAl-Bronze_ASTM-B148_C95400</t>
        </is>
      </c>
      <c r="H807" s="7" t="inlineStr">
        <is>
          <t>Nickel Aluminum Bronze ASTM B148 UNS C95400</t>
        </is>
      </c>
      <c r="I807" s="7" t="inlineStr">
        <is>
          <t>B22</t>
        </is>
      </c>
      <c r="J807" s="7" t="inlineStr">
        <is>
          <t>Stainless Steel, AISI-303</t>
        </is>
      </c>
      <c r="K807" s="7" t="inlineStr">
        <is>
          <t>Steel, Cold Drawn C1018</t>
        </is>
      </c>
      <c r="L807" s="2" t="inlineStr">
        <is>
          <t>Coating_Scotchkote134_interior_IncludeImpeller</t>
        </is>
      </c>
      <c r="M807" s="2" t="inlineStr">
        <is>
          <t>RTF</t>
        </is>
      </c>
      <c r="N807" s="7" t="n"/>
      <c r="O807" t="inlineStr">
        <is>
          <t>A102241</t>
        </is>
      </c>
      <c r="P807" t="n">
        <v>282</v>
      </c>
      <c r="Q807" s="120" t="inlineStr">
        <is>
          <t>Priced</t>
        </is>
      </c>
      <c r="R807" t="inlineStr">
        <is>
          <t>LT250</t>
        </is>
      </c>
    </row>
    <row r="808">
      <c r="C808" t="inlineStr">
        <is>
          <t>Price_BOM_LFE_Imp_1214</t>
        </is>
      </c>
      <c r="E808" s="69" t="inlineStr">
        <is>
          <t>30127-4P-15HP-LFE</t>
        </is>
      </c>
      <c r="F808" t="inlineStr">
        <is>
          <t>XA</t>
        </is>
      </c>
      <c r="G808" t="inlineStr">
        <is>
          <t>ImpMatl_NiAl-Bronze_ASTM-B148_C95400</t>
        </is>
      </c>
      <c r="H808" s="7" t="inlineStr">
        <is>
          <t>Nickel Aluminum Bronze ASTM B148 UNS C95400</t>
        </is>
      </c>
      <c r="I808" s="7" t="inlineStr">
        <is>
          <t>B22</t>
        </is>
      </c>
      <c r="J808" s="7" t="inlineStr">
        <is>
          <t>Stainless Steel, AISI-303</t>
        </is>
      </c>
      <c r="K808" s="7" t="inlineStr">
        <is>
          <t>Steel, Cold Drawn C1018</t>
        </is>
      </c>
      <c r="L808" s="2" t="inlineStr">
        <is>
          <t>Coating_Scotchkote134_interior_IncludeImpeller</t>
        </is>
      </c>
      <c r="M808" s="2" t="inlineStr">
        <is>
          <t>RTF</t>
        </is>
      </c>
      <c r="N808" s="7" t="n"/>
      <c r="O808" t="inlineStr">
        <is>
          <t>A102242</t>
        </is>
      </c>
      <c r="P808" t="n">
        <v>443</v>
      </c>
      <c r="Q808" s="120" t="inlineStr">
        <is>
          <t>Priced</t>
        </is>
      </c>
      <c r="R808" t="inlineStr">
        <is>
          <t>LT250</t>
        </is>
      </c>
    </row>
    <row r="809">
      <c r="C809" t="inlineStr">
        <is>
          <t>Price_BOM_LFE_Imp_1215</t>
        </is>
      </c>
      <c r="E809" s="69" t="inlineStr">
        <is>
          <t>30127-4P-20HP-LFE</t>
        </is>
      </c>
      <c r="F809" t="inlineStr">
        <is>
          <t>XA</t>
        </is>
      </c>
      <c r="G809" t="inlineStr">
        <is>
          <t>ImpMatl_NiAl-Bronze_ASTM-B148_C95400</t>
        </is>
      </c>
      <c r="H809" s="7" t="inlineStr">
        <is>
          <t>Nickel Aluminum Bronze ASTM B148 UNS C95400</t>
        </is>
      </c>
      <c r="I809" s="7" t="inlineStr">
        <is>
          <t>B22</t>
        </is>
      </c>
      <c r="J809" s="7" t="inlineStr">
        <is>
          <t>Stainless Steel, AISI-303</t>
        </is>
      </c>
      <c r="K809" s="7" t="inlineStr">
        <is>
          <t>Steel, Cold Drawn C1018</t>
        </is>
      </c>
      <c r="L809" s="2" t="inlineStr">
        <is>
          <t>Coating_Scotchkote134_interior_IncludeImpeller</t>
        </is>
      </c>
      <c r="M809" s="2" t="inlineStr">
        <is>
          <t>RTF</t>
        </is>
      </c>
      <c r="N809" s="7" t="n"/>
      <c r="O809" t="inlineStr">
        <is>
          <t>A102242</t>
        </is>
      </c>
      <c r="P809" t="n">
        <v>443</v>
      </c>
      <c r="Q809" s="120" t="inlineStr">
        <is>
          <t>Priced</t>
        </is>
      </c>
      <c r="R809" t="inlineStr">
        <is>
          <t>LT250</t>
        </is>
      </c>
    </row>
    <row r="810">
      <c r="C810" t="inlineStr">
        <is>
          <t>Price_BOM_LFE_Imp_1216</t>
        </is>
      </c>
      <c r="E810" s="69" t="inlineStr">
        <is>
          <t>30127-4P-25HP-LFE</t>
        </is>
      </c>
      <c r="F810" t="inlineStr">
        <is>
          <t>XA</t>
        </is>
      </c>
      <c r="G810" t="inlineStr">
        <is>
          <t>ImpMatl_NiAl-Bronze_ASTM-B148_C95400</t>
        </is>
      </c>
      <c r="H810" s="7" t="inlineStr">
        <is>
          <t>Nickel Aluminum Bronze ASTM B148 UNS C95400</t>
        </is>
      </c>
      <c r="I810" s="7" t="inlineStr">
        <is>
          <t>B22</t>
        </is>
      </c>
      <c r="J810" s="7" t="inlineStr">
        <is>
          <t>Stainless Steel, AISI-303</t>
        </is>
      </c>
      <c r="K810" s="7" t="inlineStr">
        <is>
          <t>Steel, Cold Drawn C1018</t>
        </is>
      </c>
      <c r="L810" s="2" t="inlineStr">
        <is>
          <t>Coating_Scotchkote134_interior_IncludeImpeller</t>
        </is>
      </c>
      <c r="M810" s="2" t="inlineStr">
        <is>
          <t>RTF</t>
        </is>
      </c>
      <c r="N810" s="7" t="n"/>
      <c r="O810" t="inlineStr">
        <is>
          <t>A102242</t>
        </is>
      </c>
      <c r="P810" t="n">
        <v>443</v>
      </c>
      <c r="Q810" s="120" t="inlineStr">
        <is>
          <t>Priced</t>
        </is>
      </c>
      <c r="R810" t="inlineStr">
        <is>
          <t>LT250</t>
        </is>
      </c>
    </row>
    <row r="811">
      <c r="C811" t="inlineStr">
        <is>
          <t>Price_BOM_LFE_Imp_1217</t>
        </is>
      </c>
      <c r="E811" s="2" t="inlineStr">
        <is>
          <t>40707-2P-25HP-LFE</t>
        </is>
      </c>
      <c r="F811" t="inlineStr">
        <is>
          <t>X3</t>
        </is>
      </c>
      <c r="G811" t="inlineStr">
        <is>
          <t>ImpMatl_NiAl-Bronze_ASTM-B148_C95400</t>
        </is>
      </c>
      <c r="H811" s="7" t="inlineStr">
        <is>
          <t>Nickel Aluminum Bronze ASTM B148 UNS C95400</t>
        </is>
      </c>
      <c r="I811" s="7" t="inlineStr">
        <is>
          <t>B22</t>
        </is>
      </c>
      <c r="J811" s="7" t="inlineStr">
        <is>
          <t>Stainless Steel, AISI-303</t>
        </is>
      </c>
      <c r="K811" s="7" t="inlineStr">
        <is>
          <t>Steel, Cold Drawn C1018</t>
        </is>
      </c>
      <c r="L811" s="2" t="inlineStr">
        <is>
          <t>Coating_Scotchkote134_interior_IncludeImpeller</t>
        </is>
      </c>
      <c r="M811" s="2" t="inlineStr">
        <is>
          <t>RTF</t>
        </is>
      </c>
      <c r="N811" s="7" t="n"/>
      <c r="O811" t="inlineStr">
        <is>
          <t>A102244</t>
        </is>
      </c>
      <c r="P811" t="n">
        <v>157</v>
      </c>
      <c r="Q811" s="120" t="inlineStr">
        <is>
          <t>Priced</t>
        </is>
      </c>
      <c r="R811" t="inlineStr">
        <is>
          <t>LT250</t>
        </is>
      </c>
    </row>
    <row r="812">
      <c r="C812" t="inlineStr">
        <is>
          <t>Price_BOM_LFE_Imp_1218</t>
        </is>
      </c>
      <c r="E812" s="69" t="inlineStr">
        <is>
          <t>40707-4P-3HP-LFE</t>
        </is>
      </c>
      <c r="F812" t="inlineStr">
        <is>
          <t>X3</t>
        </is>
      </c>
      <c r="G812" t="inlineStr">
        <is>
          <t>ImpMatl_NiAl-Bronze_ASTM-B148_C95400</t>
        </is>
      </c>
      <c r="H812" s="7" t="inlineStr">
        <is>
          <t>Nickel Aluminum Bronze ASTM B148 UNS C95400</t>
        </is>
      </c>
      <c r="I812" s="7" t="inlineStr">
        <is>
          <t>B22</t>
        </is>
      </c>
      <c r="J812" s="7" t="inlineStr">
        <is>
          <t>Stainless Steel, AISI-303</t>
        </is>
      </c>
      <c r="K812" s="7" t="inlineStr">
        <is>
          <t>Steel, Cold Drawn C1018</t>
        </is>
      </c>
      <c r="L812" s="2" t="inlineStr">
        <is>
          <t>Coating_Scotchkote134_interior_IncludeImpeller</t>
        </is>
      </c>
      <c r="M812" s="2" t="inlineStr">
        <is>
          <t>RTF</t>
        </is>
      </c>
      <c r="N812" s="7" t="n"/>
      <c r="O812" t="inlineStr">
        <is>
          <t>A102244</t>
        </is>
      </c>
      <c r="P812" t="n">
        <v>157</v>
      </c>
      <c r="Q812" s="120" t="inlineStr">
        <is>
          <t>Priced</t>
        </is>
      </c>
      <c r="R812" t="inlineStr">
        <is>
          <t>LT250</t>
        </is>
      </c>
    </row>
    <row r="813">
      <c r="C813" t="inlineStr">
        <is>
          <t>Price_BOM_LFE_Imp_1219</t>
        </is>
      </c>
      <c r="E813" s="69" t="inlineStr">
        <is>
          <t>40707-4P-5HP-LFE</t>
        </is>
      </c>
      <c r="F813" t="inlineStr">
        <is>
          <t>X3</t>
        </is>
      </c>
      <c r="G813" t="inlineStr">
        <is>
          <t>ImpMatl_NiAl-Bronze_ASTM-B148_C95400</t>
        </is>
      </c>
      <c r="H813" s="7" t="inlineStr">
        <is>
          <t>Nickel Aluminum Bronze ASTM B148 UNS C95400</t>
        </is>
      </c>
      <c r="I813" s="7" t="inlineStr">
        <is>
          <t>B22</t>
        </is>
      </c>
      <c r="J813" s="7" t="inlineStr">
        <is>
          <t>Stainless Steel, AISI-303</t>
        </is>
      </c>
      <c r="K813" s="7" t="inlineStr">
        <is>
          <t>Steel, Cold Drawn C1018</t>
        </is>
      </c>
      <c r="L813" s="2" t="inlineStr">
        <is>
          <t>Coating_Scotchkote134_interior_IncludeImpeller</t>
        </is>
      </c>
      <c r="M813" s="2" t="inlineStr">
        <is>
          <t>RTF</t>
        </is>
      </c>
      <c r="N813" s="7" t="n"/>
      <c r="O813" t="inlineStr">
        <is>
          <t>A102244</t>
        </is>
      </c>
      <c r="P813" t="n">
        <v>157</v>
      </c>
      <c r="Q813" s="120" t="inlineStr">
        <is>
          <t>Priced</t>
        </is>
      </c>
      <c r="R813" t="inlineStr">
        <is>
          <t>LT250</t>
        </is>
      </c>
    </row>
    <row r="814">
      <c r="C814" t="inlineStr">
        <is>
          <t>Price_BOM_LFE_Imp_1220</t>
        </is>
      </c>
      <c r="E814" s="69" t="inlineStr">
        <is>
          <t>40707-4P-7.5HP-LFE</t>
        </is>
      </c>
      <c r="F814" t="inlineStr">
        <is>
          <t>X3</t>
        </is>
      </c>
      <c r="G814" t="inlineStr">
        <is>
          <t>ImpMatl_NiAl-Bronze_ASTM-B148_C95400</t>
        </is>
      </c>
      <c r="H814" s="7" t="inlineStr">
        <is>
          <t>Nickel Aluminum Bronze ASTM B148 UNS C95400</t>
        </is>
      </c>
      <c r="I814" s="7" t="inlineStr">
        <is>
          <t>B22</t>
        </is>
      </c>
      <c r="J814" s="7" t="inlineStr">
        <is>
          <t>Stainless Steel, AISI-303</t>
        </is>
      </c>
      <c r="K814" s="7" t="inlineStr">
        <is>
          <t>Steel, Cold Drawn C1018</t>
        </is>
      </c>
      <c r="L814" s="2" t="inlineStr">
        <is>
          <t>Coating_Scotchkote134_interior_IncludeImpeller</t>
        </is>
      </c>
      <c r="M814" s="2" t="inlineStr">
        <is>
          <t>RTF</t>
        </is>
      </c>
      <c r="N814" s="7" t="n"/>
      <c r="O814" t="inlineStr">
        <is>
          <t>A102244</t>
        </is>
      </c>
      <c r="P814" t="n">
        <v>157</v>
      </c>
      <c r="Q814" s="120" t="inlineStr">
        <is>
          <t>Priced</t>
        </is>
      </c>
      <c r="R814" t="inlineStr">
        <is>
          <t>LT250</t>
        </is>
      </c>
    </row>
    <row r="815">
      <c r="C815" t="inlineStr">
        <is>
          <t>Price_BOM_LFE_Imp_1221</t>
        </is>
      </c>
      <c r="E815" s="2" t="inlineStr">
        <is>
          <t>40707-2P-30HP-LFE</t>
        </is>
      </c>
      <c r="F815" t="inlineStr">
        <is>
          <t>X4</t>
        </is>
      </c>
      <c r="G815" t="inlineStr">
        <is>
          <t>ImpMatl_NiAl-Bronze_ASTM-B148_C95400</t>
        </is>
      </c>
      <c r="H815" s="7" t="inlineStr">
        <is>
          <t>Nickel Aluminum Bronze ASTM B148 UNS C95400</t>
        </is>
      </c>
      <c r="I815" s="7" t="inlineStr">
        <is>
          <t>B22</t>
        </is>
      </c>
      <c r="J815" s="7" t="inlineStr">
        <is>
          <t>Stainless Steel, AISI-303</t>
        </is>
      </c>
      <c r="K815" s="7" t="inlineStr">
        <is>
          <t>Steel, Cold Drawn C1018</t>
        </is>
      </c>
      <c r="L815" s="2" t="inlineStr">
        <is>
          <t>Coating_Scotchkote134_interior_IncludeImpeller</t>
        </is>
      </c>
      <c r="M815" s="2" t="inlineStr">
        <is>
          <t>RTF</t>
        </is>
      </c>
      <c r="N815" s="7" t="n"/>
      <c r="O815" t="inlineStr">
        <is>
          <t>A102245</t>
        </is>
      </c>
      <c r="P815" t="n">
        <v>157</v>
      </c>
      <c r="Q815" s="120" t="inlineStr">
        <is>
          <t>Priced</t>
        </is>
      </c>
      <c r="R815" t="inlineStr">
        <is>
          <t>LT250</t>
        </is>
      </c>
    </row>
    <row r="816">
      <c r="C816" t="inlineStr">
        <is>
          <t>Price_BOM_LFE_Imp_1222</t>
        </is>
      </c>
      <c r="E816" s="69" t="inlineStr">
        <is>
          <t>40957-4P-10HP-LFE</t>
        </is>
      </c>
      <c r="F816" t="inlineStr">
        <is>
          <t>X3</t>
        </is>
      </c>
      <c r="G816" t="inlineStr">
        <is>
          <t>ImpMatl_NiAl-Bronze_ASTM-B148_C95400</t>
        </is>
      </c>
      <c r="H816" s="7" t="inlineStr">
        <is>
          <t>Nickel Aluminum Bronze ASTM B148 UNS C95400</t>
        </is>
      </c>
      <c r="I816" s="7" t="inlineStr">
        <is>
          <t>B22</t>
        </is>
      </c>
      <c r="J816" s="7" t="inlineStr">
        <is>
          <t>Stainless Steel, AISI-303</t>
        </is>
      </c>
      <c r="K816" s="7" t="inlineStr">
        <is>
          <t>Steel, Cold Drawn C1018</t>
        </is>
      </c>
      <c r="L816" s="2" t="inlineStr">
        <is>
          <t>Coating_Scotchkote134_interior_IncludeImpeller</t>
        </is>
      </c>
      <c r="M816" s="2" t="inlineStr">
        <is>
          <t>RTF</t>
        </is>
      </c>
      <c r="N816" s="7" t="n"/>
      <c r="O816" t="inlineStr">
        <is>
          <t>A102247</t>
        </is>
      </c>
      <c r="P816" t="n">
        <v>227</v>
      </c>
      <c r="Q816" s="120" t="inlineStr">
        <is>
          <t>Priced</t>
        </is>
      </c>
      <c r="R816" t="inlineStr">
        <is>
          <t>LT250</t>
        </is>
      </c>
    </row>
    <row r="817">
      <c r="C817" t="inlineStr">
        <is>
          <t>Price_BOM_LFE_Imp_1223</t>
        </is>
      </c>
      <c r="E817" s="69" t="inlineStr">
        <is>
          <t>40957-4P-15HP-LFE</t>
        </is>
      </c>
      <c r="F817" t="inlineStr">
        <is>
          <t>X3</t>
        </is>
      </c>
      <c r="G817" t="inlineStr">
        <is>
          <t>ImpMatl_NiAl-Bronze_ASTM-B148_C95400</t>
        </is>
      </c>
      <c r="H817" s="7" t="inlineStr">
        <is>
          <t>Nickel Aluminum Bronze ASTM B148 UNS C95400</t>
        </is>
      </c>
      <c r="I817" s="7" t="inlineStr">
        <is>
          <t>B22</t>
        </is>
      </c>
      <c r="J817" s="7" t="inlineStr">
        <is>
          <t>Stainless Steel, AISI-303</t>
        </is>
      </c>
      <c r="K817" s="7" t="inlineStr">
        <is>
          <t>Steel, Cold Drawn C1018</t>
        </is>
      </c>
      <c r="L817" s="2" t="inlineStr">
        <is>
          <t>Coating_Scotchkote134_interior_IncludeImpeller</t>
        </is>
      </c>
      <c r="M817" s="2" t="inlineStr">
        <is>
          <t>RTF</t>
        </is>
      </c>
      <c r="N817" s="7" t="n"/>
      <c r="O817" t="inlineStr">
        <is>
          <t>A102247</t>
        </is>
      </c>
      <c r="P817" t="n">
        <v>227</v>
      </c>
      <c r="Q817" s="120" t="inlineStr">
        <is>
          <t>Priced</t>
        </is>
      </c>
      <c r="R817" t="inlineStr">
        <is>
          <t>LT250</t>
        </is>
      </c>
    </row>
    <row r="818">
      <c r="C818" t="inlineStr">
        <is>
          <t>Price_BOM_LFE_Imp_1224</t>
        </is>
      </c>
      <c r="E818" s="69" t="inlineStr">
        <is>
          <t>40957-4P-20HP-LFE</t>
        </is>
      </c>
      <c r="F818" t="inlineStr">
        <is>
          <t>X4</t>
        </is>
      </c>
      <c r="G818" t="inlineStr">
        <is>
          <t>ImpMatl_NiAl-Bronze_ASTM-B148_C95400</t>
        </is>
      </c>
      <c r="H818" s="7" t="inlineStr">
        <is>
          <t>Nickel Aluminum Bronze ASTM B148 UNS C95400</t>
        </is>
      </c>
      <c r="I818" s="7" t="inlineStr">
        <is>
          <t>B22</t>
        </is>
      </c>
      <c r="J818" s="7" t="inlineStr">
        <is>
          <t>Stainless Steel, AISI-303</t>
        </is>
      </c>
      <c r="K818" s="7" t="inlineStr">
        <is>
          <t>Steel, Cold Drawn C1018</t>
        </is>
      </c>
      <c r="L818" s="2" t="inlineStr">
        <is>
          <t>Coating_Scotchkote134_interior_IncludeImpeller</t>
        </is>
      </c>
      <c r="M818" s="2" t="inlineStr">
        <is>
          <t>RTF</t>
        </is>
      </c>
      <c r="N818" s="7" t="n"/>
      <c r="O818" t="inlineStr">
        <is>
          <t>A102247</t>
        </is>
      </c>
      <c r="P818" t="n">
        <v>227</v>
      </c>
      <c r="Q818" s="120" t="inlineStr">
        <is>
          <t>Priced</t>
        </is>
      </c>
      <c r="R818" t="inlineStr">
        <is>
          <t>LT250</t>
        </is>
      </c>
    </row>
    <row r="819">
      <c r="C819" t="inlineStr">
        <is>
          <t>Price_BOM_LFE_Imp_1225</t>
        </is>
      </c>
      <c r="E819" s="69" t="inlineStr">
        <is>
          <t>40129-4P-15HP-LFE</t>
        </is>
      </c>
      <c r="F819" t="inlineStr">
        <is>
          <t>XA</t>
        </is>
      </c>
      <c r="G819" t="inlineStr">
        <is>
          <t>ImpMatl_NiAl-Bronze_ASTM-B148_C95400</t>
        </is>
      </c>
      <c r="H819" s="7" t="inlineStr">
        <is>
          <t>Nickel Aluminum Bronze ASTM B148 UNS C95400</t>
        </is>
      </c>
      <c r="I819" s="7" t="inlineStr">
        <is>
          <t>B22</t>
        </is>
      </c>
      <c r="J819" s="7" t="inlineStr">
        <is>
          <t>Stainless Steel, AISI-303</t>
        </is>
      </c>
      <c r="K819" s="7" t="inlineStr">
        <is>
          <t>Steel, Cold Drawn C1018</t>
        </is>
      </c>
      <c r="L819" s="2" t="inlineStr">
        <is>
          <t>Coating_Scotchkote134_interior_IncludeImpeller</t>
        </is>
      </c>
      <c r="M819" s="2" t="inlineStr">
        <is>
          <t>RTF</t>
        </is>
      </c>
      <c r="N819" s="7" t="n"/>
      <c r="O819" t="inlineStr">
        <is>
          <t>A102249</t>
        </is>
      </c>
      <c r="P819" t="n">
        <v>409</v>
      </c>
      <c r="Q819" s="120" t="inlineStr">
        <is>
          <t>Priced</t>
        </is>
      </c>
      <c r="R819" t="inlineStr">
        <is>
          <t>LT250</t>
        </is>
      </c>
    </row>
    <row r="820">
      <c r="C820" t="inlineStr">
        <is>
          <t>Price_BOM_LFE_Imp_1226</t>
        </is>
      </c>
      <c r="E820" s="69" t="inlineStr">
        <is>
          <t>40129-4P-20HP-LFE</t>
        </is>
      </c>
      <c r="F820" t="inlineStr">
        <is>
          <t>XA</t>
        </is>
      </c>
      <c r="G820" t="inlineStr">
        <is>
          <t>ImpMatl_NiAl-Bronze_ASTM-B148_C95400</t>
        </is>
      </c>
      <c r="H820" s="7" t="inlineStr">
        <is>
          <t>Nickel Aluminum Bronze ASTM B148 UNS C95400</t>
        </is>
      </c>
      <c r="I820" s="7" t="inlineStr">
        <is>
          <t>B22</t>
        </is>
      </c>
      <c r="J820" s="7" t="inlineStr">
        <is>
          <t>Stainless Steel, AISI-303</t>
        </is>
      </c>
      <c r="K820" s="7" t="inlineStr">
        <is>
          <t>Steel, Cold Drawn C1018</t>
        </is>
      </c>
      <c r="L820" s="2" t="inlineStr">
        <is>
          <t>Coating_Scotchkote134_interior_IncludeImpeller</t>
        </is>
      </c>
      <c r="M820" s="2" t="inlineStr">
        <is>
          <t>RTF</t>
        </is>
      </c>
      <c r="N820" s="7" t="n"/>
      <c r="O820" t="inlineStr">
        <is>
          <t>A102249</t>
        </is>
      </c>
      <c r="P820" t="n">
        <v>409</v>
      </c>
      <c r="Q820" s="120" t="inlineStr">
        <is>
          <t>Priced</t>
        </is>
      </c>
      <c r="R820" t="inlineStr">
        <is>
          <t>LT250</t>
        </is>
      </c>
    </row>
    <row r="821">
      <c r="C821" t="inlineStr">
        <is>
          <t>Price_BOM_LFE_Imp_1227</t>
        </is>
      </c>
      <c r="E821" s="69" t="inlineStr">
        <is>
          <t>40129-4P-25HP-LFE</t>
        </is>
      </c>
      <c r="F821" t="inlineStr">
        <is>
          <t>XA</t>
        </is>
      </c>
      <c r="G821" t="inlineStr">
        <is>
          <t>ImpMatl_NiAl-Bronze_ASTM-B148_C95400</t>
        </is>
      </c>
      <c r="H821" s="7" t="inlineStr">
        <is>
          <t>Nickel Aluminum Bronze ASTM B148 UNS C95400</t>
        </is>
      </c>
      <c r="I821" s="7" t="inlineStr">
        <is>
          <t>B22</t>
        </is>
      </c>
      <c r="J821" s="7" t="inlineStr">
        <is>
          <t>Stainless Steel, AISI-303</t>
        </is>
      </c>
      <c r="K821" s="7" t="inlineStr">
        <is>
          <t>Steel, Cold Drawn C1018</t>
        </is>
      </c>
      <c r="L821" s="2" t="inlineStr">
        <is>
          <t>Coating_Scotchkote134_interior_IncludeImpeller</t>
        </is>
      </c>
      <c r="M821" s="2" t="inlineStr">
        <is>
          <t>RTF</t>
        </is>
      </c>
      <c r="N821" s="7" t="n"/>
      <c r="O821" t="inlineStr">
        <is>
          <t>A102249</t>
        </is>
      </c>
      <c r="P821" t="n">
        <v>409</v>
      </c>
      <c r="Q821" s="120" t="inlineStr">
        <is>
          <t>Priced</t>
        </is>
      </c>
      <c r="R821" t="inlineStr">
        <is>
          <t>LT250</t>
        </is>
      </c>
    </row>
    <row r="822">
      <c r="C822" t="inlineStr">
        <is>
          <t>Price_BOM_LFE_Imp_1228</t>
        </is>
      </c>
      <c r="E822" s="69" t="inlineStr">
        <is>
          <t>4012A-4P-15HP-LFE</t>
        </is>
      </c>
      <c r="F822" t="inlineStr">
        <is>
          <t>XA</t>
        </is>
      </c>
      <c r="G822" t="inlineStr">
        <is>
          <t>ImpMatl_NiAl-Bronze_ASTM-B148_C95400</t>
        </is>
      </c>
      <c r="H822" s="7" t="inlineStr">
        <is>
          <t>Nickel Aluminum Bronze ASTM B148 UNS C95400</t>
        </is>
      </c>
      <c r="I822" s="7" t="inlineStr">
        <is>
          <t>B22</t>
        </is>
      </c>
      <c r="J822" s="7" t="inlineStr">
        <is>
          <t>Stainless Steel, AISI-303</t>
        </is>
      </c>
      <c r="K822" s="7" t="inlineStr">
        <is>
          <t>Steel, Cold Drawn C1018</t>
        </is>
      </c>
      <c r="L822" s="2" t="inlineStr">
        <is>
          <t>Coating_Scotchkote134_interior_IncludeImpeller</t>
        </is>
      </c>
      <c r="M822" s="2" t="inlineStr">
        <is>
          <t>RTF</t>
        </is>
      </c>
      <c r="N822" s="7" t="n"/>
      <c r="O822" t="inlineStr">
        <is>
          <t>A102250</t>
        </is>
      </c>
      <c r="P822" t="n">
        <v>409</v>
      </c>
      <c r="Q822" s="120" t="inlineStr">
        <is>
          <t>Priced</t>
        </is>
      </c>
      <c r="R822" t="inlineStr">
        <is>
          <t>LT250</t>
        </is>
      </c>
    </row>
    <row r="823">
      <c r="C823" t="inlineStr">
        <is>
          <t>Price_BOM_LFE_Imp_1229</t>
        </is>
      </c>
      <c r="E823" s="69" t="inlineStr">
        <is>
          <t>4012A-4P-20HP-LFE</t>
        </is>
      </c>
      <c r="F823" t="inlineStr">
        <is>
          <t>XA</t>
        </is>
      </c>
      <c r="G823" t="inlineStr">
        <is>
          <t>ImpMatl_NiAl-Bronze_ASTM-B148_C95400</t>
        </is>
      </c>
      <c r="H823" s="7" t="inlineStr">
        <is>
          <t>Nickel Aluminum Bronze ASTM B148 UNS C95400</t>
        </is>
      </c>
      <c r="I823" s="7" t="inlineStr">
        <is>
          <t>B22</t>
        </is>
      </c>
      <c r="J823" s="7" t="inlineStr">
        <is>
          <t>Stainless Steel, AISI-303</t>
        </is>
      </c>
      <c r="K823" s="7" t="inlineStr">
        <is>
          <t>Steel, Cold Drawn C1018</t>
        </is>
      </c>
      <c r="L823" s="2" t="inlineStr">
        <is>
          <t>Coating_Scotchkote134_interior_IncludeImpeller</t>
        </is>
      </c>
      <c r="M823" s="2" t="inlineStr">
        <is>
          <t>RTF</t>
        </is>
      </c>
      <c r="N823" s="7" t="n"/>
      <c r="O823" t="inlineStr">
        <is>
          <t>A102250</t>
        </is>
      </c>
      <c r="P823" t="n">
        <v>409</v>
      </c>
      <c r="Q823" s="120" t="inlineStr">
        <is>
          <t>Priced</t>
        </is>
      </c>
      <c r="R823" t="inlineStr">
        <is>
          <t>LT250</t>
        </is>
      </c>
    </row>
    <row r="824">
      <c r="C824" t="inlineStr">
        <is>
          <t>Price_BOM_LFE_Imp_1230</t>
        </is>
      </c>
      <c r="E824" s="69" t="inlineStr">
        <is>
          <t>4012A-4P-25HP-LFE</t>
        </is>
      </c>
      <c r="F824" t="inlineStr">
        <is>
          <t>XA</t>
        </is>
      </c>
      <c r="G824" t="inlineStr">
        <is>
          <t>ImpMatl_NiAl-Bronze_ASTM-B148_C95400</t>
        </is>
      </c>
      <c r="H824" s="7" t="inlineStr">
        <is>
          <t>Nickel Aluminum Bronze ASTM B148 UNS C95400</t>
        </is>
      </c>
      <c r="I824" s="7" t="inlineStr">
        <is>
          <t>B22</t>
        </is>
      </c>
      <c r="J824" s="7" t="inlineStr">
        <is>
          <t>Stainless Steel, AISI-303</t>
        </is>
      </c>
      <c r="K824" s="7" t="inlineStr">
        <is>
          <t>Steel, Cold Drawn C1018</t>
        </is>
      </c>
      <c r="L824" s="2" t="inlineStr">
        <is>
          <t>Coating_Scotchkote134_interior_IncludeImpeller</t>
        </is>
      </c>
      <c r="M824" s="2" t="inlineStr">
        <is>
          <t>RTF</t>
        </is>
      </c>
      <c r="N824" s="7" t="n"/>
      <c r="O824" t="inlineStr">
        <is>
          <t>A102250</t>
        </is>
      </c>
      <c r="P824" t="n">
        <v>409</v>
      </c>
      <c r="Q824" s="120" t="inlineStr">
        <is>
          <t>Priced</t>
        </is>
      </c>
      <c r="R824" t="inlineStr">
        <is>
          <t>LT250</t>
        </is>
      </c>
    </row>
    <row r="825">
      <c r="C825" t="inlineStr">
        <is>
          <t>Price_BOM_LFE_Imp_1231</t>
        </is>
      </c>
      <c r="E825" s="69" t="inlineStr">
        <is>
          <t>50957-4P-15HP-LFE</t>
        </is>
      </c>
      <c r="F825" t="inlineStr">
        <is>
          <t>X4</t>
        </is>
      </c>
      <c r="G825" t="inlineStr">
        <is>
          <t>ImpMatl_NiAl-Bronze_ASTM-B148_C95400</t>
        </is>
      </c>
      <c r="H825" s="7" t="inlineStr">
        <is>
          <t>Nickel Aluminum Bronze ASTM B148 UNS C95400</t>
        </is>
      </c>
      <c r="I825" s="7" t="inlineStr">
        <is>
          <t>B22</t>
        </is>
      </c>
      <c r="J825" s="7" t="inlineStr">
        <is>
          <t>Stainless Steel, AISI-303</t>
        </is>
      </c>
      <c r="K825" s="7" t="inlineStr">
        <is>
          <t>Steel, Cold Drawn C1018</t>
        </is>
      </c>
      <c r="L825" s="2" t="inlineStr">
        <is>
          <t>Coating_Scotchkote134_interior_IncludeImpeller</t>
        </is>
      </c>
      <c r="M825" s="2" t="inlineStr">
        <is>
          <t>RTF</t>
        </is>
      </c>
      <c r="N825" s="7" t="n"/>
      <c r="O825" t="inlineStr">
        <is>
          <t>A102253</t>
        </is>
      </c>
      <c r="P825" t="n">
        <v>295</v>
      </c>
      <c r="Q825" s="120" t="inlineStr">
        <is>
          <t>Priced</t>
        </is>
      </c>
      <c r="R825" t="inlineStr">
        <is>
          <t>LT250</t>
        </is>
      </c>
    </row>
    <row r="826">
      <c r="C826" t="inlineStr">
        <is>
          <t>Price_BOM_LFE_Imp_1232</t>
        </is>
      </c>
      <c r="E826" s="69" t="inlineStr">
        <is>
          <t>50957-4P-20HP-LFE</t>
        </is>
      </c>
      <c r="F826" t="inlineStr">
        <is>
          <t>X4</t>
        </is>
      </c>
      <c r="G826" t="inlineStr">
        <is>
          <t>ImpMatl_NiAl-Bronze_ASTM-B148_C95400</t>
        </is>
      </c>
      <c r="H826" s="7" t="inlineStr">
        <is>
          <t>Nickel Aluminum Bronze ASTM B148 UNS C95400</t>
        </is>
      </c>
      <c r="I826" s="7" t="inlineStr">
        <is>
          <t>B22</t>
        </is>
      </c>
      <c r="J826" s="7" t="inlineStr">
        <is>
          <t>Stainless Steel, AISI-303</t>
        </is>
      </c>
      <c r="K826" s="7" t="inlineStr">
        <is>
          <t>Steel, Cold Drawn C1018</t>
        </is>
      </c>
      <c r="L826" s="2" t="inlineStr">
        <is>
          <t>Coating_Scotchkote134_interior_IncludeImpeller</t>
        </is>
      </c>
      <c r="M826" s="2" t="inlineStr">
        <is>
          <t>RTF</t>
        </is>
      </c>
      <c r="N826" s="7" t="n"/>
      <c r="O826" t="inlineStr">
        <is>
          <t>A102253</t>
        </is>
      </c>
      <c r="P826" t="n">
        <v>295</v>
      </c>
      <c r="Q826" s="120" t="inlineStr">
        <is>
          <t>Priced</t>
        </is>
      </c>
      <c r="R826" t="inlineStr">
        <is>
          <t>LT250</t>
        </is>
      </c>
    </row>
    <row r="827">
      <c r="C827" t="inlineStr">
        <is>
          <t>Price_BOM_LFE_Imp_1233</t>
        </is>
      </c>
      <c r="E827" s="69" t="inlineStr">
        <is>
          <t>50957-4P-25HP-LFE</t>
        </is>
      </c>
      <c r="F827" t="inlineStr">
        <is>
          <t>X4</t>
        </is>
      </c>
      <c r="G827" t="inlineStr">
        <is>
          <t>ImpMatl_NiAl-Bronze_ASTM-B148_C95400</t>
        </is>
      </c>
      <c r="H827" s="7" t="inlineStr">
        <is>
          <t>Nickel Aluminum Bronze ASTM B148 UNS C95400</t>
        </is>
      </c>
      <c r="I827" s="7" t="inlineStr">
        <is>
          <t>B22</t>
        </is>
      </c>
      <c r="J827" s="7" t="inlineStr">
        <is>
          <t>Stainless Steel, AISI-303</t>
        </is>
      </c>
      <c r="K827" s="7" t="inlineStr">
        <is>
          <t>Steel, Cold Drawn C1018</t>
        </is>
      </c>
      <c r="L827" s="2" t="inlineStr">
        <is>
          <t>Coating_Scotchkote134_interior_IncludeImpeller</t>
        </is>
      </c>
      <c r="M827" s="2" t="inlineStr">
        <is>
          <t>RTF</t>
        </is>
      </c>
      <c r="N827" s="7" t="n"/>
      <c r="O827" t="inlineStr">
        <is>
          <t>A102253</t>
        </is>
      </c>
      <c r="P827" t="n">
        <v>295</v>
      </c>
      <c r="Q827" s="120" t="inlineStr">
        <is>
          <t>Priced</t>
        </is>
      </c>
      <c r="R827" t="inlineStr">
        <is>
          <t>LT250</t>
        </is>
      </c>
    </row>
    <row r="828">
      <c r="C828" t="inlineStr">
        <is>
          <t>Price_BOM_LFE_Imp_1234</t>
        </is>
      </c>
      <c r="E828" s="69" t="inlineStr">
        <is>
          <t>50123-4P-25HP-LFE</t>
        </is>
      </c>
      <c r="F828" t="inlineStr">
        <is>
          <t>XA</t>
        </is>
      </c>
      <c r="G828" t="inlineStr">
        <is>
          <t>ImpMatl_NiAl-Bronze_ASTM-B148_C95400</t>
        </is>
      </c>
      <c r="H828" s="7" t="inlineStr">
        <is>
          <t>Nickel Aluminum Bronze ASTM B148 UNS C95400</t>
        </is>
      </c>
      <c r="I828" s="7" t="inlineStr">
        <is>
          <t>B22</t>
        </is>
      </c>
      <c r="J828" s="7" t="inlineStr">
        <is>
          <t>Stainless Steel, AISI-303</t>
        </is>
      </c>
      <c r="K828" s="7" t="inlineStr">
        <is>
          <t>Steel, Cold Drawn C1018</t>
        </is>
      </c>
      <c r="L828" s="2" t="inlineStr">
        <is>
          <t>Coating_Scotchkote134_interior_IncludeImpeller</t>
        </is>
      </c>
      <c r="M828" s="2" t="inlineStr">
        <is>
          <t>RTF</t>
        </is>
      </c>
      <c r="N828" s="7" t="n"/>
      <c r="O828" t="inlineStr">
        <is>
          <t>A102254</t>
        </is>
      </c>
      <c r="P828" t="n">
        <v>343</v>
      </c>
      <c r="Q828" s="120" t="inlineStr">
        <is>
          <t>Priced</t>
        </is>
      </c>
      <c r="R828" t="inlineStr">
        <is>
          <t>LT250</t>
        </is>
      </c>
    </row>
    <row r="829">
      <c r="C829" t="inlineStr">
        <is>
          <t>Price_BOM_LFE_Imp_1235</t>
        </is>
      </c>
      <c r="E829" s="69" t="inlineStr">
        <is>
          <t>60951-4P-20HP-LFE</t>
        </is>
      </c>
      <c r="F829" t="inlineStr">
        <is>
          <t>XA</t>
        </is>
      </c>
      <c r="G829" t="inlineStr">
        <is>
          <t>ImpMatl_NiAl-Bronze_ASTM-B148_C95400</t>
        </is>
      </c>
      <c r="H829" s="7" t="inlineStr">
        <is>
          <t>Nickel Aluminum Bronze ASTM B148 UNS C95400</t>
        </is>
      </c>
      <c r="I829" s="7" t="inlineStr">
        <is>
          <t>B22</t>
        </is>
      </c>
      <c r="J829" s="7" t="inlineStr">
        <is>
          <t>Stainless Steel, AISI-303</t>
        </is>
      </c>
      <c r="K829" s="7" t="inlineStr">
        <is>
          <t>Steel, Cold Drawn C1018</t>
        </is>
      </c>
      <c r="L829" s="2" t="inlineStr">
        <is>
          <t>Coating_Scotchkote134_interior_IncludeImpeller</t>
        </is>
      </c>
      <c r="M829" s="2" t="inlineStr">
        <is>
          <t>RTF</t>
        </is>
      </c>
      <c r="N829" s="7" t="n"/>
      <c r="O829" t="inlineStr">
        <is>
          <t>A102257</t>
        </is>
      </c>
      <c r="P829" t="n">
        <v>368</v>
      </c>
      <c r="Q829" s="120" t="inlineStr">
        <is>
          <t>Priced</t>
        </is>
      </c>
      <c r="R829" t="inlineStr">
        <is>
          <t>LT250</t>
        </is>
      </c>
    </row>
    <row r="830">
      <c r="C830" t="inlineStr">
        <is>
          <t>Price_BOM_LFE_Imp_1236</t>
        </is>
      </c>
      <c r="E830" s="69" t="inlineStr">
        <is>
          <t>60951-4P-25HP-LFE</t>
        </is>
      </c>
      <c r="F830" t="inlineStr">
        <is>
          <t>XA</t>
        </is>
      </c>
      <c r="G830" t="inlineStr">
        <is>
          <t>ImpMatl_NiAl-Bronze_ASTM-B148_C95400</t>
        </is>
      </c>
      <c r="H830" s="7" t="inlineStr">
        <is>
          <t>Nickel Aluminum Bronze ASTM B148 UNS C95400</t>
        </is>
      </c>
      <c r="I830" s="7" t="inlineStr">
        <is>
          <t>B22</t>
        </is>
      </c>
      <c r="J830" s="7" t="inlineStr">
        <is>
          <t>Stainless Steel, AISI-303</t>
        </is>
      </c>
      <c r="K830" s="7" t="inlineStr">
        <is>
          <t>Steel, Cold Drawn C1018</t>
        </is>
      </c>
      <c r="L830" s="2" t="inlineStr">
        <is>
          <t>Coating_Scotchkote134_interior_IncludeImpeller</t>
        </is>
      </c>
      <c r="M830" s="2" t="inlineStr">
        <is>
          <t>RTF</t>
        </is>
      </c>
      <c r="N830" s="7" t="n"/>
      <c r="O830" t="inlineStr">
        <is>
          <t>A102257</t>
        </is>
      </c>
      <c r="P830" t="n">
        <v>368</v>
      </c>
      <c r="Q830" s="120" t="inlineStr">
        <is>
          <t>Priced</t>
        </is>
      </c>
      <c r="R830" t="inlineStr">
        <is>
          <t>LT250</t>
        </is>
      </c>
    </row>
    <row r="831">
      <c r="C831" t="inlineStr">
        <is>
          <t>Price_BOM_LFE_Imp_1340</t>
        </is>
      </c>
      <c r="E831" s="2" t="inlineStr">
        <is>
          <t>10707-2P-3HP-LFE</t>
        </is>
      </c>
      <c r="F831" t="inlineStr">
        <is>
          <t>X3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Coating_Scotchkote134_interior_exterior_IncludeImpeller</t>
        </is>
      </c>
      <c r="M831" s="2" t="inlineStr">
        <is>
          <t>RTF</t>
        </is>
      </c>
      <c r="N831" s="7" t="n"/>
      <c r="O831" t="inlineStr">
        <is>
          <t>A101688</t>
        </is>
      </c>
      <c r="P831" t="n">
        <v>1230</v>
      </c>
      <c r="Q831" t="inlineStr">
        <is>
          <t>Priced</t>
        </is>
      </c>
      <c r="R831" t="inlineStr">
        <is>
          <t>LT250</t>
        </is>
      </c>
      <c r="S831" s="7" t="n">
        <v>126</v>
      </c>
    </row>
    <row r="832">
      <c r="C832" t="inlineStr">
        <is>
          <t>Price_BOM_LFE_Imp_1341</t>
        </is>
      </c>
      <c r="E832" s="2" t="inlineStr">
        <is>
          <t>10707-2P-5HP-LFE</t>
        </is>
      </c>
      <c r="F832" t="inlineStr">
        <is>
          <t>X3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Coating_Scotchkote134_interior_exterior_IncludeImpeller</t>
        </is>
      </c>
      <c r="M832" s="2" t="inlineStr">
        <is>
          <t>RTF</t>
        </is>
      </c>
      <c r="N832" s="7" t="n"/>
      <c r="O832" t="inlineStr">
        <is>
          <t>A101688</t>
        </is>
      </c>
      <c r="P832" t="n">
        <v>1230</v>
      </c>
      <c r="Q832" t="inlineStr">
        <is>
          <t>Priced</t>
        </is>
      </c>
      <c r="R832" t="inlineStr">
        <is>
          <t>LT250</t>
        </is>
      </c>
      <c r="S832" s="7" t="n">
        <v>126</v>
      </c>
    </row>
    <row r="833">
      <c r="C833" t="inlineStr">
        <is>
          <t>Price_BOM_LFE_Imp_1342</t>
        </is>
      </c>
      <c r="E833" s="2" t="inlineStr">
        <is>
          <t>10707-2P-7.5HP-LFE</t>
        </is>
      </c>
      <c r="F833" t="inlineStr">
        <is>
          <t>X3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n"/>
      <c r="O833" t="inlineStr">
        <is>
          <t>A101688</t>
        </is>
      </c>
      <c r="P833" t="n">
        <v>1230</v>
      </c>
      <c r="Q833" t="inlineStr">
        <is>
          <t>Priced</t>
        </is>
      </c>
      <c r="R833" t="inlineStr">
        <is>
          <t>LT250</t>
        </is>
      </c>
      <c r="S833" s="7" t="n">
        <v>126</v>
      </c>
    </row>
    <row r="834">
      <c r="C834" t="inlineStr">
        <is>
          <t>Price_BOM_LFE_Imp_1343</t>
        </is>
      </c>
      <c r="E834" s="2" t="inlineStr">
        <is>
          <t>10707-2P-10HP-LFE</t>
        </is>
      </c>
      <c r="F834" t="inlineStr">
        <is>
          <t>X3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Coating_Scotchkote134_interior_exterior_IncludeImpeller</t>
        </is>
      </c>
      <c r="M834" s="2" t="inlineStr">
        <is>
          <t>RTF</t>
        </is>
      </c>
      <c r="N834" s="7" t="n"/>
      <c r="O834" t="inlineStr">
        <is>
          <t>A101688</t>
        </is>
      </c>
      <c r="P834" t="n">
        <v>1230</v>
      </c>
      <c r="Q834" t="inlineStr">
        <is>
          <t>Priced</t>
        </is>
      </c>
      <c r="R834" t="inlineStr">
        <is>
          <t>LT250</t>
        </is>
      </c>
      <c r="S834" s="7" t="n">
        <v>126</v>
      </c>
    </row>
    <row r="835">
      <c r="C835" t="inlineStr">
        <is>
          <t>Price_BOM_LFE_Imp_1344</t>
        </is>
      </c>
      <c r="E835" s="2" t="inlineStr">
        <is>
          <t>10707-2P-15HP-LFE</t>
        </is>
      </c>
      <c r="F835" t="inlineStr">
        <is>
          <t>X3</t>
        </is>
      </c>
      <c r="G835" s="2" t="inlineStr">
        <is>
          <t>ImpMatl_SS_AISI-304</t>
        </is>
      </c>
      <c r="H835" s="7" t="inlineStr">
        <is>
          <t>Stainless Steel, AISI-304</t>
        </is>
      </c>
      <c r="I835" s="7" t="inlineStr">
        <is>
          <t>H304</t>
        </is>
      </c>
      <c r="J835" s="7" t="inlineStr">
        <is>
          <t>Stainless Steel, AISI-303</t>
        </is>
      </c>
      <c r="K835" s="7" t="inlineStr">
        <is>
          <t>Stainless Steel, AISI 316</t>
        </is>
      </c>
      <c r="L835" s="2" t="inlineStr">
        <is>
          <t>Coating_Scotchkote134_interior_exterior_IncludeImpeller</t>
        </is>
      </c>
      <c r="M835" s="2" t="inlineStr">
        <is>
          <t>RTF</t>
        </is>
      </c>
      <c r="N835" s="7" t="n"/>
      <c r="O835" t="inlineStr">
        <is>
          <t>A101688</t>
        </is>
      </c>
      <c r="P835" t="n">
        <v>1230</v>
      </c>
      <c r="Q835" t="inlineStr">
        <is>
          <t>Priced</t>
        </is>
      </c>
      <c r="R835" t="inlineStr">
        <is>
          <t>LT250</t>
        </is>
      </c>
      <c r="S835" s="7" t="n">
        <v>126</v>
      </c>
    </row>
    <row r="836">
      <c r="C836" t="inlineStr">
        <is>
          <t>Price_BOM_LFE_Imp_1345</t>
        </is>
      </c>
      <c r="E836" s="2" t="inlineStr">
        <is>
          <t>12709-2P-5HP-LFE</t>
        </is>
      </c>
      <c r="F836" t="inlineStr">
        <is>
          <t>X3</t>
        </is>
      </c>
      <c r="G836" s="2" t="inlineStr">
        <is>
          <t>ImpMatl_SS_AISI-304</t>
        </is>
      </c>
      <c r="H836" s="7" t="inlineStr">
        <is>
          <t>Stainless Steel, AISI-304</t>
        </is>
      </c>
      <c r="I836" s="7" t="inlineStr">
        <is>
          <t>H304</t>
        </is>
      </c>
      <c r="J836" s="7" t="inlineStr">
        <is>
          <t>Stainless Steel, AISI-303</t>
        </is>
      </c>
      <c r="K836" s="7" t="inlineStr">
        <is>
          <t>Stainless Steel, AISI 316</t>
        </is>
      </c>
      <c r="L836" s="2" t="inlineStr">
        <is>
          <t>Coating_Scotchkote134_interior_exterior_IncludeImpeller</t>
        </is>
      </c>
      <c r="M836" s="2" t="inlineStr">
        <is>
          <t>RTF</t>
        </is>
      </c>
      <c r="N836" s="7" t="n"/>
      <c r="O836" t="inlineStr">
        <is>
          <t>A102074</t>
        </is>
      </c>
      <c r="R836" t="inlineStr">
        <is>
          <t>LT250</t>
        </is>
      </c>
    </row>
    <row r="837">
      <c r="C837" t="inlineStr">
        <is>
          <t>Price_BOM_LFE_Imp_1346</t>
        </is>
      </c>
      <c r="E837" s="2" t="inlineStr">
        <is>
          <t>12709-2P-7.5HP-LFE</t>
        </is>
      </c>
      <c r="F837" t="inlineStr">
        <is>
          <t>X3</t>
        </is>
      </c>
      <c r="G837" s="2" t="inlineStr">
        <is>
          <t>ImpMatl_SS_AISI-304</t>
        </is>
      </c>
      <c r="H837" s="7" t="inlineStr">
        <is>
          <t>Stainless Steel, AISI-304</t>
        </is>
      </c>
      <c r="I837" s="7" t="inlineStr">
        <is>
          <t>H304</t>
        </is>
      </c>
      <c r="J837" s="7" t="inlineStr">
        <is>
          <t>Stainless Steel, AISI-303</t>
        </is>
      </c>
      <c r="K837" s="7" t="inlineStr">
        <is>
          <t>Stainless Steel, AISI 316</t>
        </is>
      </c>
      <c r="L837" s="2" t="inlineStr">
        <is>
          <t>Coating_Scotchkote134_interior_exterior_IncludeImpeller</t>
        </is>
      </c>
      <c r="M837" s="2" t="inlineStr">
        <is>
          <t>RTF</t>
        </is>
      </c>
      <c r="N837" s="7" t="n"/>
      <c r="O837" t="inlineStr">
        <is>
          <t>A102074</t>
        </is>
      </c>
      <c r="R837" t="inlineStr">
        <is>
          <t>LT250</t>
        </is>
      </c>
    </row>
    <row r="838">
      <c r="C838" t="inlineStr">
        <is>
          <t>Price_BOM_LFE_Imp_1347</t>
        </is>
      </c>
      <c r="E838" s="2" t="inlineStr">
        <is>
          <t>12709-2P-10HP-LFE</t>
        </is>
      </c>
      <c r="F838" t="inlineStr">
        <is>
          <t>X3</t>
        </is>
      </c>
      <c r="G838" s="2" t="inlineStr">
        <is>
          <t>ImpMatl_SS_AISI-304</t>
        </is>
      </c>
      <c r="H838" s="7" t="inlineStr">
        <is>
          <t>Stainless Steel, AISI-304</t>
        </is>
      </c>
      <c r="I838" s="7" t="inlineStr">
        <is>
          <t>H304</t>
        </is>
      </c>
      <c r="J838" s="7" t="inlineStr">
        <is>
          <t>Stainless Steel, AISI-303</t>
        </is>
      </c>
      <c r="K838" s="7" t="inlineStr">
        <is>
          <t>Stainless Steel, AISI 316</t>
        </is>
      </c>
      <c r="L838" s="2" t="inlineStr">
        <is>
          <t>Coating_Scotchkote134_interior_exterior_IncludeImpeller</t>
        </is>
      </c>
      <c r="M838" s="2" t="inlineStr">
        <is>
          <t>RTF</t>
        </is>
      </c>
      <c r="N838" s="7" t="n"/>
      <c r="O838" t="inlineStr">
        <is>
          <t>A102074</t>
        </is>
      </c>
      <c r="R838" t="inlineStr">
        <is>
          <t>LT250</t>
        </is>
      </c>
    </row>
    <row r="839">
      <c r="C839" t="inlineStr">
        <is>
          <t>Price_BOM_LFE_Imp_1348</t>
        </is>
      </c>
      <c r="E839" s="2" t="inlineStr">
        <is>
          <t>12709-2P-15HP-LFE</t>
        </is>
      </c>
      <c r="F839" t="inlineStr">
        <is>
          <t>X3</t>
        </is>
      </c>
      <c r="G839" s="2" t="inlineStr">
        <is>
          <t>ImpMatl_SS_AISI-304</t>
        </is>
      </c>
      <c r="H839" s="7" t="inlineStr">
        <is>
          <t>Stainless Steel, AISI-304</t>
        </is>
      </c>
      <c r="I839" s="7" t="inlineStr">
        <is>
          <t>H304</t>
        </is>
      </c>
      <c r="J839" s="7" t="inlineStr">
        <is>
          <t>Stainless Steel, AISI-303</t>
        </is>
      </c>
      <c r="K839" s="7" t="inlineStr">
        <is>
          <t>Stainless Steel, AISI 316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n"/>
      <c r="O839" t="inlineStr">
        <is>
          <t>A102074</t>
        </is>
      </c>
      <c r="R839" t="inlineStr">
        <is>
          <t>LT250</t>
        </is>
      </c>
    </row>
    <row r="840">
      <c r="C840" t="inlineStr">
        <is>
          <t>Price_BOM_LFE_Imp_1349</t>
        </is>
      </c>
      <c r="E840" s="2" t="inlineStr">
        <is>
          <t>15705-2P-5HP-LFE</t>
        </is>
      </c>
      <c r="F840" t="inlineStr">
        <is>
          <t>X3</t>
        </is>
      </c>
      <c r="G840" s="2" t="inlineStr">
        <is>
          <t>ImpMatl_SS_AISI-304</t>
        </is>
      </c>
      <c r="H840" s="7" t="inlineStr">
        <is>
          <t>Stainless Steel, AISI-304</t>
        </is>
      </c>
      <c r="I840" s="7" t="inlineStr">
        <is>
          <t>H304</t>
        </is>
      </c>
      <c r="J840" s="7" t="inlineStr">
        <is>
          <t>Stainless Steel, AISI-303</t>
        </is>
      </c>
      <c r="K840" s="7" t="inlineStr">
        <is>
          <t>Stainless Steel, AISI 316</t>
        </is>
      </c>
      <c r="L840" s="2" t="inlineStr">
        <is>
          <t>Coating_Scotchkote134_interior_exterior_IncludeImpeller</t>
        </is>
      </c>
      <c r="M840" s="2" t="inlineStr">
        <is>
          <t>RTF</t>
        </is>
      </c>
      <c r="N840" s="7" t="n"/>
      <c r="O840" s="7" t="inlineStr">
        <is>
          <t>A101720</t>
        </is>
      </c>
      <c r="P840" t="n">
        <v>1345</v>
      </c>
      <c r="Q840" t="inlineStr">
        <is>
          <t>Priced</t>
        </is>
      </c>
      <c r="R840" t="inlineStr">
        <is>
          <t>LT250</t>
        </is>
      </c>
      <c r="S840" s="7" t="n">
        <v>126</v>
      </c>
    </row>
    <row r="841">
      <c r="C841" t="inlineStr">
        <is>
          <t>Price_BOM_LFE_Imp_1350</t>
        </is>
      </c>
      <c r="E841" s="2" t="inlineStr">
        <is>
          <t>15705-2P-7.5HP-LFE</t>
        </is>
      </c>
      <c r="F841" t="inlineStr">
        <is>
          <t>X3</t>
        </is>
      </c>
      <c r="G841" s="2" t="inlineStr">
        <is>
          <t>ImpMatl_SS_AISI-304</t>
        </is>
      </c>
      <c r="H841" s="7" t="inlineStr">
        <is>
          <t>Stainless Steel, AISI-304</t>
        </is>
      </c>
      <c r="I841" s="7" t="inlineStr">
        <is>
          <t>H304</t>
        </is>
      </c>
      <c r="J841" s="7" t="inlineStr">
        <is>
          <t>Stainless Steel, AISI-303</t>
        </is>
      </c>
      <c r="K841" s="7" t="inlineStr">
        <is>
          <t>Stainless Steel, AISI 316</t>
        </is>
      </c>
      <c r="L841" s="2" t="inlineStr">
        <is>
          <t>Coating_Scotchkote134_interior_exterior_IncludeImpeller</t>
        </is>
      </c>
      <c r="M841" s="2" t="inlineStr">
        <is>
          <t>RTF</t>
        </is>
      </c>
      <c r="N841" s="7" t="n"/>
      <c r="O841" s="7" t="inlineStr">
        <is>
          <t>A101720</t>
        </is>
      </c>
      <c r="P841" t="n">
        <v>1345</v>
      </c>
      <c r="Q841" t="inlineStr">
        <is>
          <t>Priced</t>
        </is>
      </c>
      <c r="R841" t="inlineStr">
        <is>
          <t>LT250</t>
        </is>
      </c>
      <c r="S841" s="7" t="n">
        <v>126</v>
      </c>
    </row>
    <row r="842">
      <c r="C842" t="inlineStr">
        <is>
          <t>Price_BOM_LFE_Imp_1351</t>
        </is>
      </c>
      <c r="E842" s="2" t="inlineStr">
        <is>
          <t>15705-2P-10HP-LFE</t>
        </is>
      </c>
      <c r="F842" t="inlineStr">
        <is>
          <t>X3</t>
        </is>
      </c>
      <c r="G842" s="2" t="inlineStr">
        <is>
          <t>ImpMatl_SS_AISI-304</t>
        </is>
      </c>
      <c r="H842" s="7" t="inlineStr">
        <is>
          <t>Stainless Steel, AISI-304</t>
        </is>
      </c>
      <c r="I842" s="7" t="inlineStr">
        <is>
          <t>H304</t>
        </is>
      </c>
      <c r="J842" s="7" t="inlineStr">
        <is>
          <t>Stainless Steel, AISI-303</t>
        </is>
      </c>
      <c r="K842" s="7" t="inlineStr">
        <is>
          <t>Stainless Steel, AISI 316</t>
        </is>
      </c>
      <c r="L842" s="2" t="inlineStr">
        <is>
          <t>Coating_Scotchkote134_interior_exterior_IncludeImpeller</t>
        </is>
      </c>
      <c r="M842" s="2" t="inlineStr">
        <is>
          <t>RTF</t>
        </is>
      </c>
      <c r="N842" s="7" t="n"/>
      <c r="O842" s="7" t="inlineStr">
        <is>
          <t>A101720</t>
        </is>
      </c>
      <c r="P842" t="n">
        <v>1345</v>
      </c>
      <c r="Q842" t="inlineStr">
        <is>
          <t>Priced</t>
        </is>
      </c>
      <c r="R842" t="inlineStr">
        <is>
          <t>LT250</t>
        </is>
      </c>
      <c r="S842" s="7" t="n">
        <v>126</v>
      </c>
    </row>
    <row r="843">
      <c r="C843" t="inlineStr">
        <is>
          <t>Price_BOM_LFE_Imp_1352</t>
        </is>
      </c>
      <c r="E843" s="2" t="inlineStr">
        <is>
          <t>15705-2P-15HP-LFE</t>
        </is>
      </c>
      <c r="F843" t="inlineStr">
        <is>
          <t>X3</t>
        </is>
      </c>
      <c r="G843" s="2" t="inlineStr">
        <is>
          <t>ImpMatl_SS_AISI-304</t>
        </is>
      </c>
      <c r="H843" s="7" t="inlineStr">
        <is>
          <t>Stainless Steel, AISI-304</t>
        </is>
      </c>
      <c r="I843" s="7" t="inlineStr">
        <is>
          <t>H304</t>
        </is>
      </c>
      <c r="J843" s="7" t="inlineStr">
        <is>
          <t>Stainless Steel, AISI-303</t>
        </is>
      </c>
      <c r="K843" s="7" t="inlineStr">
        <is>
          <t>Stainless Steel, AISI 316</t>
        </is>
      </c>
      <c r="L843" s="2" t="inlineStr">
        <is>
          <t>Coating_Scotchkote134_interior_exterior_IncludeImpeller</t>
        </is>
      </c>
      <c r="M843" s="2" t="inlineStr">
        <is>
          <t>RTF</t>
        </is>
      </c>
      <c r="N843" s="7" t="n"/>
      <c r="O843" s="7" t="inlineStr">
        <is>
          <t>A101720</t>
        </is>
      </c>
      <c r="P843" t="n">
        <v>1345</v>
      </c>
      <c r="Q843" t="inlineStr">
        <is>
          <t>Priced</t>
        </is>
      </c>
      <c r="R843" t="inlineStr">
        <is>
          <t>LT250</t>
        </is>
      </c>
      <c r="S843" s="7" t="n">
        <v>126</v>
      </c>
    </row>
    <row r="844">
      <c r="C844" t="inlineStr">
        <is>
          <t>Price_BOM_LFE_Imp_1353</t>
        </is>
      </c>
      <c r="E844" s="2" t="inlineStr">
        <is>
          <t>15705-2P-20HP-LFE</t>
        </is>
      </c>
      <c r="F844" t="inlineStr">
        <is>
          <t>X3</t>
        </is>
      </c>
      <c r="G844" s="2" t="inlineStr">
        <is>
          <t>ImpMatl_SS_AISI-304</t>
        </is>
      </c>
      <c r="H844" s="7" t="inlineStr">
        <is>
          <t>Stainless Steel, AISI-304</t>
        </is>
      </c>
      <c r="I844" s="7" t="inlineStr">
        <is>
          <t>H304</t>
        </is>
      </c>
      <c r="J844" s="7" t="inlineStr">
        <is>
          <t>Stainless Steel, AISI-303</t>
        </is>
      </c>
      <c r="K844" s="7" t="inlineStr">
        <is>
          <t>Stainless Steel, AISI 316</t>
        </is>
      </c>
      <c r="L844" s="2" t="inlineStr">
        <is>
          <t>Coating_Scotchkote134_interior_exterior_IncludeImpeller</t>
        </is>
      </c>
      <c r="M844" s="2" t="inlineStr">
        <is>
          <t>RTF</t>
        </is>
      </c>
      <c r="N844" s="7" t="n"/>
      <c r="O844" s="7" t="inlineStr">
        <is>
          <t>A101720</t>
        </is>
      </c>
      <c r="P844" t="n">
        <v>1345</v>
      </c>
      <c r="Q844" t="inlineStr">
        <is>
          <t>Priced</t>
        </is>
      </c>
      <c r="R844" t="inlineStr">
        <is>
          <t>LT250</t>
        </is>
      </c>
      <c r="S844" s="7" t="n">
        <v>126</v>
      </c>
    </row>
    <row r="845">
      <c r="C845" t="inlineStr">
        <is>
          <t>Price_BOM_LFE_Imp_1354</t>
        </is>
      </c>
      <c r="E845" s="2" t="inlineStr">
        <is>
          <t>15951-2P-10HP-LFE</t>
        </is>
      </c>
      <c r="F845" t="inlineStr">
        <is>
          <t>X3</t>
        </is>
      </c>
      <c r="G845" s="2" t="inlineStr">
        <is>
          <t>ImpMatl_SS_AISI-304</t>
        </is>
      </c>
      <c r="H845" s="7" t="inlineStr">
        <is>
          <t>Stainless Steel, AISI-304</t>
        </is>
      </c>
      <c r="I845" s="7" t="inlineStr">
        <is>
          <t>H304</t>
        </is>
      </c>
      <c r="J845" s="7" t="inlineStr">
        <is>
          <t>Stainless Steel, AISI-303</t>
        </is>
      </c>
      <c r="K845" s="7" t="inlineStr">
        <is>
          <t>Stainless Steel, AISI 316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n"/>
      <c r="O845" t="inlineStr">
        <is>
          <t>A101726</t>
        </is>
      </c>
      <c r="P845" t="n">
        <v>1510</v>
      </c>
      <c r="Q845" t="inlineStr">
        <is>
          <t>Priced</t>
        </is>
      </c>
      <c r="R845" t="inlineStr">
        <is>
          <t>LT250</t>
        </is>
      </c>
      <c r="S845" s="7" t="n">
        <v>126</v>
      </c>
    </row>
    <row r="846">
      <c r="C846" t="inlineStr">
        <is>
          <t>Price_BOM_LFE_Imp_1355</t>
        </is>
      </c>
      <c r="E846" s="2" t="inlineStr">
        <is>
          <t>15951-2P-15HP-LFE</t>
        </is>
      </c>
      <c r="F846" t="inlineStr">
        <is>
          <t>X3</t>
        </is>
      </c>
      <c r="G846" s="2" t="inlineStr">
        <is>
          <t>ImpMatl_SS_AISI-304</t>
        </is>
      </c>
      <c r="H846" s="7" t="inlineStr">
        <is>
          <t>Stainless Steel, AISI-304</t>
        </is>
      </c>
      <c r="I846" s="7" t="inlineStr">
        <is>
          <t>H304</t>
        </is>
      </c>
      <c r="J846" s="7" t="inlineStr">
        <is>
          <t>Stainless Steel, AISI-303</t>
        </is>
      </c>
      <c r="K846" s="7" t="inlineStr">
        <is>
          <t>Stainless Steel, AISI 316</t>
        </is>
      </c>
      <c r="L846" s="2" t="inlineStr">
        <is>
          <t>Coating_Scotchkote134_interior_exterior_IncludeImpeller</t>
        </is>
      </c>
      <c r="M846" s="2" t="inlineStr">
        <is>
          <t>RTF</t>
        </is>
      </c>
      <c r="N846" s="7" t="n"/>
      <c r="O846" t="inlineStr">
        <is>
          <t>A101726</t>
        </is>
      </c>
      <c r="P846" t="n">
        <v>1510</v>
      </c>
      <c r="Q846" t="inlineStr">
        <is>
          <t>Priced</t>
        </is>
      </c>
      <c r="R846" t="inlineStr">
        <is>
          <t>LT250</t>
        </is>
      </c>
      <c r="S846" s="7" t="n">
        <v>126</v>
      </c>
    </row>
    <row r="847">
      <c r="C847" t="inlineStr">
        <is>
          <t>Price_BOM_LFE_Imp_1356</t>
        </is>
      </c>
      <c r="E847" s="2" t="inlineStr">
        <is>
          <t>15951-2P-20HP-LFE</t>
        </is>
      </c>
      <c r="F847" t="inlineStr">
        <is>
          <t>X3</t>
        </is>
      </c>
      <c r="G847" s="2" t="inlineStr">
        <is>
          <t>ImpMatl_SS_AISI-304</t>
        </is>
      </c>
      <c r="H847" s="7" t="inlineStr">
        <is>
          <t>Stainless Steel, AISI-304</t>
        </is>
      </c>
      <c r="I847" s="7" t="inlineStr">
        <is>
          <t>H304</t>
        </is>
      </c>
      <c r="J847" s="7" t="inlineStr">
        <is>
          <t>Stainless Steel, AISI-303</t>
        </is>
      </c>
      <c r="K847" s="7" t="inlineStr">
        <is>
          <t>Stainless Steel, AISI 316</t>
        </is>
      </c>
      <c r="L847" s="2" t="inlineStr">
        <is>
          <t>Coating_Scotchkote134_interior_exterior_IncludeImpeller</t>
        </is>
      </c>
      <c r="M847" s="2" t="inlineStr">
        <is>
          <t>RTF</t>
        </is>
      </c>
      <c r="N847" s="7" t="n"/>
      <c r="O847" t="inlineStr">
        <is>
          <t>A101726</t>
        </is>
      </c>
      <c r="P847" t="n">
        <v>1510</v>
      </c>
      <c r="Q847" t="inlineStr">
        <is>
          <t>Priced</t>
        </is>
      </c>
      <c r="R847" t="inlineStr">
        <is>
          <t>LT250</t>
        </is>
      </c>
      <c r="S847" s="7" t="n">
        <v>126</v>
      </c>
    </row>
    <row r="848">
      <c r="C848" t="inlineStr">
        <is>
          <t>Price_BOM_LFE_Imp_1357</t>
        </is>
      </c>
      <c r="E848" s="2" t="inlineStr">
        <is>
          <t>15951-2P-25HP-LFE</t>
        </is>
      </c>
      <c r="F848" t="inlineStr">
        <is>
          <t>X3</t>
        </is>
      </c>
      <c r="G848" s="2" t="inlineStr">
        <is>
          <t>ImpMatl_SS_AISI-304</t>
        </is>
      </c>
      <c r="H848" s="7" t="inlineStr">
        <is>
          <t>Stainless Steel, AISI-304</t>
        </is>
      </c>
      <c r="I848" s="7" t="inlineStr">
        <is>
          <t>H304</t>
        </is>
      </c>
      <c r="J848" s="7" t="inlineStr">
        <is>
          <t>Stainless Steel, AISI-303</t>
        </is>
      </c>
      <c r="K848" s="7" t="inlineStr">
        <is>
          <t>Stainless Steel, AISI 316</t>
        </is>
      </c>
      <c r="L848" s="2" t="inlineStr">
        <is>
          <t>Coating_Scotchkote134_interior_exterior_IncludeImpeller</t>
        </is>
      </c>
      <c r="M848" s="2" t="inlineStr">
        <is>
          <t>RTF</t>
        </is>
      </c>
      <c r="N848" s="7" t="n"/>
      <c r="O848" t="inlineStr">
        <is>
          <t>A101726</t>
        </is>
      </c>
      <c r="P848" t="n">
        <v>1510</v>
      </c>
      <c r="Q848" t="inlineStr">
        <is>
          <t>Priced</t>
        </is>
      </c>
      <c r="R848" t="inlineStr">
        <is>
          <t>LT250</t>
        </is>
      </c>
      <c r="S848" s="7" t="n">
        <v>126</v>
      </c>
    </row>
    <row r="849">
      <c r="C849" t="inlineStr">
        <is>
          <t>Price_BOM_LFE_Imp_1358</t>
        </is>
      </c>
      <c r="E849" s="69" t="inlineStr">
        <is>
          <t>15951-4P-3HP-LFE</t>
        </is>
      </c>
      <c r="F849" t="inlineStr">
        <is>
          <t>X3</t>
        </is>
      </c>
      <c r="G849" s="2" t="inlineStr">
        <is>
          <t>ImpMatl_SS_AISI-304</t>
        </is>
      </c>
      <c r="H849" s="7" t="inlineStr">
        <is>
          <t>Stainless Steel, AISI-304</t>
        </is>
      </c>
      <c r="I849" s="7" t="inlineStr">
        <is>
          <t>H304</t>
        </is>
      </c>
      <c r="J849" s="7" t="inlineStr">
        <is>
          <t>Stainless Steel, AISI-303</t>
        </is>
      </c>
      <c r="K849" s="7" t="inlineStr">
        <is>
          <t>Stainless Steel, AISI 316</t>
        </is>
      </c>
      <c r="L849" s="2" t="inlineStr">
        <is>
          <t>Coating_Scotchkote134_interior_exterior_IncludeImpeller</t>
        </is>
      </c>
      <c r="M849" s="2" t="inlineStr">
        <is>
          <t>RTF</t>
        </is>
      </c>
      <c r="N849" s="7" t="n"/>
      <c r="O849" t="inlineStr">
        <is>
          <t>A101726</t>
        </is>
      </c>
      <c r="P849" t="n">
        <v>1510</v>
      </c>
      <c r="Q849" t="inlineStr">
        <is>
          <t>Priced</t>
        </is>
      </c>
      <c r="R849" t="inlineStr">
        <is>
          <t>LT250</t>
        </is>
      </c>
      <c r="S849" s="7" t="n">
        <v>126</v>
      </c>
    </row>
    <row r="850">
      <c r="C850" t="inlineStr">
        <is>
          <t>Price_BOM_LFE_Imp_1359</t>
        </is>
      </c>
      <c r="E850" s="2" t="inlineStr">
        <is>
          <t>15955-2P-15HP-LFE</t>
        </is>
      </c>
      <c r="F850" t="inlineStr">
        <is>
          <t>X3</t>
        </is>
      </c>
      <c r="G850" s="2" t="inlineStr">
        <is>
          <t>ImpMatl_SS_AISI-304</t>
        </is>
      </c>
      <c r="H850" s="7" t="inlineStr">
        <is>
          <t>Stainless Steel, AISI-304</t>
        </is>
      </c>
      <c r="I850" s="7" t="inlineStr">
        <is>
          <t>H304</t>
        </is>
      </c>
      <c r="J850" s="7" t="inlineStr">
        <is>
          <t>Stainless Steel, AISI-303</t>
        </is>
      </c>
      <c r="K850" s="7" t="inlineStr">
        <is>
          <t>Stainless Steel, AISI 316</t>
        </is>
      </c>
      <c r="L850" s="2" t="inlineStr">
        <is>
          <t>Coating_Scotchkote134_interior_exterior_IncludeImpeller</t>
        </is>
      </c>
      <c r="M850" s="2" t="inlineStr">
        <is>
          <t>RTF</t>
        </is>
      </c>
      <c r="N850" s="7" t="n"/>
      <c r="O850" t="inlineStr">
        <is>
          <t>A101738</t>
        </is>
      </c>
      <c r="P850" t="n">
        <v>1510</v>
      </c>
      <c r="Q850" t="inlineStr">
        <is>
          <t>Priced</t>
        </is>
      </c>
      <c r="R850" t="inlineStr">
        <is>
          <t>LT250</t>
        </is>
      </c>
      <c r="S850" s="7" t="n">
        <v>126</v>
      </c>
    </row>
    <row r="851">
      <c r="C851" t="inlineStr">
        <is>
          <t>Price_BOM_LFE_Imp_1360</t>
        </is>
      </c>
      <c r="E851" s="2" t="inlineStr">
        <is>
          <t>15955-2P-20HP-LFE</t>
        </is>
      </c>
      <c r="F851" t="inlineStr">
        <is>
          <t>X3</t>
        </is>
      </c>
      <c r="G851" s="2" t="inlineStr">
        <is>
          <t>ImpMatl_SS_AISI-304</t>
        </is>
      </c>
      <c r="H851" s="7" t="inlineStr">
        <is>
          <t>Stainless Steel, AISI-304</t>
        </is>
      </c>
      <c r="I851" s="7" t="inlineStr">
        <is>
          <t>H304</t>
        </is>
      </c>
      <c r="J851" s="7" t="inlineStr">
        <is>
          <t>Stainless Steel, AISI-303</t>
        </is>
      </c>
      <c r="K851" s="7" t="inlineStr">
        <is>
          <t>Stainless Steel, AISI 316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n"/>
      <c r="O851" t="inlineStr">
        <is>
          <t>A101738</t>
        </is>
      </c>
      <c r="P851" t="n">
        <v>1510</v>
      </c>
      <c r="Q851" t="inlineStr">
        <is>
          <t>Priced</t>
        </is>
      </c>
      <c r="R851" t="inlineStr">
        <is>
          <t>LT250</t>
        </is>
      </c>
      <c r="S851" s="7" t="n">
        <v>126</v>
      </c>
    </row>
    <row r="852">
      <c r="C852" t="inlineStr">
        <is>
          <t>Price_BOM_LFE_Imp_1361</t>
        </is>
      </c>
      <c r="E852" s="2" t="inlineStr">
        <is>
          <t>15955-2P-25HP-LFE</t>
        </is>
      </c>
      <c r="F852" t="inlineStr">
        <is>
          <t>X3</t>
        </is>
      </c>
      <c r="G852" s="2" t="inlineStr">
        <is>
          <t>ImpMatl_SS_AISI-304</t>
        </is>
      </c>
      <c r="H852" s="7" t="inlineStr">
        <is>
          <t>Stainless Steel, AISI-304</t>
        </is>
      </c>
      <c r="I852" s="7" t="inlineStr">
        <is>
          <t>H304</t>
        </is>
      </c>
      <c r="J852" s="7" t="inlineStr">
        <is>
          <t>Stainless Steel, AISI-303</t>
        </is>
      </c>
      <c r="K852" s="7" t="inlineStr">
        <is>
          <t>Stainless Steel, AISI 316</t>
        </is>
      </c>
      <c r="L852" s="2" t="inlineStr">
        <is>
          <t>Coating_Scotchkote134_interior_exterior_IncludeImpeller</t>
        </is>
      </c>
      <c r="M852" s="2" t="inlineStr">
        <is>
          <t>RTF</t>
        </is>
      </c>
      <c r="N852" s="7" t="n"/>
      <c r="O852" t="inlineStr">
        <is>
          <t>A101738</t>
        </is>
      </c>
      <c r="P852" t="n">
        <v>1510</v>
      </c>
      <c r="Q852" t="inlineStr">
        <is>
          <t>Priced</t>
        </is>
      </c>
      <c r="R852" t="inlineStr">
        <is>
          <t>LT250</t>
        </is>
      </c>
      <c r="S852" s="7" t="n">
        <v>126</v>
      </c>
    </row>
    <row r="853">
      <c r="C853" t="inlineStr">
        <is>
          <t>Price_BOM_LFE_Imp_1362</t>
        </is>
      </c>
      <c r="E853" s="69" t="inlineStr">
        <is>
          <t>15955-4P-3HP-LFE</t>
        </is>
      </c>
      <c r="F853" t="inlineStr">
        <is>
          <t>X3</t>
        </is>
      </c>
      <c r="G853" s="2" t="inlineStr">
        <is>
          <t>ImpMatl_SS_AISI-304</t>
        </is>
      </c>
      <c r="H853" s="7" t="inlineStr">
        <is>
          <t>Stainless Steel, AISI-304</t>
        </is>
      </c>
      <c r="I853" s="7" t="inlineStr">
        <is>
          <t>H304</t>
        </is>
      </c>
      <c r="J853" s="7" t="inlineStr">
        <is>
          <t>Stainless Steel, AISI-303</t>
        </is>
      </c>
      <c r="K853" s="7" t="inlineStr">
        <is>
          <t>Stainless Steel, AISI 316</t>
        </is>
      </c>
      <c r="L853" s="2" t="inlineStr">
        <is>
          <t>Coating_Scotchkote134_interior_exterior_IncludeImpeller</t>
        </is>
      </c>
      <c r="M853" s="2" t="inlineStr">
        <is>
          <t>RTF</t>
        </is>
      </c>
      <c r="N853" s="7" t="n"/>
      <c r="O853" t="inlineStr">
        <is>
          <t>A101738</t>
        </is>
      </c>
      <c r="P853" t="n">
        <v>1510</v>
      </c>
      <c r="Q853" t="inlineStr">
        <is>
          <t>Priced</t>
        </is>
      </c>
      <c r="R853" t="inlineStr">
        <is>
          <t>LT250</t>
        </is>
      </c>
      <c r="S853" s="7" t="n">
        <v>126</v>
      </c>
    </row>
    <row r="854">
      <c r="C854" t="inlineStr">
        <is>
          <t>Price_BOM_LFE_Imp_1363</t>
        </is>
      </c>
      <c r="E854" s="69" t="inlineStr">
        <is>
          <t>15955-4P-5HP-LFE</t>
        </is>
      </c>
      <c r="F854" t="inlineStr">
        <is>
          <t>X3</t>
        </is>
      </c>
      <c r="G854" s="2" t="inlineStr">
        <is>
          <t>ImpMatl_SS_AISI-304</t>
        </is>
      </c>
      <c r="H854" s="7" t="inlineStr">
        <is>
          <t>Stainless Steel, AISI-304</t>
        </is>
      </c>
      <c r="I854" s="7" t="inlineStr">
        <is>
          <t>H304</t>
        </is>
      </c>
      <c r="J854" s="7" t="inlineStr">
        <is>
          <t>Stainless Steel, AISI-303</t>
        </is>
      </c>
      <c r="K854" s="7" t="inlineStr">
        <is>
          <t>Stainless Steel, AISI 316</t>
        </is>
      </c>
      <c r="L854" s="2" t="inlineStr">
        <is>
          <t>Coating_Scotchkote134_interior_exterior_IncludeImpeller</t>
        </is>
      </c>
      <c r="M854" s="2" t="inlineStr">
        <is>
          <t>RTF</t>
        </is>
      </c>
      <c r="N854" s="7" t="n"/>
      <c r="O854" t="inlineStr">
        <is>
          <t>A101738</t>
        </is>
      </c>
      <c r="P854" t="n">
        <v>1510</v>
      </c>
      <c r="Q854" t="inlineStr">
        <is>
          <t>Priced</t>
        </is>
      </c>
      <c r="R854" t="inlineStr">
        <is>
          <t>LT250</t>
        </is>
      </c>
      <c r="S854" s="7" t="n">
        <v>126</v>
      </c>
    </row>
    <row r="855">
      <c r="C855" t="inlineStr">
        <is>
          <t>Price_BOM_LFE_Imp_1364</t>
        </is>
      </c>
      <c r="E855" s="2" t="inlineStr">
        <is>
          <t>15955-2P-30HP-LFE</t>
        </is>
      </c>
      <c r="F855" t="inlineStr">
        <is>
          <t>X4</t>
        </is>
      </c>
      <c r="G855" s="2" t="inlineStr">
        <is>
          <t>ImpMatl_SS_AISI-304</t>
        </is>
      </c>
      <c r="H855" s="7" t="inlineStr">
        <is>
          <t>Stainless Steel, AISI-304</t>
        </is>
      </c>
      <c r="I855" s="7" t="inlineStr">
        <is>
          <t>H304</t>
        </is>
      </c>
      <c r="J855" s="7" t="inlineStr">
        <is>
          <t>Stainless Steel, AISI-303</t>
        </is>
      </c>
      <c r="K855" s="7" t="inlineStr">
        <is>
          <t>Stainless Steel, AISI 316</t>
        </is>
      </c>
      <c r="L855" s="2" t="inlineStr">
        <is>
          <t>Coating_Scotchkote134_interior_exterior_IncludeImpeller</t>
        </is>
      </c>
      <c r="M855" s="2" t="inlineStr">
        <is>
          <t>RTF</t>
        </is>
      </c>
      <c r="N855" s="7" t="n"/>
      <c r="O855" t="inlineStr">
        <is>
          <t>A101744</t>
        </is>
      </c>
      <c r="P855" t="n">
        <v>1510</v>
      </c>
      <c r="Q855" t="inlineStr">
        <is>
          <t>Priced</t>
        </is>
      </c>
      <c r="R855" t="inlineStr">
        <is>
          <t>LT250</t>
        </is>
      </c>
      <c r="S855" s="7" t="n">
        <v>126</v>
      </c>
    </row>
    <row r="856">
      <c r="C856" t="inlineStr">
        <is>
          <t>Price_BOM_LFE_Imp_1365</t>
        </is>
      </c>
      <c r="E856" s="2" t="inlineStr">
        <is>
          <t>15959-2P-20HP-LFE</t>
        </is>
      </c>
      <c r="F856" t="inlineStr">
        <is>
          <t>X3</t>
        </is>
      </c>
      <c r="G856" s="2" t="inlineStr">
        <is>
          <t>ImpMatl_SS_AISI-304</t>
        </is>
      </c>
      <c r="H856" s="7" t="inlineStr">
        <is>
          <t>Stainless Steel, AISI-304</t>
        </is>
      </c>
      <c r="I856" s="7" t="inlineStr">
        <is>
          <t>H304</t>
        </is>
      </c>
      <c r="J856" s="7" t="inlineStr">
        <is>
          <t>Stainless Steel, AISI-303</t>
        </is>
      </c>
      <c r="K856" s="7" t="inlineStr">
        <is>
          <t>Stainless Steel, AISI 316</t>
        </is>
      </c>
      <c r="L856" s="2" t="inlineStr">
        <is>
          <t>Coating_Scotchkote134_interior_exterior_IncludeImpeller</t>
        </is>
      </c>
      <c r="M856" s="2" t="inlineStr">
        <is>
          <t>RTF</t>
        </is>
      </c>
      <c r="N856" s="7" t="n"/>
      <c r="O856" s="7" t="inlineStr">
        <is>
          <t>A101750</t>
        </is>
      </c>
      <c r="P856" t="n">
        <v>1510</v>
      </c>
      <c r="Q856" t="inlineStr">
        <is>
          <t>Priced</t>
        </is>
      </c>
      <c r="R856" t="inlineStr">
        <is>
          <t>LT250</t>
        </is>
      </c>
    </row>
    <row r="857">
      <c r="C857" t="inlineStr">
        <is>
          <t>Price_BOM_LFE_Imp_1366</t>
        </is>
      </c>
      <c r="E857" s="2" t="inlineStr">
        <is>
          <t>15959-2P-25HP-LFE</t>
        </is>
      </c>
      <c r="F857" t="inlineStr">
        <is>
          <t>X3</t>
        </is>
      </c>
      <c r="G857" s="2" t="inlineStr">
        <is>
          <t>ImpMatl_SS_AISI-304</t>
        </is>
      </c>
      <c r="H857" s="7" t="inlineStr">
        <is>
          <t>Stainless Steel, AISI-304</t>
        </is>
      </c>
      <c r="I857" s="7" t="inlineStr">
        <is>
          <t>H304</t>
        </is>
      </c>
      <c r="J857" s="7" t="inlineStr">
        <is>
          <t>Stainless Steel, AISI-303</t>
        </is>
      </c>
      <c r="K857" s="7" t="inlineStr">
        <is>
          <t>Stainless Steel, AISI 316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n"/>
      <c r="O857" s="7" t="inlineStr">
        <is>
          <t>A101750</t>
        </is>
      </c>
      <c r="P857" t="n">
        <v>1510</v>
      </c>
      <c r="Q857" t="inlineStr">
        <is>
          <t>Priced</t>
        </is>
      </c>
      <c r="R857" t="inlineStr">
        <is>
          <t>LT250</t>
        </is>
      </c>
      <c r="S857" s="7" t="n"/>
    </row>
    <row r="858">
      <c r="C858" t="inlineStr">
        <is>
          <t>Price_BOM_LFE_Imp_1367</t>
        </is>
      </c>
      <c r="E858" s="69" t="inlineStr">
        <is>
          <t>15959-4P-3HP-LFE</t>
        </is>
      </c>
      <c r="F858" t="inlineStr">
        <is>
          <t>X3</t>
        </is>
      </c>
      <c r="G858" s="2" t="inlineStr">
        <is>
          <t>ImpMatl_SS_AISI-304</t>
        </is>
      </c>
      <c r="H858" s="7" t="inlineStr">
        <is>
          <t>Stainless Steel, AISI-304</t>
        </is>
      </c>
      <c r="I858" s="7" t="inlineStr">
        <is>
          <t>H304</t>
        </is>
      </c>
      <c r="J858" s="7" t="inlineStr">
        <is>
          <t>Stainless Steel, AISI-303</t>
        </is>
      </c>
      <c r="K858" s="7" t="inlineStr">
        <is>
          <t>Stainless Steel, AISI 316</t>
        </is>
      </c>
      <c r="L858" s="2" t="inlineStr">
        <is>
          <t>Coating_Scotchkote134_interior_exterior_IncludeImpeller</t>
        </is>
      </c>
      <c r="M858" s="2" t="inlineStr">
        <is>
          <t>RTF</t>
        </is>
      </c>
      <c r="N858" s="7" t="n"/>
      <c r="O858" s="7" t="inlineStr">
        <is>
          <t>A101750</t>
        </is>
      </c>
      <c r="P858" t="n">
        <v>1510</v>
      </c>
      <c r="Q858" t="inlineStr">
        <is>
          <t>Priced</t>
        </is>
      </c>
      <c r="R858" t="inlineStr">
        <is>
          <t>LT250</t>
        </is>
      </c>
    </row>
    <row r="859">
      <c r="C859" t="inlineStr">
        <is>
          <t>Price_BOM_LFE_Imp_1368</t>
        </is>
      </c>
      <c r="E859" s="69" t="inlineStr">
        <is>
          <t>15959-4P-5HP-LFE</t>
        </is>
      </c>
      <c r="F859" t="inlineStr">
        <is>
          <t>X3</t>
        </is>
      </c>
      <c r="G859" s="2" t="inlineStr">
        <is>
          <t>ImpMatl_SS_AISI-304</t>
        </is>
      </c>
      <c r="H859" s="7" t="inlineStr">
        <is>
          <t>Stainless Steel, AISI-304</t>
        </is>
      </c>
      <c r="I859" s="7" t="inlineStr">
        <is>
          <t>H304</t>
        </is>
      </c>
      <c r="J859" s="7" t="inlineStr">
        <is>
          <t>Stainless Steel, AISI-303</t>
        </is>
      </c>
      <c r="K859" s="7" t="inlineStr">
        <is>
          <t>Stainless Steel, AISI 316</t>
        </is>
      </c>
      <c r="L859" s="2" t="inlineStr">
        <is>
          <t>Coating_Scotchkote134_interior_exterior_IncludeImpeller</t>
        </is>
      </c>
      <c r="M859" s="2" t="inlineStr">
        <is>
          <t>RTF</t>
        </is>
      </c>
      <c r="N859" s="7" t="n"/>
      <c r="O859" s="7" t="inlineStr">
        <is>
          <t>A101750</t>
        </is>
      </c>
      <c r="P859" t="n">
        <v>1510</v>
      </c>
      <c r="Q859" t="inlineStr">
        <is>
          <t>Priced</t>
        </is>
      </c>
      <c r="R859" t="inlineStr">
        <is>
          <t>LT250</t>
        </is>
      </c>
    </row>
    <row r="860">
      <c r="C860" t="inlineStr">
        <is>
          <t>Price_BOM_LFE_Imp_1369</t>
        </is>
      </c>
      <c r="E860" s="69" t="inlineStr">
        <is>
          <t>15959-4P-7.5HP-LFE</t>
        </is>
      </c>
      <c r="F860" t="inlineStr">
        <is>
          <t>X3</t>
        </is>
      </c>
      <c r="G860" s="2" t="inlineStr">
        <is>
          <t>ImpMatl_SS_AISI-304</t>
        </is>
      </c>
      <c r="H860" s="7" t="inlineStr">
        <is>
          <t>Stainless Steel, AISI-304</t>
        </is>
      </c>
      <c r="I860" s="7" t="inlineStr">
        <is>
          <t>H304</t>
        </is>
      </c>
      <c r="J860" s="7" t="inlineStr">
        <is>
          <t>Stainless Steel, AISI-303</t>
        </is>
      </c>
      <c r="K860" s="7" t="inlineStr">
        <is>
          <t>Stainless Steel, AISI 316</t>
        </is>
      </c>
      <c r="L860" s="2" t="inlineStr">
        <is>
          <t>Coating_Scotchkote134_interior_exterior_IncludeImpeller</t>
        </is>
      </c>
      <c r="M860" s="2" t="inlineStr">
        <is>
          <t>RTF</t>
        </is>
      </c>
      <c r="N860" s="7" t="n"/>
      <c r="O860" s="7" t="inlineStr">
        <is>
          <t>A101750</t>
        </is>
      </c>
      <c r="P860" t="n">
        <v>1510</v>
      </c>
      <c r="Q860" t="inlineStr">
        <is>
          <t>Priced</t>
        </is>
      </c>
      <c r="R860" t="inlineStr">
        <is>
          <t>LT250</t>
        </is>
      </c>
      <c r="S860" s="7" t="n">
        <v>126</v>
      </c>
    </row>
    <row r="861">
      <c r="C861" t="inlineStr">
        <is>
          <t>Price_BOM_LFE_Imp_1370</t>
        </is>
      </c>
      <c r="E861" s="2" t="inlineStr">
        <is>
          <t>15959-2P-30HP-LFE</t>
        </is>
      </c>
      <c r="F861" t="inlineStr">
        <is>
          <t>X4</t>
        </is>
      </c>
      <c r="G861" s="2" t="inlineStr">
        <is>
          <t>ImpMatl_SS_AISI-304</t>
        </is>
      </c>
      <c r="H861" s="7" t="inlineStr">
        <is>
          <t>Stainless Steel, AISI-304</t>
        </is>
      </c>
      <c r="I861" s="7" t="inlineStr">
        <is>
          <t>H304</t>
        </is>
      </c>
      <c r="J861" s="7" t="inlineStr">
        <is>
          <t>Stainless Steel, AISI-303</t>
        </is>
      </c>
      <c r="K861" s="7" t="inlineStr">
        <is>
          <t>Stainless Steel, AISI 316</t>
        </is>
      </c>
      <c r="L861" s="2" t="inlineStr">
        <is>
          <t>Coating_Scotchkote134_interior_exterior_IncludeImpeller</t>
        </is>
      </c>
      <c r="M861" s="2" t="inlineStr">
        <is>
          <t>RTF</t>
        </is>
      </c>
      <c r="N861" s="7" t="n"/>
      <c r="O861" s="7" t="inlineStr">
        <is>
          <t>A101756</t>
        </is>
      </c>
      <c r="P861" t="n">
        <v>1510</v>
      </c>
      <c r="Q861" t="inlineStr">
        <is>
          <t>Priced</t>
        </is>
      </c>
      <c r="R861" t="inlineStr">
        <is>
          <t>LT250</t>
        </is>
      </c>
      <c r="S861" s="7" t="n">
        <v>126</v>
      </c>
    </row>
    <row r="862">
      <c r="C862" t="inlineStr">
        <is>
          <t>Price_BOM_LFE_Imp_1371</t>
        </is>
      </c>
      <c r="E862" s="2" t="inlineStr">
        <is>
          <t>20709-2P-7.5HP-LFE</t>
        </is>
      </c>
      <c r="F862" t="inlineStr">
        <is>
          <t>X3</t>
        </is>
      </c>
      <c r="G862" s="2" t="inlineStr">
        <is>
          <t>ImpMatl_SS_AISI-304</t>
        </is>
      </c>
      <c r="H862" s="7" t="inlineStr">
        <is>
          <t>Stainless Steel, AISI-304</t>
        </is>
      </c>
      <c r="I862" s="7" t="inlineStr">
        <is>
          <t>H304</t>
        </is>
      </c>
      <c r="J862" s="7" t="inlineStr">
        <is>
          <t>Stainless Steel, AISI-303</t>
        </is>
      </c>
      <c r="K862" s="7" t="inlineStr">
        <is>
          <t>Stainless Steel, AISI 316</t>
        </is>
      </c>
      <c r="L862" s="2" t="inlineStr">
        <is>
          <t>Coating_Scotchkote134_interior_exterior_IncludeImpeller</t>
        </is>
      </c>
      <c r="M862" s="2" t="inlineStr">
        <is>
          <t>RTF</t>
        </is>
      </c>
      <c r="N862" s="7" t="n"/>
      <c r="O862" t="inlineStr">
        <is>
          <t>A101768</t>
        </is>
      </c>
      <c r="P862" t="n">
        <v>1465</v>
      </c>
      <c r="Q862" t="inlineStr">
        <is>
          <t>Priced</t>
        </is>
      </c>
      <c r="R862" t="inlineStr">
        <is>
          <t>LT250</t>
        </is>
      </c>
      <c r="S862" s="7" t="n">
        <v>126</v>
      </c>
    </row>
    <row r="863">
      <c r="C863" t="inlineStr">
        <is>
          <t>Price_BOM_LFE_Imp_1372</t>
        </is>
      </c>
      <c r="E863" s="2" t="inlineStr">
        <is>
          <t>20709-2P-10HP-LFE</t>
        </is>
      </c>
      <c r="F863" t="inlineStr">
        <is>
          <t>X3</t>
        </is>
      </c>
      <c r="G863" s="2" t="inlineStr">
        <is>
          <t>ImpMatl_SS_AISI-304</t>
        </is>
      </c>
      <c r="H863" s="7" t="inlineStr">
        <is>
          <t>Stainless Steel, AISI-304</t>
        </is>
      </c>
      <c r="I863" s="7" t="inlineStr">
        <is>
          <t>H304</t>
        </is>
      </c>
      <c r="J863" s="7" t="inlineStr">
        <is>
          <t>Stainless Steel, AISI-303</t>
        </is>
      </c>
      <c r="K863" s="7" t="inlineStr">
        <is>
          <t>Stainless Steel, AISI 316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n"/>
      <c r="O863" t="inlineStr">
        <is>
          <t>A101768</t>
        </is>
      </c>
      <c r="P863" t="n">
        <v>1465</v>
      </c>
      <c r="Q863" t="inlineStr">
        <is>
          <t>Priced</t>
        </is>
      </c>
      <c r="R863" t="inlineStr">
        <is>
          <t>LT250</t>
        </is>
      </c>
      <c r="S863" s="7" t="n">
        <v>126</v>
      </c>
    </row>
    <row r="864">
      <c r="C864" t="inlineStr">
        <is>
          <t>Price_BOM_LFE_Imp_1373</t>
        </is>
      </c>
      <c r="E864" s="2" t="inlineStr">
        <is>
          <t>20709-2P-15HP-LFE</t>
        </is>
      </c>
      <c r="F864" t="inlineStr">
        <is>
          <t>X3</t>
        </is>
      </c>
      <c r="G864" s="2" t="inlineStr">
        <is>
          <t>ImpMatl_SS_AISI-304</t>
        </is>
      </c>
      <c r="H864" s="7" t="inlineStr">
        <is>
          <t>Stainless Steel, AISI-304</t>
        </is>
      </c>
      <c r="I864" s="7" t="inlineStr">
        <is>
          <t>H304</t>
        </is>
      </c>
      <c r="J864" s="7" t="inlineStr">
        <is>
          <t>Stainless Steel, AISI-303</t>
        </is>
      </c>
      <c r="K864" s="7" t="inlineStr">
        <is>
          <t>Stainless Steel, AISI 316</t>
        </is>
      </c>
      <c r="L864" s="2" t="inlineStr">
        <is>
          <t>Coating_Scotchkote134_interior_exterior_IncludeImpeller</t>
        </is>
      </c>
      <c r="M864" s="2" t="inlineStr">
        <is>
          <t>RTF</t>
        </is>
      </c>
      <c r="N864" s="7" t="n"/>
      <c r="O864" t="inlineStr">
        <is>
          <t>A101768</t>
        </is>
      </c>
      <c r="P864" t="n">
        <v>1465</v>
      </c>
      <c r="Q864" t="inlineStr">
        <is>
          <t>Priced</t>
        </is>
      </c>
      <c r="R864" t="inlineStr">
        <is>
          <t>LT250</t>
        </is>
      </c>
      <c r="S864" s="7" t="n">
        <v>126</v>
      </c>
    </row>
    <row r="865">
      <c r="C865" t="inlineStr">
        <is>
          <t>Price_BOM_LFE_Imp_1374</t>
        </is>
      </c>
      <c r="E865" s="2" t="inlineStr">
        <is>
          <t>20709-2P-20HP-LFE</t>
        </is>
      </c>
      <c r="F865" t="inlineStr">
        <is>
          <t>X3</t>
        </is>
      </c>
      <c r="G865" s="2" t="inlineStr">
        <is>
          <t>ImpMatl_SS_AISI-304</t>
        </is>
      </c>
      <c r="H865" s="7" t="inlineStr">
        <is>
          <t>Stainless Steel, AISI-304</t>
        </is>
      </c>
      <c r="I865" s="7" t="inlineStr">
        <is>
          <t>H304</t>
        </is>
      </c>
      <c r="J865" s="7" t="inlineStr">
        <is>
          <t>Stainless Steel, AISI-303</t>
        </is>
      </c>
      <c r="K865" s="7" t="inlineStr">
        <is>
          <t>Stainless Steel, AISI 316</t>
        </is>
      </c>
      <c r="L865" s="2" t="inlineStr">
        <is>
          <t>Coating_Scotchkote134_interior_exterior_IncludeImpeller</t>
        </is>
      </c>
      <c r="M865" s="2" t="inlineStr">
        <is>
          <t>RTF</t>
        </is>
      </c>
      <c r="N865" s="7" t="n"/>
      <c r="O865" t="inlineStr">
        <is>
          <t>A101768</t>
        </is>
      </c>
      <c r="P865" t="n">
        <v>1465</v>
      </c>
      <c r="Q865" t="inlineStr">
        <is>
          <t>Priced</t>
        </is>
      </c>
      <c r="R865" t="inlineStr">
        <is>
          <t>LT250</t>
        </is>
      </c>
      <c r="S865" s="7" t="n">
        <v>126</v>
      </c>
    </row>
    <row r="866">
      <c r="C866" t="inlineStr">
        <is>
          <t>Price_BOM_LFE_Imp_1375</t>
        </is>
      </c>
      <c r="E866" s="2" t="inlineStr">
        <is>
          <t>20709-2P-25HP-LFE</t>
        </is>
      </c>
      <c r="F866" t="inlineStr">
        <is>
          <t>X3</t>
        </is>
      </c>
      <c r="G866" s="2" t="inlineStr">
        <is>
          <t>ImpMatl_SS_AISI-304</t>
        </is>
      </c>
      <c r="H866" s="7" t="inlineStr">
        <is>
          <t>Stainless Steel, AISI-304</t>
        </is>
      </c>
      <c r="I866" s="7" t="inlineStr">
        <is>
          <t>H304</t>
        </is>
      </c>
      <c r="J866" s="7" t="inlineStr">
        <is>
          <t>Stainless Steel, AISI-303</t>
        </is>
      </c>
      <c r="K866" s="7" t="inlineStr">
        <is>
          <t>Stainless Steel, AISI 316</t>
        </is>
      </c>
      <c r="L866" s="2" t="inlineStr">
        <is>
          <t>Coating_Scotchkote134_interior_exterior_IncludeImpeller</t>
        </is>
      </c>
      <c r="M866" s="2" t="inlineStr">
        <is>
          <t>RTF</t>
        </is>
      </c>
      <c r="N866" s="7" t="n"/>
      <c r="O866" t="inlineStr">
        <is>
          <t>A101768</t>
        </is>
      </c>
      <c r="P866" t="n">
        <v>1465</v>
      </c>
      <c r="Q866" t="inlineStr">
        <is>
          <t>Priced</t>
        </is>
      </c>
      <c r="R866" t="inlineStr">
        <is>
          <t>LT250</t>
        </is>
      </c>
      <c r="S866" s="7" t="n">
        <v>126</v>
      </c>
    </row>
    <row r="867">
      <c r="C867" t="inlineStr">
        <is>
          <t>Price_BOM_LFE_Imp_1376</t>
        </is>
      </c>
      <c r="E867" s="69" t="inlineStr">
        <is>
          <t>20709-4P-3HP-LFE</t>
        </is>
      </c>
      <c r="F867" t="inlineStr">
        <is>
          <t>X3</t>
        </is>
      </c>
      <c r="G867" s="2" t="inlineStr">
        <is>
          <t>ImpMatl_SS_AISI-304</t>
        </is>
      </c>
      <c r="H867" s="7" t="inlineStr">
        <is>
          <t>Stainless Steel, AISI-304</t>
        </is>
      </c>
      <c r="I867" s="7" t="inlineStr">
        <is>
          <t>H304</t>
        </is>
      </c>
      <c r="J867" s="7" t="inlineStr">
        <is>
          <t>Stainless Steel, AISI-303</t>
        </is>
      </c>
      <c r="K867" s="7" t="inlineStr">
        <is>
          <t>Stainless Steel, AISI 316</t>
        </is>
      </c>
      <c r="L867" s="2" t="inlineStr">
        <is>
          <t>Coating_Scotchkote134_interior_exterior_IncludeImpeller</t>
        </is>
      </c>
      <c r="M867" s="2" t="inlineStr">
        <is>
          <t>RTF</t>
        </is>
      </c>
      <c r="N867" s="7" t="n"/>
      <c r="O867" t="inlineStr">
        <is>
          <t>A101768</t>
        </is>
      </c>
      <c r="P867" t="n">
        <v>1465</v>
      </c>
      <c r="Q867" t="inlineStr">
        <is>
          <t>Priced</t>
        </is>
      </c>
      <c r="R867" t="inlineStr">
        <is>
          <t>LT250</t>
        </is>
      </c>
      <c r="S867" s="7" t="n">
        <v>126</v>
      </c>
    </row>
    <row r="868">
      <c r="C868" t="inlineStr">
        <is>
          <t>Price_BOM_LFE_Imp_1377</t>
        </is>
      </c>
      <c r="E868" s="2" t="inlineStr">
        <is>
          <t>20953-2P-20HP-LFE</t>
        </is>
      </c>
      <c r="F868" t="inlineStr">
        <is>
          <t>X3</t>
        </is>
      </c>
      <c r="G868" s="2" t="inlineStr">
        <is>
          <t>ImpMatl_SS_AISI-304</t>
        </is>
      </c>
      <c r="H868" s="7" t="inlineStr">
        <is>
          <t>Stainless Steel, AISI-304</t>
        </is>
      </c>
      <c r="I868" s="7" t="inlineStr">
        <is>
          <t>H304</t>
        </is>
      </c>
      <c r="J868" s="7" t="inlineStr">
        <is>
          <t>Stainless Steel, AISI-303</t>
        </is>
      </c>
      <c r="K868" s="7" t="inlineStr">
        <is>
          <t>Stainless Steel, AISI 316</t>
        </is>
      </c>
      <c r="L868" s="2" t="inlineStr">
        <is>
          <t>Coating_Scotchkote134_interior_exterior_IncludeImpeller</t>
        </is>
      </c>
      <c r="M868" s="2" t="inlineStr">
        <is>
          <t>RTF</t>
        </is>
      </c>
      <c r="N868" s="7" t="n"/>
      <c r="O868" t="inlineStr">
        <is>
          <t>A101782</t>
        </is>
      </c>
      <c r="P868" t="n">
        <v>1680</v>
      </c>
      <c r="Q868" t="inlineStr">
        <is>
          <t>Priced</t>
        </is>
      </c>
      <c r="R868" t="inlineStr">
        <is>
          <t>LT250</t>
        </is>
      </c>
      <c r="S868" s="7" t="n">
        <v>126</v>
      </c>
    </row>
    <row r="869">
      <c r="C869" t="inlineStr">
        <is>
          <t>Price_BOM_LFE_Imp_1378</t>
        </is>
      </c>
      <c r="E869" s="2" t="inlineStr">
        <is>
          <t>20953-2P-25HP-LFE</t>
        </is>
      </c>
      <c r="F869" t="inlineStr">
        <is>
          <t>X3</t>
        </is>
      </c>
      <c r="G869" s="2" t="inlineStr">
        <is>
          <t>ImpMatl_SS_AISI-304</t>
        </is>
      </c>
      <c r="H869" s="7" t="inlineStr">
        <is>
          <t>Stainless Steel, AISI-304</t>
        </is>
      </c>
      <c r="I869" s="7" t="inlineStr">
        <is>
          <t>H304</t>
        </is>
      </c>
      <c r="J869" s="7" t="inlineStr">
        <is>
          <t>Stainless Steel, AISI-303</t>
        </is>
      </c>
      <c r="K869" s="7" t="inlineStr">
        <is>
          <t>Stainless Steel, AISI 316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n"/>
      <c r="O869" t="inlineStr">
        <is>
          <t>A101782</t>
        </is>
      </c>
      <c r="P869" t="n">
        <v>1680</v>
      </c>
      <c r="Q869" t="inlineStr">
        <is>
          <t>Priced</t>
        </is>
      </c>
      <c r="R869" t="inlineStr">
        <is>
          <t>LT250</t>
        </is>
      </c>
      <c r="S869" s="7" t="n">
        <v>126</v>
      </c>
    </row>
    <row r="870">
      <c r="C870" t="inlineStr">
        <is>
          <t>Price_BOM_LFE_Imp_1379</t>
        </is>
      </c>
      <c r="E870" s="69" t="inlineStr">
        <is>
          <t>20953-4P-3HP-LFE</t>
        </is>
      </c>
      <c r="F870" t="inlineStr">
        <is>
          <t>X3</t>
        </is>
      </c>
      <c r="G870" s="2" t="inlineStr">
        <is>
          <t>ImpMatl_SS_AISI-304</t>
        </is>
      </c>
      <c r="H870" s="7" t="inlineStr">
        <is>
          <t>Stainless Steel, AISI-304</t>
        </is>
      </c>
      <c r="I870" s="7" t="inlineStr">
        <is>
          <t>H304</t>
        </is>
      </c>
      <c r="J870" s="7" t="inlineStr">
        <is>
          <t>Stainless Steel, AISI-303</t>
        </is>
      </c>
      <c r="K870" s="7" t="inlineStr">
        <is>
          <t>Stainless Steel, AISI 316</t>
        </is>
      </c>
      <c r="L870" s="2" t="inlineStr">
        <is>
          <t>Coating_Scotchkote134_interior_exterior_IncludeImpeller</t>
        </is>
      </c>
      <c r="M870" s="2" t="inlineStr">
        <is>
          <t>RTF</t>
        </is>
      </c>
      <c r="N870" s="7" t="n"/>
      <c r="O870" t="inlineStr">
        <is>
          <t>A101782</t>
        </is>
      </c>
      <c r="P870" t="n">
        <v>1680</v>
      </c>
      <c r="Q870" t="inlineStr">
        <is>
          <t>Priced</t>
        </is>
      </c>
      <c r="R870" t="inlineStr">
        <is>
          <t>LT250</t>
        </is>
      </c>
      <c r="S870" s="7" t="n">
        <v>126</v>
      </c>
    </row>
    <row r="871">
      <c r="C871" t="inlineStr">
        <is>
          <t>Price_BOM_LFE_Imp_1380</t>
        </is>
      </c>
      <c r="E871" s="69" t="inlineStr">
        <is>
          <t>20953-4P-5HP-LFE</t>
        </is>
      </c>
      <c r="F871" t="inlineStr">
        <is>
          <t>X3</t>
        </is>
      </c>
      <c r="G871" s="2" t="inlineStr">
        <is>
          <t>ImpMatl_SS_AISI-304</t>
        </is>
      </c>
      <c r="H871" s="7" t="inlineStr">
        <is>
          <t>Stainless Steel, AISI-304</t>
        </is>
      </c>
      <c r="I871" s="7" t="inlineStr">
        <is>
          <t>H304</t>
        </is>
      </c>
      <c r="J871" s="7" t="inlineStr">
        <is>
          <t>Stainless Steel, AISI-303</t>
        </is>
      </c>
      <c r="K871" s="7" t="inlineStr">
        <is>
          <t>Stainless Steel, AISI 316</t>
        </is>
      </c>
      <c r="L871" s="2" t="inlineStr">
        <is>
          <t>Coating_Scotchkote134_interior_exterior_IncludeImpeller</t>
        </is>
      </c>
      <c r="M871" s="2" t="inlineStr">
        <is>
          <t>RTF</t>
        </is>
      </c>
      <c r="N871" s="7" t="n"/>
      <c r="O871" t="inlineStr">
        <is>
          <t>A101782</t>
        </is>
      </c>
      <c r="P871" t="n">
        <v>1680</v>
      </c>
      <c r="Q871" t="inlineStr">
        <is>
          <t>Priced</t>
        </is>
      </c>
      <c r="R871" t="inlineStr">
        <is>
          <t>LT250</t>
        </is>
      </c>
      <c r="S871" s="7" t="n">
        <v>126</v>
      </c>
    </row>
    <row r="872">
      <c r="C872" t="inlineStr">
        <is>
          <t>Price_BOM_LFE_Imp_1381</t>
        </is>
      </c>
      <c r="E872" s="69" t="inlineStr">
        <is>
          <t>20953-4P-7.5HP-LFE</t>
        </is>
      </c>
      <c r="F872" t="inlineStr">
        <is>
          <t>X3</t>
        </is>
      </c>
      <c r="G872" s="2" t="inlineStr">
        <is>
          <t>ImpMatl_SS_AISI-304</t>
        </is>
      </c>
      <c r="H872" s="7" t="inlineStr">
        <is>
          <t>Stainless Steel, AISI-304</t>
        </is>
      </c>
      <c r="I872" s="7" t="inlineStr">
        <is>
          <t>H304</t>
        </is>
      </c>
      <c r="J872" s="7" t="inlineStr">
        <is>
          <t>Stainless Steel, AISI-303</t>
        </is>
      </c>
      <c r="K872" s="7" t="inlineStr">
        <is>
          <t>Stainless Steel, AISI 316</t>
        </is>
      </c>
      <c r="L872" s="2" t="inlineStr">
        <is>
          <t>Coating_Scotchkote134_interior_exterior_IncludeImpeller</t>
        </is>
      </c>
      <c r="M872" s="2" t="inlineStr">
        <is>
          <t>RTF</t>
        </is>
      </c>
      <c r="N872" s="7" t="n"/>
      <c r="O872" t="inlineStr">
        <is>
          <t>A101782</t>
        </is>
      </c>
      <c r="P872" t="n">
        <v>1680</v>
      </c>
      <c r="Q872" t="inlineStr">
        <is>
          <t>Priced</t>
        </is>
      </c>
      <c r="R872" t="inlineStr">
        <is>
          <t>LT250</t>
        </is>
      </c>
      <c r="S872" s="7" t="n">
        <v>126</v>
      </c>
    </row>
    <row r="873">
      <c r="C873" t="inlineStr">
        <is>
          <t>Price_BOM_LFE_Imp_1382</t>
        </is>
      </c>
      <c r="E873" s="2" t="inlineStr">
        <is>
          <t>20953-2P-30HP-LFE</t>
        </is>
      </c>
      <c r="F873" t="inlineStr">
        <is>
          <t>X4</t>
        </is>
      </c>
      <c r="G873" s="2" t="inlineStr">
        <is>
          <t>ImpMatl_SS_AISI-304</t>
        </is>
      </c>
      <c r="H873" s="7" t="inlineStr">
        <is>
          <t>Stainless Steel, AISI-304</t>
        </is>
      </c>
      <c r="I873" s="7" t="inlineStr">
        <is>
          <t>H304</t>
        </is>
      </c>
      <c r="J873" s="7" t="inlineStr">
        <is>
          <t>Stainless Steel, AISI-303</t>
        </is>
      </c>
      <c r="K873" s="7" t="inlineStr">
        <is>
          <t>Stainless Steel, AISI 316</t>
        </is>
      </c>
      <c r="L873" s="2" t="inlineStr">
        <is>
          <t>Coating_Scotchkote134_interior_exterior_IncludeImpeller</t>
        </is>
      </c>
      <c r="M873" s="2" t="inlineStr">
        <is>
          <t>RTF</t>
        </is>
      </c>
      <c r="N873" s="7" t="n"/>
      <c r="O873" t="inlineStr">
        <is>
          <t>A101796</t>
        </is>
      </c>
      <c r="P873" t="n">
        <v>1920</v>
      </c>
      <c r="Q873" t="inlineStr">
        <is>
          <t>Priced</t>
        </is>
      </c>
      <c r="R873" t="inlineStr">
        <is>
          <t>LT250</t>
        </is>
      </c>
      <c r="S873" s="7" t="n">
        <v>126</v>
      </c>
    </row>
    <row r="874">
      <c r="C874" t="inlineStr">
        <is>
          <t>Price_BOM_LFE_Imp_1383</t>
        </is>
      </c>
      <c r="E874" s="69" t="inlineStr">
        <is>
          <t>20121-4P-7.5HP-LFE</t>
        </is>
      </c>
      <c r="F874" t="inlineStr">
        <is>
          <t>X3</t>
        </is>
      </c>
      <c r="G874" s="2" t="inlineStr">
        <is>
          <t>ImpMatl_SS_AISI-304</t>
        </is>
      </c>
      <c r="H874" s="7" t="inlineStr">
        <is>
          <t>Stainless Steel, AISI-304</t>
        </is>
      </c>
      <c r="I874" s="7" t="inlineStr">
        <is>
          <t>H304</t>
        </is>
      </c>
      <c r="J874" s="7" t="inlineStr">
        <is>
          <t>Stainless Steel, AISI-303</t>
        </is>
      </c>
      <c r="K874" s="7" t="inlineStr">
        <is>
          <t>Stainless Steel, AISI 316</t>
        </is>
      </c>
      <c r="L874" s="2" t="inlineStr">
        <is>
          <t>Coating_Scotchkote134_interior_exterior_IncludeImpeller</t>
        </is>
      </c>
      <c r="M874" s="2" t="inlineStr">
        <is>
          <t>RTF</t>
        </is>
      </c>
      <c r="N874" s="7" t="n"/>
      <c r="O874" t="inlineStr">
        <is>
          <t>A101803</t>
        </is>
      </c>
      <c r="P874" t="n">
        <v>1920</v>
      </c>
      <c r="Q874" t="inlineStr">
        <is>
          <t>Priced</t>
        </is>
      </c>
      <c r="R874" t="inlineStr">
        <is>
          <t>LT250</t>
        </is>
      </c>
      <c r="S874" s="7" t="n">
        <v>126</v>
      </c>
    </row>
    <row r="875">
      <c r="C875" t="inlineStr">
        <is>
          <t>Price_BOM_LFE_Imp_1384</t>
        </is>
      </c>
      <c r="E875" s="69" t="inlineStr">
        <is>
          <t>20121-4P-10HP-LFE</t>
        </is>
      </c>
      <c r="F875" t="inlineStr">
        <is>
          <t>X3</t>
        </is>
      </c>
      <c r="G875" s="2" t="inlineStr">
        <is>
          <t>ImpMatl_SS_AISI-304</t>
        </is>
      </c>
      <c r="H875" s="7" t="inlineStr">
        <is>
          <t>Stainless Steel, AISI-304</t>
        </is>
      </c>
      <c r="I875" s="7" t="inlineStr">
        <is>
          <t>H304</t>
        </is>
      </c>
      <c r="J875" s="7" t="inlineStr">
        <is>
          <t>Stainless Steel, AISI-303</t>
        </is>
      </c>
      <c r="K875" s="7" t="inlineStr">
        <is>
          <t>Stainless Steel, AISI 316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n"/>
      <c r="O875" t="inlineStr">
        <is>
          <t>A101803</t>
        </is>
      </c>
      <c r="P875" t="n">
        <v>1920</v>
      </c>
      <c r="Q875" t="inlineStr">
        <is>
          <t>Priced</t>
        </is>
      </c>
      <c r="R875" t="inlineStr">
        <is>
          <t>LT250</t>
        </is>
      </c>
      <c r="S875" s="7" t="n">
        <v>126</v>
      </c>
    </row>
    <row r="876">
      <c r="C876" t="inlineStr">
        <is>
          <t>Price_BOM_LFE_Imp_1385</t>
        </is>
      </c>
      <c r="E876" s="69" t="inlineStr">
        <is>
          <t>20121-4P-15HP-LFE</t>
        </is>
      </c>
      <c r="F876" t="inlineStr">
        <is>
          <t>X3</t>
        </is>
      </c>
      <c r="G876" s="2" t="inlineStr">
        <is>
          <t>ImpMatl_SS_AISI-304</t>
        </is>
      </c>
      <c r="H876" s="7" t="inlineStr">
        <is>
          <t>Stainless Steel, AISI-304</t>
        </is>
      </c>
      <c r="I876" s="7" t="inlineStr">
        <is>
          <t>H304</t>
        </is>
      </c>
      <c r="J876" s="7" t="inlineStr">
        <is>
          <t>Stainless Steel, AISI-303</t>
        </is>
      </c>
      <c r="K876" s="7" t="inlineStr">
        <is>
          <t>Stainless Steel, AISI 316</t>
        </is>
      </c>
      <c r="L876" s="2" t="inlineStr">
        <is>
          <t>Coating_Scotchkote134_interior_exterior_IncludeImpeller</t>
        </is>
      </c>
      <c r="M876" s="2" t="inlineStr">
        <is>
          <t>RTF</t>
        </is>
      </c>
      <c r="N876" s="7" t="n"/>
      <c r="O876" t="inlineStr">
        <is>
          <t>A101803</t>
        </is>
      </c>
      <c r="P876" t="n">
        <v>1920</v>
      </c>
      <c r="Q876" t="inlineStr">
        <is>
          <t>Priced</t>
        </is>
      </c>
      <c r="R876" t="inlineStr">
        <is>
          <t>LT250</t>
        </is>
      </c>
      <c r="S876" s="7" t="n">
        <v>126</v>
      </c>
    </row>
    <row r="877">
      <c r="C877" t="inlineStr">
        <is>
          <t>Price_BOM_LFE_Imp_1386</t>
        </is>
      </c>
      <c r="E877" s="2" t="inlineStr">
        <is>
          <t>25707-2P-7.5HP-LFE</t>
        </is>
      </c>
      <c r="F877" t="inlineStr">
        <is>
          <t>X3</t>
        </is>
      </c>
      <c r="G877" s="2" t="inlineStr">
        <is>
          <t>ImpMatl_SS_AISI-304</t>
        </is>
      </c>
      <c r="H877" s="7" t="inlineStr">
        <is>
          <t>Stainless Steel, AISI-304</t>
        </is>
      </c>
      <c r="I877" s="7" t="inlineStr">
        <is>
          <t>H304</t>
        </is>
      </c>
      <c r="J877" s="7" t="inlineStr">
        <is>
          <t>Stainless Steel, AISI-303</t>
        </is>
      </c>
      <c r="K877" s="7" t="inlineStr">
        <is>
          <t>Stainless Steel, AISI 316</t>
        </is>
      </c>
      <c r="L877" s="2" t="inlineStr">
        <is>
          <t>Coating_Scotchkote134_interior_exterior_IncludeImpeller</t>
        </is>
      </c>
      <c r="M877" s="2" t="inlineStr">
        <is>
          <t>RTF</t>
        </is>
      </c>
      <c r="N877" s="7" t="n"/>
      <c r="O877" t="inlineStr">
        <is>
          <t>A101810</t>
        </is>
      </c>
      <c r="P877" t="n">
        <v>1580</v>
      </c>
      <c r="Q877" t="inlineStr">
        <is>
          <t>Priced</t>
        </is>
      </c>
      <c r="R877" t="inlineStr">
        <is>
          <t>LT250</t>
        </is>
      </c>
      <c r="S877" s="7" t="n">
        <v>126</v>
      </c>
    </row>
    <row r="878">
      <c r="C878" t="inlineStr">
        <is>
          <t>Price_BOM_LFE_Imp_1387</t>
        </is>
      </c>
      <c r="E878" s="2" t="inlineStr">
        <is>
          <t>25707-2P-10HP-LFE</t>
        </is>
      </c>
      <c r="F878" t="inlineStr">
        <is>
          <t>X3</t>
        </is>
      </c>
      <c r="G878" s="2" t="inlineStr">
        <is>
          <t>ImpMatl_SS_AISI-304</t>
        </is>
      </c>
      <c r="H878" s="7" t="inlineStr">
        <is>
          <t>Stainless Steel, AISI-304</t>
        </is>
      </c>
      <c r="I878" s="7" t="inlineStr">
        <is>
          <t>H304</t>
        </is>
      </c>
      <c r="J878" s="7" t="inlineStr">
        <is>
          <t>Stainless Steel, AISI-303</t>
        </is>
      </c>
      <c r="K878" s="7" t="inlineStr">
        <is>
          <t>Stainless Steel, AISI 316</t>
        </is>
      </c>
      <c r="L878" s="2" t="inlineStr">
        <is>
          <t>Coating_Scotchkote134_interior_exterior_IncludeImpeller</t>
        </is>
      </c>
      <c r="M878" s="2" t="inlineStr">
        <is>
          <t>RTF</t>
        </is>
      </c>
      <c r="N878" s="7" t="n"/>
      <c r="O878" t="inlineStr">
        <is>
          <t>A101810</t>
        </is>
      </c>
      <c r="P878" t="n">
        <v>1580</v>
      </c>
      <c r="Q878" t="inlineStr">
        <is>
          <t>Priced</t>
        </is>
      </c>
      <c r="R878" t="inlineStr">
        <is>
          <t>LT250</t>
        </is>
      </c>
      <c r="S878" s="7" t="n">
        <v>126</v>
      </c>
    </row>
    <row r="879">
      <c r="C879" t="inlineStr">
        <is>
          <t>Price_BOM_LFE_Imp_1388</t>
        </is>
      </c>
      <c r="E879" s="2" t="inlineStr">
        <is>
          <t>25707-2P-15HP-LFE</t>
        </is>
      </c>
      <c r="F879" t="inlineStr">
        <is>
          <t>X3</t>
        </is>
      </c>
      <c r="G879" s="2" t="inlineStr">
        <is>
          <t>ImpMatl_SS_AISI-304</t>
        </is>
      </c>
      <c r="H879" s="7" t="inlineStr">
        <is>
          <t>Stainless Steel, AISI-304</t>
        </is>
      </c>
      <c r="I879" s="7" t="inlineStr">
        <is>
          <t>H304</t>
        </is>
      </c>
      <c r="J879" s="7" t="inlineStr">
        <is>
          <t>Stainless Steel, AISI-303</t>
        </is>
      </c>
      <c r="K879" s="7" t="inlineStr">
        <is>
          <t>Stainless Steel, AISI 316</t>
        </is>
      </c>
      <c r="L879" s="2" t="inlineStr">
        <is>
          <t>Coating_Scotchkote134_interior_exterior_IncludeImpeller</t>
        </is>
      </c>
      <c r="M879" s="2" t="inlineStr">
        <is>
          <t>RTF</t>
        </is>
      </c>
      <c r="N879" s="7" t="n"/>
      <c r="O879" t="inlineStr">
        <is>
          <t>A101810</t>
        </is>
      </c>
      <c r="P879" t="n">
        <v>1580</v>
      </c>
      <c r="Q879" t="inlineStr">
        <is>
          <t>Priced</t>
        </is>
      </c>
      <c r="R879" t="inlineStr">
        <is>
          <t>LT250</t>
        </is>
      </c>
      <c r="S879" s="7" t="n">
        <v>126</v>
      </c>
    </row>
    <row r="880">
      <c r="C880" t="inlineStr">
        <is>
          <t>Price_BOM_LFE_Imp_1389</t>
        </is>
      </c>
      <c r="E880" s="2" t="inlineStr">
        <is>
          <t>25707-2P-20HP-LFE</t>
        </is>
      </c>
      <c r="F880" t="inlineStr">
        <is>
          <t>X3</t>
        </is>
      </c>
      <c r="G880" s="2" t="inlineStr">
        <is>
          <t>ImpMatl_SS_AISI-304</t>
        </is>
      </c>
      <c r="H880" s="7" t="inlineStr">
        <is>
          <t>Stainless Steel, AISI-304</t>
        </is>
      </c>
      <c r="I880" s="7" t="inlineStr">
        <is>
          <t>H304</t>
        </is>
      </c>
      <c r="J880" s="7" t="inlineStr">
        <is>
          <t>Stainless Steel, AISI-303</t>
        </is>
      </c>
      <c r="K880" s="7" t="inlineStr">
        <is>
          <t>Stainless Steel, AISI 316</t>
        </is>
      </c>
      <c r="L880" s="2" t="inlineStr">
        <is>
          <t>Coating_Scotchkote134_interior_exterior_IncludeImpeller</t>
        </is>
      </c>
      <c r="M880" s="2" t="inlineStr">
        <is>
          <t>RTF</t>
        </is>
      </c>
      <c r="N880" s="7" t="n"/>
      <c r="O880" t="inlineStr">
        <is>
          <t>A101810</t>
        </is>
      </c>
      <c r="P880" t="n">
        <v>1580</v>
      </c>
      <c r="Q880" t="inlineStr">
        <is>
          <t>Priced</t>
        </is>
      </c>
      <c r="R880" t="inlineStr">
        <is>
          <t>LT250</t>
        </is>
      </c>
      <c r="S880" s="7" t="n">
        <v>126</v>
      </c>
    </row>
    <row r="881">
      <c r="C881" t="inlineStr">
        <is>
          <t>Price_BOM_LFE_Imp_1390</t>
        </is>
      </c>
      <c r="E881" s="2" t="inlineStr">
        <is>
          <t>25707-2P-25HP-LFE</t>
        </is>
      </c>
      <c r="F881" t="inlineStr">
        <is>
          <t>X3</t>
        </is>
      </c>
      <c r="G881" s="2" t="inlineStr">
        <is>
          <t>ImpMatl_SS_AISI-304</t>
        </is>
      </c>
      <c r="H881" s="7" t="inlineStr">
        <is>
          <t>Stainless Steel, AISI-304</t>
        </is>
      </c>
      <c r="I881" s="7" t="inlineStr">
        <is>
          <t>H304</t>
        </is>
      </c>
      <c r="J881" s="7" t="inlineStr">
        <is>
          <t>Stainless Steel, AISI-303</t>
        </is>
      </c>
      <c r="K881" s="7" t="inlineStr">
        <is>
          <t>Stainless Steel, AISI 316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n"/>
      <c r="O881" t="inlineStr">
        <is>
          <t>A101810</t>
        </is>
      </c>
      <c r="P881" t="n">
        <v>1580</v>
      </c>
      <c r="Q881" t="inlineStr">
        <is>
          <t>Priced</t>
        </is>
      </c>
      <c r="R881" t="inlineStr">
        <is>
          <t>LT250</t>
        </is>
      </c>
      <c r="S881" s="7" t="n">
        <v>126</v>
      </c>
    </row>
    <row r="882">
      <c r="C882" t="inlineStr">
        <is>
          <t>Price_BOM_LFE_Imp_1391</t>
        </is>
      </c>
      <c r="E882" s="69" t="inlineStr">
        <is>
          <t>25707-4P-3HP-LFE</t>
        </is>
      </c>
      <c r="F882" t="inlineStr">
        <is>
          <t>X3</t>
        </is>
      </c>
      <c r="G882" s="2" t="inlineStr">
        <is>
          <t>ImpMatl_SS_AISI-304</t>
        </is>
      </c>
      <c r="H882" s="7" t="inlineStr">
        <is>
          <t>Stainless Steel, AISI-304</t>
        </is>
      </c>
      <c r="I882" s="7" t="inlineStr">
        <is>
          <t>H304</t>
        </is>
      </c>
      <c r="J882" s="7" t="inlineStr">
        <is>
          <t>Stainless Steel, AISI-303</t>
        </is>
      </c>
      <c r="K882" s="7" t="inlineStr">
        <is>
          <t>Stainless Steel, AISI 316</t>
        </is>
      </c>
      <c r="L882" s="2" t="inlineStr">
        <is>
          <t>Coating_Scotchkote134_interior_exterior_IncludeImpeller</t>
        </is>
      </c>
      <c r="M882" s="2" t="inlineStr">
        <is>
          <t>RTF</t>
        </is>
      </c>
      <c r="N882" s="7" t="n"/>
      <c r="O882" t="inlineStr">
        <is>
          <t>A101810</t>
        </is>
      </c>
      <c r="P882" t="n">
        <v>1580</v>
      </c>
      <c r="Q882" t="inlineStr">
        <is>
          <t>Priced</t>
        </is>
      </c>
      <c r="R882" t="inlineStr">
        <is>
          <t>LT250</t>
        </is>
      </c>
      <c r="S882" s="7" t="n">
        <v>126</v>
      </c>
    </row>
    <row r="883">
      <c r="C883" t="inlineStr">
        <is>
          <t>Price_BOM_LFE_Imp_1392</t>
        </is>
      </c>
      <c r="E883" s="69" t="inlineStr">
        <is>
          <t>25707-4P-5HP-LFE</t>
        </is>
      </c>
      <c r="F883" t="inlineStr">
        <is>
          <t>X3</t>
        </is>
      </c>
      <c r="G883" s="2" t="inlineStr">
        <is>
          <t>ImpMatl_SS_AISI-304</t>
        </is>
      </c>
      <c r="H883" s="7" t="inlineStr">
        <is>
          <t>Stainless Steel, AISI-304</t>
        </is>
      </c>
      <c r="I883" s="7" t="inlineStr">
        <is>
          <t>H304</t>
        </is>
      </c>
      <c r="J883" s="7" t="inlineStr">
        <is>
          <t>Stainless Steel, AISI-303</t>
        </is>
      </c>
      <c r="K883" s="7" t="inlineStr">
        <is>
          <t>Stainless Steel, AISI 316</t>
        </is>
      </c>
      <c r="L883" s="2" t="inlineStr">
        <is>
          <t>Coating_Scotchkote134_interior_exterior_IncludeImpeller</t>
        </is>
      </c>
      <c r="M883" s="2" t="inlineStr">
        <is>
          <t>RTF</t>
        </is>
      </c>
      <c r="N883" s="7" t="n"/>
      <c r="O883" t="inlineStr">
        <is>
          <t>A101810</t>
        </is>
      </c>
      <c r="P883" t="n">
        <v>1580</v>
      </c>
      <c r="Q883" t="inlineStr">
        <is>
          <t>Priced</t>
        </is>
      </c>
      <c r="R883" t="inlineStr">
        <is>
          <t>LT250</t>
        </is>
      </c>
      <c r="S883" s="7" t="n">
        <v>126</v>
      </c>
    </row>
    <row r="884">
      <c r="C884" t="inlineStr">
        <is>
          <t>Price_BOM_LFE_Imp_1393</t>
        </is>
      </c>
      <c r="E884" s="2" t="inlineStr">
        <is>
          <t>25707-2P-30HP-LFE</t>
        </is>
      </c>
      <c r="F884" t="inlineStr">
        <is>
          <t>X4</t>
        </is>
      </c>
      <c r="G884" s="2" t="inlineStr">
        <is>
          <t>ImpMatl_SS_AISI-304</t>
        </is>
      </c>
      <c r="H884" s="7" t="inlineStr">
        <is>
          <t>Stainless Steel, AISI-304</t>
        </is>
      </c>
      <c r="I884" s="7" t="inlineStr">
        <is>
          <t>H304</t>
        </is>
      </c>
      <c r="J884" s="7" t="inlineStr">
        <is>
          <t>Stainless Steel, AISI-303</t>
        </is>
      </c>
      <c r="K884" s="7" t="inlineStr">
        <is>
          <t>Stainless Steel, AISI 316</t>
        </is>
      </c>
      <c r="L884" s="2" t="inlineStr">
        <is>
          <t>Coating_Scotchkote134_interior_exterior_IncludeImpeller</t>
        </is>
      </c>
      <c r="M884" s="2" t="inlineStr">
        <is>
          <t>RTF</t>
        </is>
      </c>
      <c r="N884" s="7" t="n"/>
      <c r="O884" t="inlineStr">
        <is>
          <t>A101817</t>
        </is>
      </c>
      <c r="P884" t="n">
        <v>1580</v>
      </c>
      <c r="Q884" t="inlineStr">
        <is>
          <t>Priced</t>
        </is>
      </c>
      <c r="R884" t="inlineStr">
        <is>
          <t>LT250</t>
        </is>
      </c>
      <c r="S884" s="7" t="n">
        <v>126</v>
      </c>
    </row>
    <row r="885">
      <c r="C885" t="inlineStr">
        <is>
          <t>Price_BOM_LFE_Imp_1394</t>
        </is>
      </c>
      <c r="E885" s="2" t="inlineStr">
        <is>
          <t>25957-2P-25HP-LFE</t>
        </is>
      </c>
      <c r="F885" t="inlineStr">
        <is>
          <t>X3</t>
        </is>
      </c>
      <c r="G885" s="2" t="inlineStr">
        <is>
          <t>ImpMatl_SS_AISI-304</t>
        </is>
      </c>
      <c r="H885" s="7" t="inlineStr">
        <is>
          <t>Stainless Steel, AISI-304</t>
        </is>
      </c>
      <c r="I885" s="7" t="inlineStr">
        <is>
          <t>H304</t>
        </is>
      </c>
      <c r="J885" s="7" t="inlineStr">
        <is>
          <t>Stainless Steel, AISI-303</t>
        </is>
      </c>
      <c r="K885" s="7" t="inlineStr">
        <is>
          <t>Stainless Steel, AISI 316</t>
        </is>
      </c>
      <c r="L885" s="2" t="inlineStr">
        <is>
          <t>Coating_Scotchkote134_interior_exterior_IncludeImpeller</t>
        </is>
      </c>
      <c r="M885" s="2" t="inlineStr">
        <is>
          <t>RTF</t>
        </is>
      </c>
      <c r="N885" s="7" t="n"/>
      <c r="O885" t="inlineStr">
        <is>
          <t>A101824</t>
        </is>
      </c>
      <c r="P885" t="n">
        <v>1855</v>
      </c>
      <c r="Q885" t="inlineStr">
        <is>
          <t>Priced</t>
        </is>
      </c>
      <c r="R885" t="inlineStr">
        <is>
          <t>LT250</t>
        </is>
      </c>
      <c r="S885" s="7" t="n">
        <v>126</v>
      </c>
    </row>
    <row r="886">
      <c r="C886" t="inlineStr">
        <is>
          <t>Price_BOM_LFE_Imp_1395</t>
        </is>
      </c>
      <c r="E886" s="69" t="inlineStr">
        <is>
          <t>25957-4P-3HP-LFE</t>
        </is>
      </c>
      <c r="F886" t="inlineStr">
        <is>
          <t>X3</t>
        </is>
      </c>
      <c r="G886" s="2" t="inlineStr">
        <is>
          <t>ImpMatl_SS_AISI-304</t>
        </is>
      </c>
      <c r="H886" s="7" t="inlineStr">
        <is>
          <t>Stainless Steel, AISI-304</t>
        </is>
      </c>
      <c r="I886" s="7" t="inlineStr">
        <is>
          <t>H304</t>
        </is>
      </c>
      <c r="J886" s="7" t="inlineStr">
        <is>
          <t>Stainless Steel, AISI-303</t>
        </is>
      </c>
      <c r="K886" s="7" t="inlineStr">
        <is>
          <t>Stainless Steel, AISI 316</t>
        </is>
      </c>
      <c r="L886" s="2" t="inlineStr">
        <is>
          <t>Coating_Scotchkote134_interior_exterior_IncludeImpeller</t>
        </is>
      </c>
      <c r="M886" s="2" t="inlineStr">
        <is>
          <t>RTF</t>
        </is>
      </c>
      <c r="N886" s="7" t="n"/>
      <c r="O886" t="inlineStr">
        <is>
          <t>A101824</t>
        </is>
      </c>
      <c r="P886" t="n">
        <v>1855</v>
      </c>
      <c r="Q886" t="inlineStr">
        <is>
          <t>Priced</t>
        </is>
      </c>
      <c r="R886" t="inlineStr">
        <is>
          <t>LT250</t>
        </is>
      </c>
      <c r="S886" s="7" t="n">
        <v>126</v>
      </c>
    </row>
    <row r="887">
      <c r="C887" t="inlineStr">
        <is>
          <t>Price_BOM_LFE_Imp_1396</t>
        </is>
      </c>
      <c r="E887" s="69" t="inlineStr">
        <is>
          <t>25957-4P-5HP-LFE</t>
        </is>
      </c>
      <c r="F887" t="inlineStr">
        <is>
          <t>X3</t>
        </is>
      </c>
      <c r="G887" s="2" t="inlineStr">
        <is>
          <t>ImpMatl_SS_AISI-304</t>
        </is>
      </c>
      <c r="H887" s="7" t="inlineStr">
        <is>
          <t>Stainless Steel, AISI-304</t>
        </is>
      </c>
      <c r="I887" s="7" t="inlineStr">
        <is>
          <t>H304</t>
        </is>
      </c>
      <c r="J887" s="7" t="inlineStr">
        <is>
          <t>Stainless Steel, AISI-303</t>
        </is>
      </c>
      <c r="K887" s="7" t="inlineStr">
        <is>
          <t>Stainless Steel, AISI 316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n"/>
      <c r="O887" t="inlineStr">
        <is>
          <t>A101824</t>
        </is>
      </c>
      <c r="P887" t="n">
        <v>1855</v>
      </c>
      <c r="Q887" t="inlineStr">
        <is>
          <t>Priced</t>
        </is>
      </c>
      <c r="R887" t="inlineStr">
        <is>
          <t>LT250</t>
        </is>
      </c>
      <c r="S887" s="7" t="n">
        <v>126</v>
      </c>
    </row>
    <row r="888">
      <c r="C888" t="inlineStr">
        <is>
          <t>Price_BOM_LFE_Imp_1397</t>
        </is>
      </c>
      <c r="E888" s="69" t="inlineStr">
        <is>
          <t>25957-4P-7.5HP-LFE</t>
        </is>
      </c>
      <c r="F888" t="inlineStr">
        <is>
          <t>X3</t>
        </is>
      </c>
      <c r="G888" s="2" t="inlineStr">
        <is>
          <t>ImpMatl_SS_AISI-304</t>
        </is>
      </c>
      <c r="H888" s="7" t="inlineStr">
        <is>
          <t>Stainless Steel, AISI-304</t>
        </is>
      </c>
      <c r="I888" s="7" t="inlineStr">
        <is>
          <t>H304</t>
        </is>
      </c>
      <c r="J888" s="7" t="inlineStr">
        <is>
          <t>Stainless Steel, AISI-303</t>
        </is>
      </c>
      <c r="K888" s="7" t="inlineStr">
        <is>
          <t>Stainless Steel, AISI 316</t>
        </is>
      </c>
      <c r="L888" s="2" t="inlineStr">
        <is>
          <t>Coating_Scotchkote134_interior_exterior_IncludeImpeller</t>
        </is>
      </c>
      <c r="M888" s="2" t="inlineStr">
        <is>
          <t>RTF</t>
        </is>
      </c>
      <c r="N888" s="7" t="n"/>
      <c r="O888" t="inlineStr">
        <is>
          <t>A101824</t>
        </is>
      </c>
      <c r="P888" t="n">
        <v>1855</v>
      </c>
      <c r="Q888" t="inlineStr">
        <is>
          <t>Priced</t>
        </is>
      </c>
      <c r="R888" t="inlineStr">
        <is>
          <t>LT250</t>
        </is>
      </c>
      <c r="S888" s="7" t="n">
        <v>126</v>
      </c>
    </row>
    <row r="889">
      <c r="C889" t="inlineStr">
        <is>
          <t>Price_BOM_LFE_Imp_1398</t>
        </is>
      </c>
      <c r="E889" s="69" t="inlineStr">
        <is>
          <t>25957-4P-10HP-LFE</t>
        </is>
      </c>
      <c r="F889" t="inlineStr">
        <is>
          <t>X3</t>
        </is>
      </c>
      <c r="G889" s="2" t="inlineStr">
        <is>
          <t>ImpMatl_SS_AISI-304</t>
        </is>
      </c>
      <c r="H889" s="7" t="inlineStr">
        <is>
          <t>Stainless Steel, AISI-304</t>
        </is>
      </c>
      <c r="I889" s="7" t="inlineStr">
        <is>
          <t>H304</t>
        </is>
      </c>
      <c r="J889" s="7" t="inlineStr">
        <is>
          <t>Stainless Steel, AISI-303</t>
        </is>
      </c>
      <c r="K889" s="7" t="inlineStr">
        <is>
          <t>Stainless Steel, AISI 316</t>
        </is>
      </c>
      <c r="L889" s="2" t="inlineStr">
        <is>
          <t>Coating_Scotchkote134_interior_exterior_IncludeImpeller</t>
        </is>
      </c>
      <c r="M889" s="2" t="inlineStr">
        <is>
          <t>RTF</t>
        </is>
      </c>
      <c r="N889" s="7" t="n"/>
      <c r="O889" t="inlineStr">
        <is>
          <t>A101824</t>
        </is>
      </c>
      <c r="P889" t="n">
        <v>1855</v>
      </c>
      <c r="Q889" t="inlineStr">
        <is>
          <t>Priced</t>
        </is>
      </c>
      <c r="R889" t="inlineStr">
        <is>
          <t>LT250</t>
        </is>
      </c>
      <c r="S889" s="7" t="n">
        <v>126</v>
      </c>
    </row>
    <row r="890">
      <c r="C890" t="inlineStr">
        <is>
          <t>Price_BOM_LFE_Imp_1399</t>
        </is>
      </c>
      <c r="E890" s="2" t="inlineStr">
        <is>
          <t>25957-2P-30HP-LFE</t>
        </is>
      </c>
      <c r="F890" t="inlineStr">
        <is>
          <t>X4</t>
        </is>
      </c>
      <c r="G890" s="2" t="inlineStr">
        <is>
          <t>ImpMatl_SS_AISI-304</t>
        </is>
      </c>
      <c r="H890" s="7" t="inlineStr">
        <is>
          <t>Stainless Steel, AISI-304</t>
        </is>
      </c>
      <c r="I890" s="7" t="inlineStr">
        <is>
          <t>H304</t>
        </is>
      </c>
      <c r="J890" s="7" t="inlineStr">
        <is>
          <t>Stainless Steel, AISI-303</t>
        </is>
      </c>
      <c r="K890" s="7" t="inlineStr">
        <is>
          <t>Stainless Steel, AISI 316</t>
        </is>
      </c>
      <c r="L890" s="2" t="inlineStr">
        <is>
          <t>Coating_Scotchkote134_interior_exterior_IncludeImpeller</t>
        </is>
      </c>
      <c r="M890" s="2" t="inlineStr">
        <is>
          <t>RTF</t>
        </is>
      </c>
      <c r="N890" s="7" t="n"/>
      <c r="O890" t="inlineStr">
        <is>
          <t>A101831</t>
        </is>
      </c>
      <c r="P890" t="n">
        <v>1855</v>
      </c>
      <c r="Q890" t="inlineStr">
        <is>
          <t>Priced</t>
        </is>
      </c>
      <c r="R890" t="inlineStr">
        <is>
          <t>LT250</t>
        </is>
      </c>
      <c r="S890" s="7" t="n">
        <v>126</v>
      </c>
    </row>
    <row r="891">
      <c r="C891" t="inlineStr">
        <is>
          <t>Price_BOM_LFE_Imp_1400</t>
        </is>
      </c>
      <c r="E891" s="69" t="inlineStr">
        <is>
          <t>25123-4P-7.5HP-LFE</t>
        </is>
      </c>
      <c r="F891" t="inlineStr">
        <is>
          <t>X3</t>
        </is>
      </c>
      <c r="G891" s="2" t="inlineStr">
        <is>
          <t>ImpMatl_SS_AISI-304</t>
        </is>
      </c>
      <c r="H891" s="7" t="inlineStr">
        <is>
          <t>Stainless Steel, AISI-304</t>
        </is>
      </c>
      <c r="I891" s="7" t="inlineStr">
        <is>
          <t>H304</t>
        </is>
      </c>
      <c r="J891" s="7" t="inlineStr">
        <is>
          <t>Stainless Steel, AISI-303</t>
        </is>
      </c>
      <c r="K891" s="7" t="inlineStr">
        <is>
          <t>Stainless Steel, AISI 316</t>
        </is>
      </c>
      <c r="L891" s="2" t="inlineStr">
        <is>
          <t>Coating_Scotchkote134_interior_exterior_IncludeImpeller</t>
        </is>
      </c>
      <c r="M891" s="2" t="inlineStr">
        <is>
          <t>RTF</t>
        </is>
      </c>
      <c r="N891" s="7" t="n"/>
      <c r="O891" t="inlineStr">
        <is>
          <t>A101838</t>
        </is>
      </c>
      <c r="P891" t="n">
        <v>2145</v>
      </c>
      <c r="Q891" t="inlineStr">
        <is>
          <t>Priced</t>
        </is>
      </c>
      <c r="R891" t="inlineStr">
        <is>
          <t>LT250</t>
        </is>
      </c>
      <c r="S891" s="7" t="n">
        <v>126</v>
      </c>
    </row>
    <row r="892">
      <c r="C892" t="inlineStr">
        <is>
          <t>Price_BOM_LFE_Imp_1401</t>
        </is>
      </c>
      <c r="E892" s="69" t="inlineStr">
        <is>
          <t>25123-4P-7.5HP-LFE</t>
        </is>
      </c>
      <c r="F892" t="inlineStr">
        <is>
          <t>X3</t>
        </is>
      </c>
      <c r="G892" s="2" t="inlineStr">
        <is>
          <t>ImpMatl_SS_AISI-304</t>
        </is>
      </c>
      <c r="H892" s="7" t="inlineStr">
        <is>
          <t>Stainless Steel, AISI-304</t>
        </is>
      </c>
      <c r="I892" s="7" t="inlineStr">
        <is>
          <t>H304</t>
        </is>
      </c>
      <c r="J892" s="7" t="inlineStr">
        <is>
          <t>Stainless Steel, AISI-303</t>
        </is>
      </c>
      <c r="K892" s="7" t="inlineStr">
        <is>
          <t>Stainless Steel, AISI 316</t>
        </is>
      </c>
      <c r="L892" s="2" t="inlineStr">
        <is>
          <t>Coating_Scotchkote134_interior_exterior_IncludeImpeller</t>
        </is>
      </c>
      <c r="M892" s="2" t="inlineStr">
        <is>
          <t>RTF</t>
        </is>
      </c>
      <c r="N892" s="7" t="n"/>
      <c r="O892" t="inlineStr">
        <is>
          <t>A101838</t>
        </is>
      </c>
      <c r="P892" t="n">
        <v>2145</v>
      </c>
      <c r="Q892" t="inlineStr">
        <is>
          <t>Priced</t>
        </is>
      </c>
      <c r="R892" t="inlineStr">
        <is>
          <t>LT250</t>
        </is>
      </c>
      <c r="S892" s="7" t="n">
        <v>126</v>
      </c>
    </row>
    <row r="893">
      <c r="C893" t="inlineStr">
        <is>
          <t>Price_BOM_LFE_Imp_1402</t>
        </is>
      </c>
      <c r="E893" s="69" t="inlineStr">
        <is>
          <t>25123-4P-10HP-LFE</t>
        </is>
      </c>
      <c r="F893" t="inlineStr">
        <is>
          <t>X3</t>
        </is>
      </c>
      <c r="G893" s="2" t="inlineStr">
        <is>
          <t>ImpMatl_SS_AISI-304</t>
        </is>
      </c>
      <c r="H893" s="7" t="inlineStr">
        <is>
          <t>Stainless Steel, AISI-304</t>
        </is>
      </c>
      <c r="I893" s="7" t="inlineStr">
        <is>
          <t>H304</t>
        </is>
      </c>
      <c r="J893" s="7" t="inlineStr">
        <is>
          <t>Stainless Steel, AISI-303</t>
        </is>
      </c>
      <c r="K893" s="7" t="inlineStr">
        <is>
          <t>Stainless Steel, AISI 316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n"/>
      <c r="O893" t="inlineStr">
        <is>
          <t>A101838</t>
        </is>
      </c>
      <c r="P893" t="n">
        <v>2145</v>
      </c>
      <c r="Q893" t="inlineStr">
        <is>
          <t>Priced</t>
        </is>
      </c>
      <c r="R893" t="inlineStr">
        <is>
          <t>LT250</t>
        </is>
      </c>
      <c r="S893" s="7" t="n">
        <v>126</v>
      </c>
    </row>
    <row r="894">
      <c r="C894" t="inlineStr">
        <is>
          <t>Price_BOM_LFE_Imp_1403</t>
        </is>
      </c>
      <c r="E894" s="69" t="inlineStr">
        <is>
          <t>25123-4P-15HP-LFE</t>
        </is>
      </c>
      <c r="F894" t="inlineStr">
        <is>
          <t>X3</t>
        </is>
      </c>
      <c r="G894" s="2" t="inlineStr">
        <is>
          <t>ImpMatl_SS_AISI-304</t>
        </is>
      </c>
      <c r="H894" s="7" t="inlineStr">
        <is>
          <t>Stainless Steel, AISI-304</t>
        </is>
      </c>
      <c r="I894" s="7" t="inlineStr">
        <is>
          <t>H304</t>
        </is>
      </c>
      <c r="J894" s="7" t="inlineStr">
        <is>
          <t>Stainless Steel, AISI-303</t>
        </is>
      </c>
      <c r="K894" s="7" t="inlineStr">
        <is>
          <t>Stainless Steel, AISI 316</t>
        </is>
      </c>
      <c r="L894" s="2" t="inlineStr">
        <is>
          <t>Coating_Scotchkote134_interior_exterior_IncludeImpeller</t>
        </is>
      </c>
      <c r="M894" s="2" t="inlineStr">
        <is>
          <t>RTF</t>
        </is>
      </c>
      <c r="N894" s="7" t="n"/>
      <c r="O894" t="inlineStr">
        <is>
          <t>A101838</t>
        </is>
      </c>
      <c r="P894" t="n">
        <v>2145</v>
      </c>
      <c r="Q894" t="inlineStr">
        <is>
          <t>Priced</t>
        </is>
      </c>
      <c r="R894" t="inlineStr">
        <is>
          <t>LT250</t>
        </is>
      </c>
      <c r="S894" s="7" t="n">
        <v>126</v>
      </c>
    </row>
    <row r="895">
      <c r="C895" t="inlineStr">
        <is>
          <t>Price_BOM_LFE_Imp_1404</t>
        </is>
      </c>
      <c r="E895" s="69" t="inlineStr">
        <is>
          <t>25123-4P-20HP-LFE</t>
        </is>
      </c>
      <c r="F895" t="inlineStr">
        <is>
          <t>XA</t>
        </is>
      </c>
      <c r="G895" s="2" t="inlineStr">
        <is>
          <t>ImpMatl_SS_AISI-304</t>
        </is>
      </c>
      <c r="H895" s="7" t="inlineStr">
        <is>
          <t>Stainless Steel, AISI-304</t>
        </is>
      </c>
      <c r="I895" s="7" t="inlineStr">
        <is>
          <t>H304</t>
        </is>
      </c>
      <c r="J895" s="7" t="inlineStr">
        <is>
          <t>Stainless Steel, AISI-303</t>
        </is>
      </c>
      <c r="K895" s="7" t="inlineStr">
        <is>
          <t>Stainless Steel, AISI 316</t>
        </is>
      </c>
      <c r="L895" s="2" t="inlineStr">
        <is>
          <t>Coating_Scotchkote134_interior_exterior_IncludeImpeller</t>
        </is>
      </c>
      <c r="M895" s="2" t="inlineStr">
        <is>
          <t>RTF</t>
        </is>
      </c>
      <c r="N895" s="7" t="n"/>
      <c r="O895" t="inlineStr">
        <is>
          <t>A101845</t>
        </is>
      </c>
      <c r="P895" t="n">
        <v>2145</v>
      </c>
      <c r="Q895" t="inlineStr">
        <is>
          <t>Priced</t>
        </is>
      </c>
      <c r="R895" t="inlineStr">
        <is>
          <t>LT250</t>
        </is>
      </c>
      <c r="S895" s="7" t="n">
        <v>126</v>
      </c>
    </row>
    <row r="896">
      <c r="C896" t="inlineStr">
        <is>
          <t>Price_BOM_LFE_Imp_1405</t>
        </is>
      </c>
      <c r="E896" s="2" t="inlineStr">
        <is>
          <t>30707-2P-10HP-LFE</t>
        </is>
      </c>
      <c r="F896" t="inlineStr">
        <is>
          <t>X3</t>
        </is>
      </c>
      <c r="G896" s="2" t="inlineStr">
        <is>
          <t>ImpMatl_SS_AISI-304</t>
        </is>
      </c>
      <c r="H896" s="7" t="inlineStr">
        <is>
          <t>Stainless Steel, AISI-304</t>
        </is>
      </c>
      <c r="I896" s="7" t="inlineStr">
        <is>
          <t>H304</t>
        </is>
      </c>
      <c r="J896" s="7" t="inlineStr">
        <is>
          <t>Stainless Steel, AISI-303</t>
        </is>
      </c>
      <c r="K896" s="7" t="inlineStr">
        <is>
          <t>Stainless Steel, AISI 316</t>
        </is>
      </c>
      <c r="L896" s="2" t="inlineStr">
        <is>
          <t>Coating_Scotchkote134_interior_exterior_IncludeImpeller</t>
        </is>
      </c>
      <c r="M896" s="2" t="inlineStr">
        <is>
          <t>RTF</t>
        </is>
      </c>
      <c r="N896" s="7" t="n"/>
      <c r="O896" t="inlineStr">
        <is>
          <t>A101859</t>
        </is>
      </c>
      <c r="P896" t="n">
        <v>1695</v>
      </c>
      <c r="Q896" t="inlineStr">
        <is>
          <t>Priced</t>
        </is>
      </c>
      <c r="R896" t="inlineStr">
        <is>
          <t>LT250</t>
        </is>
      </c>
      <c r="S896" s="7" t="n">
        <v>126</v>
      </c>
    </row>
    <row r="897">
      <c r="C897" t="inlineStr">
        <is>
          <t>Price_BOM_LFE_Imp_1406</t>
        </is>
      </c>
      <c r="E897" s="2" t="inlineStr">
        <is>
          <t>30707-2P-15HP-LFE</t>
        </is>
      </c>
      <c r="F897" t="inlineStr">
        <is>
          <t>X3</t>
        </is>
      </c>
      <c r="G897" s="2" t="inlineStr">
        <is>
          <t>ImpMatl_SS_AISI-304</t>
        </is>
      </c>
      <c r="H897" s="7" t="inlineStr">
        <is>
          <t>Stainless Steel, AISI-304</t>
        </is>
      </c>
      <c r="I897" s="7" t="inlineStr">
        <is>
          <t>H304</t>
        </is>
      </c>
      <c r="J897" s="7" t="inlineStr">
        <is>
          <t>Stainless Steel, AISI-303</t>
        </is>
      </c>
      <c r="K897" s="7" t="inlineStr">
        <is>
          <t>Stainless Steel, AISI 316</t>
        </is>
      </c>
      <c r="L897" s="2" t="inlineStr">
        <is>
          <t>Coating_Scotchkote134_interior_exterior_IncludeImpeller</t>
        </is>
      </c>
      <c r="M897" s="2" t="inlineStr">
        <is>
          <t>RTF</t>
        </is>
      </c>
      <c r="N897" s="7" t="n"/>
      <c r="O897" t="inlineStr">
        <is>
          <t>A101859</t>
        </is>
      </c>
      <c r="P897" t="n">
        <v>1695</v>
      </c>
      <c r="Q897" t="inlineStr">
        <is>
          <t>Priced</t>
        </is>
      </c>
      <c r="R897" t="inlineStr">
        <is>
          <t>LT250</t>
        </is>
      </c>
      <c r="S897" s="7" t="n">
        <v>126</v>
      </c>
    </row>
    <row r="898">
      <c r="C898" t="inlineStr">
        <is>
          <t>Price_BOM_LFE_Imp_1407</t>
        </is>
      </c>
      <c r="E898" s="2" t="inlineStr">
        <is>
          <t>30707-2P-20HP-LFE</t>
        </is>
      </c>
      <c r="F898" t="inlineStr">
        <is>
          <t>X3</t>
        </is>
      </c>
      <c r="G898" s="2" t="inlineStr">
        <is>
          <t>ImpMatl_SS_AISI-304</t>
        </is>
      </c>
      <c r="H898" s="7" t="inlineStr">
        <is>
          <t>Stainless Steel, AISI-304</t>
        </is>
      </c>
      <c r="I898" s="7" t="inlineStr">
        <is>
          <t>H304</t>
        </is>
      </c>
      <c r="J898" s="7" t="inlineStr">
        <is>
          <t>Stainless Steel, AISI-303</t>
        </is>
      </c>
      <c r="K898" s="7" t="inlineStr">
        <is>
          <t>Stainless Steel, AISI 316</t>
        </is>
      </c>
      <c r="L898" s="2" t="inlineStr">
        <is>
          <t>Coating_Scotchkote134_interior_exterior_IncludeImpeller</t>
        </is>
      </c>
      <c r="M898" s="2" t="inlineStr">
        <is>
          <t>RTF</t>
        </is>
      </c>
      <c r="N898" s="7" t="n"/>
      <c r="O898" t="inlineStr">
        <is>
          <t>A101859</t>
        </is>
      </c>
      <c r="P898" t="n">
        <v>1695</v>
      </c>
      <c r="Q898" t="inlineStr">
        <is>
          <t>Priced</t>
        </is>
      </c>
      <c r="R898" t="inlineStr">
        <is>
          <t>LT250</t>
        </is>
      </c>
      <c r="S898" s="7" t="n">
        <v>126</v>
      </c>
    </row>
    <row r="899">
      <c r="C899" t="inlineStr">
        <is>
          <t>Price_BOM_LFE_Imp_1408</t>
        </is>
      </c>
      <c r="E899" s="2" t="inlineStr">
        <is>
          <t>30707-2P-25HP-LFE</t>
        </is>
      </c>
      <c r="F899" t="inlineStr">
        <is>
          <t>X3</t>
        </is>
      </c>
      <c r="G899" s="2" t="inlineStr">
        <is>
          <t>ImpMatl_SS_AISI-304</t>
        </is>
      </c>
      <c r="H899" s="7" t="inlineStr">
        <is>
          <t>Stainless Steel, AISI-304</t>
        </is>
      </c>
      <c r="I899" s="7" t="inlineStr">
        <is>
          <t>H304</t>
        </is>
      </c>
      <c r="J899" s="7" t="inlineStr">
        <is>
          <t>Stainless Steel, AISI-303</t>
        </is>
      </c>
      <c r="K899" s="7" t="inlineStr">
        <is>
          <t>Stainless Steel, AISI 316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n"/>
      <c r="O899" t="inlineStr">
        <is>
          <t>A101859</t>
        </is>
      </c>
      <c r="P899" t="n">
        <v>1695</v>
      </c>
      <c r="Q899" t="inlineStr">
        <is>
          <t>Priced</t>
        </is>
      </c>
      <c r="R899" t="inlineStr">
        <is>
          <t>LT250</t>
        </is>
      </c>
      <c r="S899" s="7" t="n">
        <v>126</v>
      </c>
    </row>
    <row r="900">
      <c r="C900" t="inlineStr">
        <is>
          <t>Price_BOM_LFE_Imp_1409</t>
        </is>
      </c>
      <c r="E900" s="69" t="inlineStr">
        <is>
          <t>30707-4P-3HP-LFE</t>
        </is>
      </c>
      <c r="F900" t="inlineStr">
        <is>
          <t>X3</t>
        </is>
      </c>
      <c r="G900" s="2" t="inlineStr">
        <is>
          <t>ImpMatl_SS_AISI-304</t>
        </is>
      </c>
      <c r="H900" s="7" t="inlineStr">
        <is>
          <t>Stainless Steel, AISI-304</t>
        </is>
      </c>
      <c r="I900" s="7" t="inlineStr">
        <is>
          <t>H304</t>
        </is>
      </c>
      <c r="J900" s="7" t="inlineStr">
        <is>
          <t>Stainless Steel, AISI-303</t>
        </is>
      </c>
      <c r="K900" s="7" t="inlineStr">
        <is>
          <t>Stainless Steel, AISI 316</t>
        </is>
      </c>
      <c r="L900" s="2" t="inlineStr">
        <is>
          <t>Coating_Scotchkote134_interior_exterior_IncludeImpeller</t>
        </is>
      </c>
      <c r="M900" s="2" t="inlineStr">
        <is>
          <t>RTF</t>
        </is>
      </c>
      <c r="N900" s="7" t="n"/>
      <c r="O900" t="inlineStr">
        <is>
          <t>A101859</t>
        </is>
      </c>
      <c r="P900" t="n">
        <v>1695</v>
      </c>
      <c r="Q900" t="inlineStr">
        <is>
          <t>Priced</t>
        </is>
      </c>
      <c r="R900" t="inlineStr">
        <is>
          <t>LT250</t>
        </is>
      </c>
      <c r="S900" s="7" t="n">
        <v>126</v>
      </c>
    </row>
    <row r="901">
      <c r="C901" t="inlineStr">
        <is>
          <t>Price_BOM_LFE_Imp_1410</t>
        </is>
      </c>
      <c r="E901" s="69" t="inlineStr">
        <is>
          <t>30707-4P-5HP-LFE</t>
        </is>
      </c>
      <c r="F901" t="inlineStr">
        <is>
          <t>X3</t>
        </is>
      </c>
      <c r="G901" s="2" t="inlineStr">
        <is>
          <t>ImpMatl_SS_AISI-304</t>
        </is>
      </c>
      <c r="H901" s="7" t="inlineStr">
        <is>
          <t>Stainless Steel, AISI-304</t>
        </is>
      </c>
      <c r="I901" s="7" t="inlineStr">
        <is>
          <t>H304</t>
        </is>
      </c>
      <c r="J901" s="7" t="inlineStr">
        <is>
          <t>Stainless Steel, AISI-303</t>
        </is>
      </c>
      <c r="K901" s="7" t="inlineStr">
        <is>
          <t>Stainless Steel, AISI 316</t>
        </is>
      </c>
      <c r="L901" s="2" t="inlineStr">
        <is>
          <t>Coating_Scotchkote134_interior_exterior_IncludeImpeller</t>
        </is>
      </c>
      <c r="M901" s="2" t="inlineStr">
        <is>
          <t>RTF</t>
        </is>
      </c>
      <c r="N901" s="7" t="n"/>
      <c r="O901" t="inlineStr">
        <is>
          <t>A101859</t>
        </is>
      </c>
      <c r="P901" t="n">
        <v>1695</v>
      </c>
      <c r="Q901" t="inlineStr">
        <is>
          <t>Priced</t>
        </is>
      </c>
      <c r="R901" t="inlineStr">
        <is>
          <t>LT250</t>
        </is>
      </c>
      <c r="S901" s="7" t="n">
        <v>126</v>
      </c>
    </row>
    <row r="902">
      <c r="C902" t="inlineStr">
        <is>
          <t>Price_BOM_LFE_Imp_1411</t>
        </is>
      </c>
      <c r="E902" s="69" t="inlineStr">
        <is>
          <t>30707-4P-7.5HP-LFE</t>
        </is>
      </c>
      <c r="F902" t="inlineStr">
        <is>
          <t>X3</t>
        </is>
      </c>
      <c r="G902" s="2" t="inlineStr">
        <is>
          <t>ImpMatl_SS_AISI-304</t>
        </is>
      </c>
      <c r="H902" s="7" t="inlineStr">
        <is>
          <t>Stainless Steel, AISI-304</t>
        </is>
      </c>
      <c r="I902" s="7" t="inlineStr">
        <is>
          <t>H304</t>
        </is>
      </c>
      <c r="J902" s="7" t="inlineStr">
        <is>
          <t>Stainless Steel, AISI-303</t>
        </is>
      </c>
      <c r="K902" s="7" t="inlineStr">
        <is>
          <t>Stainless Steel, AISI 316</t>
        </is>
      </c>
      <c r="L902" s="2" t="inlineStr">
        <is>
          <t>Coating_Scotchkote134_interior_exterior_IncludeImpeller</t>
        </is>
      </c>
      <c r="M902" s="2" t="inlineStr">
        <is>
          <t>RTF</t>
        </is>
      </c>
      <c r="N902" s="7" t="n"/>
      <c r="O902" t="inlineStr">
        <is>
          <t>A101859</t>
        </is>
      </c>
      <c r="P902" t="n">
        <v>1695</v>
      </c>
      <c r="Q902" t="inlineStr">
        <is>
          <t>Priced</t>
        </is>
      </c>
      <c r="R902" t="inlineStr">
        <is>
          <t>LT250</t>
        </is>
      </c>
      <c r="S902" s="7" t="n">
        <v>126</v>
      </c>
    </row>
    <row r="903">
      <c r="C903" t="inlineStr">
        <is>
          <t>Price_BOM_LFE_Imp_1412</t>
        </is>
      </c>
      <c r="E903" s="2" t="inlineStr">
        <is>
          <t>30707-2P-30HP-LFE</t>
        </is>
      </c>
      <c r="F903" t="inlineStr">
        <is>
          <t>X4</t>
        </is>
      </c>
      <c r="G903" s="2" t="inlineStr">
        <is>
          <t>ImpMatl_SS_AISI-304</t>
        </is>
      </c>
      <c r="H903" s="7" t="inlineStr">
        <is>
          <t>Stainless Steel, AISI-304</t>
        </is>
      </c>
      <c r="I903" s="7" t="inlineStr">
        <is>
          <t>H304</t>
        </is>
      </c>
      <c r="J903" s="7" t="inlineStr">
        <is>
          <t>Stainless Steel, AISI-303</t>
        </is>
      </c>
      <c r="K903" s="7" t="inlineStr">
        <is>
          <t>Stainless Steel, AISI 316</t>
        </is>
      </c>
      <c r="L903" s="2" t="inlineStr">
        <is>
          <t>Coating_Scotchkote134_interior_exterior_IncludeImpeller</t>
        </is>
      </c>
      <c r="M903" s="2" t="inlineStr">
        <is>
          <t>RTF</t>
        </is>
      </c>
      <c r="N903" s="7" t="n"/>
      <c r="O903" t="inlineStr">
        <is>
          <t>A101866</t>
        </is>
      </c>
      <c r="P903" t="n">
        <v>1695</v>
      </c>
      <c r="Q903" t="inlineStr">
        <is>
          <t>Priced</t>
        </is>
      </c>
      <c r="R903" t="inlineStr">
        <is>
          <t>LT250</t>
        </is>
      </c>
      <c r="S903" s="7" t="n">
        <v>126</v>
      </c>
    </row>
    <row r="904">
      <c r="C904" t="inlineStr">
        <is>
          <t>Price_BOM_LFE_Imp_1413</t>
        </is>
      </c>
      <c r="E904" s="69" t="inlineStr">
        <is>
          <t>30957-4P-5HP-LFE</t>
        </is>
      </c>
      <c r="F904" t="inlineStr">
        <is>
          <t>X3</t>
        </is>
      </c>
      <c r="G904" s="2" t="inlineStr">
        <is>
          <t>ImpMatl_SS_AISI-304</t>
        </is>
      </c>
      <c r="H904" s="7" t="inlineStr">
        <is>
          <t>Stainless Steel, AISI-304</t>
        </is>
      </c>
      <c r="I904" s="7" t="inlineStr">
        <is>
          <t>H304</t>
        </is>
      </c>
      <c r="J904" s="7" t="inlineStr">
        <is>
          <t>Stainless Steel, AISI-303</t>
        </is>
      </c>
      <c r="K904" s="7" t="inlineStr">
        <is>
          <t>Stainless Steel, AISI 316</t>
        </is>
      </c>
      <c r="L904" s="2" t="inlineStr">
        <is>
          <t>Coating_Scotchkote134_interior_exterior_IncludeImpeller</t>
        </is>
      </c>
      <c r="M904" s="2" t="inlineStr">
        <is>
          <t>RTF</t>
        </is>
      </c>
      <c r="N904" s="7" t="n"/>
      <c r="O904" t="inlineStr">
        <is>
          <t>A101873</t>
        </is>
      </c>
      <c r="P904" t="n">
        <v>2025</v>
      </c>
      <c r="Q904" t="inlineStr">
        <is>
          <t>Priced</t>
        </is>
      </c>
      <c r="R904" t="inlineStr">
        <is>
          <t>LT250</t>
        </is>
      </c>
      <c r="S904" s="7" t="n">
        <v>126</v>
      </c>
    </row>
    <row r="905">
      <c r="C905" t="inlineStr">
        <is>
          <t>Price_BOM_LFE_Imp_1414</t>
        </is>
      </c>
      <c r="E905" s="69" t="inlineStr">
        <is>
          <t>30957-4P-7.5HP-LFE</t>
        </is>
      </c>
      <c r="F905" t="inlineStr">
        <is>
          <t>X3</t>
        </is>
      </c>
      <c r="G905" s="2" t="inlineStr">
        <is>
          <t>ImpMatl_SS_AISI-304</t>
        </is>
      </c>
      <c r="H905" s="7" t="inlineStr">
        <is>
          <t>Stainless Steel, AISI-304</t>
        </is>
      </c>
      <c r="I905" s="7" t="inlineStr">
        <is>
          <t>H304</t>
        </is>
      </c>
      <c r="J905" s="7" t="inlineStr">
        <is>
          <t>Stainless Steel, AISI-303</t>
        </is>
      </c>
      <c r="K905" s="7" t="inlineStr">
        <is>
          <t>Stainless Steel, AISI 316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n"/>
      <c r="O905" t="inlineStr">
        <is>
          <t>A101873</t>
        </is>
      </c>
      <c r="P905" t="n">
        <v>2025</v>
      </c>
      <c r="Q905" t="inlineStr">
        <is>
          <t>Priced</t>
        </is>
      </c>
      <c r="R905" t="inlineStr">
        <is>
          <t>LT250</t>
        </is>
      </c>
      <c r="S905" s="7" t="n">
        <v>126</v>
      </c>
    </row>
    <row r="906">
      <c r="C906" t="inlineStr">
        <is>
          <t>Price_BOM_LFE_Imp_1415</t>
        </is>
      </c>
      <c r="E906" s="69" t="inlineStr">
        <is>
          <t>30957-4P-10HP-LFE</t>
        </is>
      </c>
      <c r="F906" t="inlineStr">
        <is>
          <t>X3</t>
        </is>
      </c>
      <c r="G906" s="2" t="inlineStr">
        <is>
          <t>ImpMatl_SS_AISI-304</t>
        </is>
      </c>
      <c r="H906" s="7" t="inlineStr">
        <is>
          <t>Stainless Steel, AISI-304</t>
        </is>
      </c>
      <c r="I906" s="7" t="inlineStr">
        <is>
          <t>H304</t>
        </is>
      </c>
      <c r="J906" s="7" t="inlineStr">
        <is>
          <t>Stainless Steel, AISI-303</t>
        </is>
      </c>
      <c r="K906" s="7" t="inlineStr">
        <is>
          <t>Stainless Steel, AISI 316</t>
        </is>
      </c>
      <c r="L906" s="2" t="inlineStr">
        <is>
          <t>Coating_Scotchkote134_interior_exterior_IncludeImpeller</t>
        </is>
      </c>
      <c r="M906" s="2" t="inlineStr">
        <is>
          <t>RTF</t>
        </is>
      </c>
      <c r="N906" s="7" t="n"/>
      <c r="O906" t="inlineStr">
        <is>
          <t>A101873</t>
        </is>
      </c>
      <c r="P906" t="n">
        <v>2025</v>
      </c>
      <c r="Q906" t="inlineStr">
        <is>
          <t>Priced</t>
        </is>
      </c>
      <c r="R906" t="inlineStr">
        <is>
          <t>LT250</t>
        </is>
      </c>
      <c r="S906" s="7" t="n">
        <v>126</v>
      </c>
    </row>
    <row r="907">
      <c r="C907" t="inlineStr">
        <is>
          <t>Price_BOM_LFE_Imp_1416</t>
        </is>
      </c>
      <c r="E907" s="69" t="inlineStr">
        <is>
          <t>30957-4P-15HP-LFE</t>
        </is>
      </c>
      <c r="F907" t="inlineStr">
        <is>
          <t>X3</t>
        </is>
      </c>
      <c r="G907" s="2" t="inlineStr">
        <is>
          <t>ImpMatl_SS_AISI-304</t>
        </is>
      </c>
      <c r="H907" s="7" t="inlineStr">
        <is>
          <t>Stainless Steel, AISI-304</t>
        </is>
      </c>
      <c r="I907" s="7" t="inlineStr">
        <is>
          <t>H304</t>
        </is>
      </c>
      <c r="J907" s="7" t="inlineStr">
        <is>
          <t>Stainless Steel, AISI-303</t>
        </is>
      </c>
      <c r="K907" s="7" t="inlineStr">
        <is>
          <t>Stainless Steel, AISI 316</t>
        </is>
      </c>
      <c r="L907" s="2" t="inlineStr">
        <is>
          <t>Coating_Scotchkote134_interior_exterior_IncludeImpeller</t>
        </is>
      </c>
      <c r="M907" s="2" t="inlineStr">
        <is>
          <t>RTF</t>
        </is>
      </c>
      <c r="N907" s="7" t="n"/>
      <c r="O907" t="inlineStr">
        <is>
          <t>A101873</t>
        </is>
      </c>
      <c r="P907" t="n">
        <v>2025</v>
      </c>
      <c r="Q907" t="inlineStr">
        <is>
          <t>Priced</t>
        </is>
      </c>
      <c r="R907" t="inlineStr">
        <is>
          <t>LT250</t>
        </is>
      </c>
      <c r="S907" s="7" t="n">
        <v>126</v>
      </c>
    </row>
    <row r="908">
      <c r="C908" t="inlineStr">
        <is>
          <t>Price_BOM_LFE_Imp_1417</t>
        </is>
      </c>
      <c r="E908" s="69" t="inlineStr">
        <is>
          <t>30121-4P-15HP-LFE</t>
        </is>
      </c>
      <c r="F908" t="inlineStr">
        <is>
          <t>XA</t>
        </is>
      </c>
      <c r="G908" s="2" t="inlineStr">
        <is>
          <t>ImpMatl_SS_AISI-304</t>
        </is>
      </c>
      <c r="H908" s="7" t="inlineStr">
        <is>
          <t>Stainless Steel, AISI-304</t>
        </is>
      </c>
      <c r="I908" s="7" t="inlineStr">
        <is>
          <t>H304</t>
        </is>
      </c>
      <c r="J908" s="7" t="inlineStr">
        <is>
          <t>Stainless Steel, AISI-303</t>
        </is>
      </c>
      <c r="K908" s="7" t="inlineStr">
        <is>
          <t>Stainless Steel, AISI 316</t>
        </is>
      </c>
      <c r="L908" s="2" t="inlineStr">
        <is>
          <t>Coating_Scotchkote134_interior_exterior_IncludeImpeller</t>
        </is>
      </c>
      <c r="M908" s="2" t="inlineStr">
        <is>
          <t>RTF</t>
        </is>
      </c>
      <c r="N908" s="7" t="n"/>
      <c r="O908" t="inlineStr">
        <is>
          <t>A101887</t>
        </is>
      </c>
      <c r="P908" t="n">
        <v>2375</v>
      </c>
      <c r="Q908" t="inlineStr">
        <is>
          <t>Priced</t>
        </is>
      </c>
      <c r="R908" t="inlineStr">
        <is>
          <t>LT250</t>
        </is>
      </c>
      <c r="S908" s="7" t="n">
        <v>126</v>
      </c>
    </row>
    <row r="909">
      <c r="C909" t="inlineStr">
        <is>
          <t>Price_BOM_LFE_Imp_1418</t>
        </is>
      </c>
      <c r="E909" s="69" t="inlineStr">
        <is>
          <t>30121-4P-20HP-LFE</t>
        </is>
      </c>
      <c r="F909" t="inlineStr">
        <is>
          <t>XA</t>
        </is>
      </c>
      <c r="G909" s="2" t="inlineStr">
        <is>
          <t>ImpMatl_SS_AISI-304</t>
        </is>
      </c>
      <c r="H909" s="7" t="inlineStr">
        <is>
          <t>Stainless Steel, AISI-304</t>
        </is>
      </c>
      <c r="I909" s="7" t="inlineStr">
        <is>
          <t>H304</t>
        </is>
      </c>
      <c r="J909" s="7" t="inlineStr">
        <is>
          <t>Stainless Steel, AISI-303</t>
        </is>
      </c>
      <c r="K909" s="7" t="inlineStr">
        <is>
          <t>Stainless Steel, AISI 316</t>
        </is>
      </c>
      <c r="L909" s="2" t="inlineStr">
        <is>
          <t>Coating_Scotchkote134_interior_exterior_IncludeImpeller</t>
        </is>
      </c>
      <c r="M909" s="2" t="inlineStr">
        <is>
          <t>RTF</t>
        </is>
      </c>
      <c r="N909" s="7" t="n"/>
      <c r="O909" t="inlineStr">
        <is>
          <t>A101887</t>
        </is>
      </c>
      <c r="P909" t="n">
        <v>2375</v>
      </c>
      <c r="Q909" t="inlineStr">
        <is>
          <t>Priced</t>
        </is>
      </c>
      <c r="R909" t="inlineStr">
        <is>
          <t>LT250</t>
        </is>
      </c>
      <c r="S909" s="7" t="n">
        <v>126</v>
      </c>
    </row>
    <row r="910">
      <c r="C910" t="inlineStr">
        <is>
          <t>Price_BOM_LFE_Imp_1419</t>
        </is>
      </c>
      <c r="E910" s="69" t="inlineStr">
        <is>
          <t>30121-4P-25HP-LFE</t>
        </is>
      </c>
      <c r="F910" t="inlineStr">
        <is>
          <t>XA</t>
        </is>
      </c>
      <c r="G910" s="2" t="inlineStr">
        <is>
          <t>ImpMatl_SS_AISI-304</t>
        </is>
      </c>
      <c r="H910" s="7" t="inlineStr">
        <is>
          <t>Stainless Steel, AISI-304</t>
        </is>
      </c>
      <c r="I910" s="7" t="inlineStr">
        <is>
          <t>H304</t>
        </is>
      </c>
      <c r="J910" s="7" t="inlineStr">
        <is>
          <t>Stainless Steel, AISI-303</t>
        </is>
      </c>
      <c r="K910" s="7" t="inlineStr">
        <is>
          <t>Stainless Steel, AISI 316</t>
        </is>
      </c>
      <c r="L910" s="2" t="inlineStr">
        <is>
          <t>Coating_Scotchkote134_interior_exterior_IncludeImpeller</t>
        </is>
      </c>
      <c r="M910" s="2" t="inlineStr">
        <is>
          <t>RTF</t>
        </is>
      </c>
      <c r="N910" s="7" t="n"/>
      <c r="O910" t="inlineStr">
        <is>
          <t>A101887</t>
        </is>
      </c>
      <c r="P910" t="n">
        <v>2375</v>
      </c>
      <c r="Q910" t="inlineStr">
        <is>
          <t>Priced</t>
        </is>
      </c>
      <c r="R910" t="inlineStr">
        <is>
          <t>LT250</t>
        </is>
      </c>
      <c r="S910" s="7" t="n">
        <v>126</v>
      </c>
    </row>
    <row r="911">
      <c r="C911" t="inlineStr">
        <is>
          <t>Price_BOM_LFE_Imp_1420</t>
        </is>
      </c>
      <c r="E911" s="69" t="inlineStr">
        <is>
          <t>30127-4P-15HP-LFE</t>
        </is>
      </c>
      <c r="F911" t="inlineStr">
        <is>
          <t>XA</t>
        </is>
      </c>
      <c r="G911" s="2" t="inlineStr">
        <is>
          <t>ImpMatl_SS_AISI-304</t>
        </is>
      </c>
      <c r="H911" s="7" t="inlineStr">
        <is>
          <t>Stainless Steel, AISI-304</t>
        </is>
      </c>
      <c r="I911" s="7" t="inlineStr">
        <is>
          <t>H304</t>
        </is>
      </c>
      <c r="J911" s="7" t="inlineStr">
        <is>
          <t>Stainless Steel, AISI-303</t>
        </is>
      </c>
      <c r="K911" s="7" t="inlineStr">
        <is>
          <t>Stainless Steel, AISI 316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n"/>
      <c r="O911" t="inlineStr">
        <is>
          <t>A101894</t>
        </is>
      </c>
      <c r="P911" t="n">
        <v>2375</v>
      </c>
      <c r="Q911" t="inlineStr">
        <is>
          <t>Priced</t>
        </is>
      </c>
      <c r="R911" t="inlineStr">
        <is>
          <t>LT250</t>
        </is>
      </c>
      <c r="S911" s="7" t="n">
        <v>126</v>
      </c>
    </row>
    <row r="912">
      <c r="C912" t="inlineStr">
        <is>
          <t>Price_BOM_LFE_Imp_1421</t>
        </is>
      </c>
      <c r="E912" s="69" t="inlineStr">
        <is>
          <t>30127-4P-20HP-LFE</t>
        </is>
      </c>
      <c r="F912" t="inlineStr">
        <is>
          <t>XA</t>
        </is>
      </c>
      <c r="G912" s="2" t="inlineStr">
        <is>
          <t>ImpMatl_SS_AISI-304</t>
        </is>
      </c>
      <c r="H912" s="7" t="inlineStr">
        <is>
          <t>Stainless Steel, AISI-304</t>
        </is>
      </c>
      <c r="I912" s="7" t="inlineStr">
        <is>
          <t>H304</t>
        </is>
      </c>
      <c r="J912" s="7" t="inlineStr">
        <is>
          <t>Stainless Steel, AISI-303</t>
        </is>
      </c>
      <c r="K912" s="7" t="inlineStr">
        <is>
          <t>Stainless Steel, AISI 316</t>
        </is>
      </c>
      <c r="L912" s="2" t="inlineStr">
        <is>
          <t>Coating_Scotchkote134_interior_exterior_IncludeImpeller</t>
        </is>
      </c>
      <c r="M912" s="2" t="inlineStr">
        <is>
          <t>RTF</t>
        </is>
      </c>
      <c r="N912" s="7" t="n"/>
      <c r="O912" t="inlineStr">
        <is>
          <t>A101894</t>
        </is>
      </c>
      <c r="P912" t="n">
        <v>2375</v>
      </c>
      <c r="Q912" t="inlineStr">
        <is>
          <t>Priced</t>
        </is>
      </c>
      <c r="R912" t="inlineStr">
        <is>
          <t>LT250</t>
        </is>
      </c>
      <c r="S912" s="7" t="n">
        <v>126</v>
      </c>
    </row>
    <row r="913">
      <c r="C913" t="inlineStr">
        <is>
          <t>Price_BOM_LFE_Imp_1422</t>
        </is>
      </c>
      <c r="E913" s="69" t="inlineStr">
        <is>
          <t>30127-4P-25HP-LFE</t>
        </is>
      </c>
      <c r="F913" t="inlineStr">
        <is>
          <t>XA</t>
        </is>
      </c>
      <c r="G913" s="2" t="inlineStr">
        <is>
          <t>ImpMatl_SS_AISI-304</t>
        </is>
      </c>
      <c r="H913" s="7" t="inlineStr">
        <is>
          <t>Stainless Steel, AISI-304</t>
        </is>
      </c>
      <c r="I913" s="7" t="inlineStr">
        <is>
          <t>H304</t>
        </is>
      </c>
      <c r="J913" s="7" t="inlineStr">
        <is>
          <t>Stainless Steel, AISI-303</t>
        </is>
      </c>
      <c r="K913" s="7" t="inlineStr">
        <is>
          <t>Stainless Steel, AISI 316</t>
        </is>
      </c>
      <c r="L913" s="2" t="inlineStr">
        <is>
          <t>Coating_Scotchkote134_interior_exterior_IncludeImpeller</t>
        </is>
      </c>
      <c r="M913" s="2" t="inlineStr">
        <is>
          <t>RTF</t>
        </is>
      </c>
      <c r="N913" s="7" t="n"/>
      <c r="O913" t="inlineStr">
        <is>
          <t>A101894</t>
        </is>
      </c>
      <c r="P913" t="n">
        <v>2375</v>
      </c>
      <c r="Q913" t="inlineStr">
        <is>
          <t>Priced</t>
        </is>
      </c>
      <c r="R913" t="inlineStr">
        <is>
          <t>LT250</t>
        </is>
      </c>
      <c r="S913" s="7" t="n">
        <v>126</v>
      </c>
    </row>
    <row r="914">
      <c r="C914" t="inlineStr">
        <is>
          <t>Price_BOM_LFE_Imp_1423</t>
        </is>
      </c>
      <c r="E914" s="2" t="inlineStr">
        <is>
          <t>40707-2P-25HP-LFE</t>
        </is>
      </c>
      <c r="F914" t="inlineStr">
        <is>
          <t>X3</t>
        </is>
      </c>
      <c r="G914" s="2" t="inlineStr">
        <is>
          <t>ImpMatl_SS_AISI-304</t>
        </is>
      </c>
      <c r="H914" s="7" t="inlineStr">
        <is>
          <t>Stainless Steel, AISI-304</t>
        </is>
      </c>
      <c r="I914" s="7" t="inlineStr">
        <is>
          <t>H304</t>
        </is>
      </c>
      <c r="J914" s="7" t="inlineStr">
        <is>
          <t>Stainless Steel, AISI-303</t>
        </is>
      </c>
      <c r="K914" s="7" t="inlineStr">
        <is>
          <t>Stainless Steel, AISI 316</t>
        </is>
      </c>
      <c r="L914" s="2" t="inlineStr">
        <is>
          <t>Coating_Scotchkote134_interior_exterior_IncludeImpeller</t>
        </is>
      </c>
      <c r="M914" s="2" t="inlineStr">
        <is>
          <t>RTF</t>
        </is>
      </c>
      <c r="N914" s="7" t="n"/>
      <c r="O914" t="inlineStr">
        <is>
          <t>A101908</t>
        </is>
      </c>
      <c r="P914" t="n">
        <v>1925</v>
      </c>
      <c r="Q914" t="inlineStr">
        <is>
          <t>Priced</t>
        </is>
      </c>
      <c r="R914" t="inlineStr">
        <is>
          <t>LT250</t>
        </is>
      </c>
      <c r="S914" s="7" t="n">
        <v>126</v>
      </c>
    </row>
    <row r="915">
      <c r="C915" t="inlineStr">
        <is>
          <t>Price_BOM_LFE_Imp_1424</t>
        </is>
      </c>
      <c r="E915" s="69" t="inlineStr">
        <is>
          <t>40707-4P-3HP-LFE</t>
        </is>
      </c>
      <c r="F915" t="inlineStr">
        <is>
          <t>X3</t>
        </is>
      </c>
      <c r="G915" s="2" t="inlineStr">
        <is>
          <t>ImpMatl_SS_AISI-304</t>
        </is>
      </c>
      <c r="H915" s="7" t="inlineStr">
        <is>
          <t>Stainless Steel, AISI-304</t>
        </is>
      </c>
      <c r="I915" s="7" t="inlineStr">
        <is>
          <t>H304</t>
        </is>
      </c>
      <c r="J915" s="7" t="inlineStr">
        <is>
          <t>Stainless Steel, AISI-303</t>
        </is>
      </c>
      <c r="K915" s="7" t="inlineStr">
        <is>
          <t>Stainless Steel, AISI 316</t>
        </is>
      </c>
      <c r="L915" s="2" t="inlineStr">
        <is>
          <t>Coating_Scotchkote134_interior_exterior_IncludeImpeller</t>
        </is>
      </c>
      <c r="M915" s="2" t="inlineStr">
        <is>
          <t>RTF</t>
        </is>
      </c>
      <c r="N915" s="7" t="n"/>
      <c r="O915" t="inlineStr">
        <is>
          <t>A101908</t>
        </is>
      </c>
      <c r="P915" t="n">
        <v>1925</v>
      </c>
      <c r="Q915" t="inlineStr">
        <is>
          <t>Priced</t>
        </is>
      </c>
      <c r="R915" t="inlineStr">
        <is>
          <t>LT250</t>
        </is>
      </c>
      <c r="S915" s="7" t="n">
        <v>126</v>
      </c>
    </row>
    <row r="916">
      <c r="C916" t="inlineStr">
        <is>
          <t>Price_BOM_LFE_Imp_1425</t>
        </is>
      </c>
      <c r="E916" s="69" t="inlineStr">
        <is>
          <t>40707-4P-5HP-LFE</t>
        </is>
      </c>
      <c r="F916" t="inlineStr">
        <is>
          <t>X3</t>
        </is>
      </c>
      <c r="G916" s="2" t="inlineStr">
        <is>
          <t>ImpMatl_SS_AISI-304</t>
        </is>
      </c>
      <c r="H916" s="7" t="inlineStr">
        <is>
          <t>Stainless Steel, AISI-304</t>
        </is>
      </c>
      <c r="I916" s="7" t="inlineStr">
        <is>
          <t>H304</t>
        </is>
      </c>
      <c r="J916" s="7" t="inlineStr">
        <is>
          <t>Stainless Steel, AISI-303</t>
        </is>
      </c>
      <c r="K916" s="7" t="inlineStr">
        <is>
          <t>Stainless Steel, AISI 316</t>
        </is>
      </c>
      <c r="L916" s="2" t="inlineStr">
        <is>
          <t>Coating_Scotchkote134_interior_exterior_IncludeImpeller</t>
        </is>
      </c>
      <c r="M916" s="2" t="inlineStr">
        <is>
          <t>RTF</t>
        </is>
      </c>
      <c r="N916" s="7" t="n"/>
      <c r="O916" t="inlineStr">
        <is>
          <t>A101908</t>
        </is>
      </c>
      <c r="P916" t="n">
        <v>1925</v>
      </c>
      <c r="Q916" t="inlineStr">
        <is>
          <t>Priced</t>
        </is>
      </c>
      <c r="R916" t="inlineStr">
        <is>
          <t>LT250</t>
        </is>
      </c>
      <c r="S916" s="7" t="n">
        <v>126</v>
      </c>
    </row>
    <row r="917">
      <c r="C917" t="inlineStr">
        <is>
          <t>Price_BOM_LFE_Imp_1426</t>
        </is>
      </c>
      <c r="E917" s="69" t="inlineStr">
        <is>
          <t>40707-4P-7.5HP-LFE</t>
        </is>
      </c>
      <c r="F917" t="inlineStr">
        <is>
          <t>X3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Coating_Scotchkote134_interior_exterior_IncludeImpeller</t>
        </is>
      </c>
      <c r="M917" s="2" t="inlineStr">
        <is>
          <t>RTF</t>
        </is>
      </c>
      <c r="N917" s="7" t="n"/>
      <c r="O917" t="inlineStr">
        <is>
          <t>A101908</t>
        </is>
      </c>
      <c r="P917" t="n">
        <v>1925</v>
      </c>
      <c r="Q917" t="inlineStr">
        <is>
          <t>Priced</t>
        </is>
      </c>
      <c r="R917" t="inlineStr">
        <is>
          <t>LT250</t>
        </is>
      </c>
      <c r="S917" s="7" t="n">
        <v>126</v>
      </c>
    </row>
    <row r="918">
      <c r="C918" t="inlineStr">
        <is>
          <t>Price_BOM_LFE_Imp_1427</t>
        </is>
      </c>
      <c r="E918" s="2" t="inlineStr">
        <is>
          <t>40707-2P-30HP-LFE</t>
        </is>
      </c>
      <c r="F918" t="inlineStr">
        <is>
          <t>X4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Coating_Scotchkote134_interior_exterior_IncludeImpeller</t>
        </is>
      </c>
      <c r="M918" s="2" t="inlineStr">
        <is>
          <t>RTF</t>
        </is>
      </c>
      <c r="N918" s="7" t="n"/>
      <c r="O918" t="inlineStr">
        <is>
          <t>A101915</t>
        </is>
      </c>
      <c r="P918" t="n">
        <v>1925</v>
      </c>
      <c r="Q918" t="inlineStr">
        <is>
          <t>Priced</t>
        </is>
      </c>
      <c r="R918" t="inlineStr">
        <is>
          <t>LT250</t>
        </is>
      </c>
      <c r="S918" s="7" t="n">
        <v>126</v>
      </c>
    </row>
    <row r="919">
      <c r="C919" t="inlineStr">
        <is>
          <t>Price_BOM_LFE_Imp_1428</t>
        </is>
      </c>
      <c r="E919" s="69" t="inlineStr">
        <is>
          <t>40957-4P-10HP-LFE</t>
        </is>
      </c>
      <c r="F919" t="inlineStr">
        <is>
          <t>X3</t>
        </is>
      </c>
      <c r="G919" s="2" t="inlineStr">
        <is>
          <t>ImpMatl_SS_AISI-304</t>
        </is>
      </c>
      <c r="H919" s="7" t="inlineStr">
        <is>
          <t>Stainless Steel, AISI-304</t>
        </is>
      </c>
      <c r="I919" s="7" t="inlineStr">
        <is>
          <t>H304</t>
        </is>
      </c>
      <c r="J919" s="7" t="inlineStr">
        <is>
          <t>Stainless Steel, AISI-303</t>
        </is>
      </c>
      <c r="K919" s="7" t="inlineStr">
        <is>
          <t>Stainless Steel, AISI 316</t>
        </is>
      </c>
      <c r="L919" s="2" t="inlineStr">
        <is>
          <t>Coating_Scotchkote134_interior_exterior_IncludeImpeller</t>
        </is>
      </c>
      <c r="M919" s="2" t="inlineStr">
        <is>
          <t>RTF</t>
        </is>
      </c>
      <c r="N919" s="7" t="n"/>
      <c r="O919" t="inlineStr">
        <is>
          <t>A101922</t>
        </is>
      </c>
      <c r="P919" t="n">
        <v>2365</v>
      </c>
      <c r="Q919" t="inlineStr">
        <is>
          <t>Priced</t>
        </is>
      </c>
      <c r="R919" t="inlineStr">
        <is>
          <t>LT250</t>
        </is>
      </c>
      <c r="S919" s="7" t="n">
        <v>126</v>
      </c>
    </row>
    <row r="920">
      <c r="C920" t="inlineStr">
        <is>
          <t>Price_BOM_LFE_Imp_1429</t>
        </is>
      </c>
      <c r="E920" s="69" t="inlineStr">
        <is>
          <t>40957-4P-15HP-LFE</t>
        </is>
      </c>
      <c r="F920" t="inlineStr">
        <is>
          <t>X3</t>
        </is>
      </c>
      <c r="G920" s="2" t="inlineStr">
        <is>
          <t>ImpMatl_SS_AISI-304</t>
        </is>
      </c>
      <c r="H920" s="7" t="inlineStr">
        <is>
          <t>Stainless Steel, AISI-304</t>
        </is>
      </c>
      <c r="I920" s="7" t="inlineStr">
        <is>
          <t>H304</t>
        </is>
      </c>
      <c r="J920" s="7" t="inlineStr">
        <is>
          <t>Stainless Steel, AISI-303</t>
        </is>
      </c>
      <c r="K920" s="7" t="inlineStr">
        <is>
          <t>Stainless Steel, AISI 316</t>
        </is>
      </c>
      <c r="L920" s="2" t="inlineStr">
        <is>
          <t>Coating_Scotchkote134_interior_exterior_IncludeImpeller</t>
        </is>
      </c>
      <c r="M920" s="2" t="inlineStr">
        <is>
          <t>RTF</t>
        </is>
      </c>
      <c r="N920" s="7" t="n"/>
      <c r="O920" t="inlineStr">
        <is>
          <t>A101922</t>
        </is>
      </c>
      <c r="P920" t="n">
        <v>2365</v>
      </c>
      <c r="Q920" t="inlineStr">
        <is>
          <t>Priced</t>
        </is>
      </c>
      <c r="R920" t="inlineStr">
        <is>
          <t>LT250</t>
        </is>
      </c>
      <c r="S920" s="7" t="n">
        <v>126</v>
      </c>
    </row>
    <row r="921">
      <c r="C921" t="inlineStr">
        <is>
          <t>Price_BOM_LFE_Imp_1430</t>
        </is>
      </c>
      <c r="E921" s="69" t="inlineStr">
        <is>
          <t>40957-4P-20HP-LFE</t>
        </is>
      </c>
      <c r="F921" t="inlineStr">
        <is>
          <t>X4</t>
        </is>
      </c>
      <c r="G921" s="2" t="inlineStr">
        <is>
          <t>ImpMatl_SS_AISI-304</t>
        </is>
      </c>
      <c r="H921" s="7" t="inlineStr">
        <is>
          <t>Stainless Steel, AISI-304</t>
        </is>
      </c>
      <c r="I921" s="7" t="inlineStr">
        <is>
          <t>H304</t>
        </is>
      </c>
      <c r="J921" s="7" t="inlineStr">
        <is>
          <t>Stainless Steel, AISI-303</t>
        </is>
      </c>
      <c r="K921" s="7" t="inlineStr">
        <is>
          <t>Stainless Steel, AISI 316</t>
        </is>
      </c>
      <c r="L921" s="2" t="inlineStr">
        <is>
          <t>Coating_Scotchkote134_interior_exterior_IncludeImpeller</t>
        </is>
      </c>
      <c r="M921" s="2" t="inlineStr">
        <is>
          <t>RTF</t>
        </is>
      </c>
      <c r="N921" s="7" t="n"/>
      <c r="O921" t="inlineStr">
        <is>
          <t>A101929</t>
        </is>
      </c>
      <c r="P921" t="n">
        <v>2365</v>
      </c>
      <c r="Q921" t="inlineStr">
        <is>
          <t>Priced</t>
        </is>
      </c>
      <c r="R921" t="inlineStr">
        <is>
          <t>LT250</t>
        </is>
      </c>
      <c r="S921" s="7" t="n">
        <v>126</v>
      </c>
    </row>
    <row r="922">
      <c r="C922" t="inlineStr">
        <is>
          <t>Price_BOM_LFE_Imp_1431</t>
        </is>
      </c>
      <c r="E922" s="69" t="inlineStr">
        <is>
          <t>40129-4P-15HP-LFE</t>
        </is>
      </c>
      <c r="F922" t="inlineStr">
        <is>
          <t>XA</t>
        </is>
      </c>
      <c r="G922" s="2" t="inlineStr">
        <is>
          <t>ImpMatl_SS_AISI-304</t>
        </is>
      </c>
      <c r="H922" s="7" t="inlineStr">
        <is>
          <t>Stainless Steel, AISI-304</t>
        </is>
      </c>
      <c r="I922" s="7" t="inlineStr">
        <is>
          <t>H304</t>
        </is>
      </c>
      <c r="J922" s="7" t="inlineStr">
        <is>
          <t>Stainless Steel, AISI-303</t>
        </is>
      </c>
      <c r="K922" s="7" t="inlineStr">
        <is>
          <t>Stainless Steel, AISI 316</t>
        </is>
      </c>
      <c r="L922" s="2" t="inlineStr">
        <is>
          <t>Coating_Scotchkote134_interior_exterior_IncludeImpeller</t>
        </is>
      </c>
      <c r="M922" s="2" t="inlineStr">
        <is>
          <t>RTF</t>
        </is>
      </c>
      <c r="N922" s="7" t="n"/>
      <c r="O922" t="inlineStr">
        <is>
          <t>A101943</t>
        </is>
      </c>
      <c r="P922" t="n">
        <v>2835</v>
      </c>
      <c r="Q922" t="inlineStr">
        <is>
          <t>Priced</t>
        </is>
      </c>
      <c r="R922" t="inlineStr">
        <is>
          <t>LT250</t>
        </is>
      </c>
      <c r="S922" s="7" t="n">
        <v>126</v>
      </c>
    </row>
    <row r="923">
      <c r="C923" t="inlineStr">
        <is>
          <t>Price_BOM_LFE_Imp_1432</t>
        </is>
      </c>
      <c r="E923" s="69" t="inlineStr">
        <is>
          <t>40129-4P-20HP-LFE</t>
        </is>
      </c>
      <c r="F923" t="inlineStr">
        <is>
          <t>XA</t>
        </is>
      </c>
      <c r="G923" s="2" t="inlineStr">
        <is>
          <t>ImpMatl_SS_AISI-304</t>
        </is>
      </c>
      <c r="H923" s="7" t="inlineStr">
        <is>
          <t>Stainless Steel, AISI-304</t>
        </is>
      </c>
      <c r="I923" s="7" t="inlineStr">
        <is>
          <t>H304</t>
        </is>
      </c>
      <c r="J923" s="7" t="inlineStr">
        <is>
          <t>Stainless Steel, AISI-303</t>
        </is>
      </c>
      <c r="K923" s="7" t="inlineStr">
        <is>
          <t>Stainless Steel, AISI 316</t>
        </is>
      </c>
      <c r="L923" s="2" t="inlineStr">
        <is>
          <t>Coating_Scotchkote134_interior_exterior_IncludeImpeller</t>
        </is>
      </c>
      <c r="M923" s="2" t="inlineStr">
        <is>
          <t>RTF</t>
        </is>
      </c>
      <c r="N923" s="7" t="n"/>
      <c r="O923" t="inlineStr">
        <is>
          <t>A101943</t>
        </is>
      </c>
      <c r="P923" t="n">
        <v>2835</v>
      </c>
      <c r="Q923" t="inlineStr">
        <is>
          <t>Priced</t>
        </is>
      </c>
      <c r="R923" t="inlineStr">
        <is>
          <t>LT250</t>
        </is>
      </c>
      <c r="S923" s="7" t="n">
        <v>126</v>
      </c>
    </row>
    <row r="924">
      <c r="C924" t="inlineStr">
        <is>
          <t>Price_BOM_LFE_Imp_1433</t>
        </is>
      </c>
      <c r="E924" s="69" t="inlineStr">
        <is>
          <t>40129-4P-25HP-LFE</t>
        </is>
      </c>
      <c r="F924" t="inlineStr">
        <is>
          <t>XA</t>
        </is>
      </c>
      <c r="G924" s="2" t="inlineStr">
        <is>
          <t>ImpMatl_SS_AISI-304</t>
        </is>
      </c>
      <c r="H924" s="7" t="inlineStr">
        <is>
          <t>Stainless Steel, AISI-304</t>
        </is>
      </c>
      <c r="I924" s="7" t="inlineStr">
        <is>
          <t>H304</t>
        </is>
      </c>
      <c r="J924" s="7" t="inlineStr">
        <is>
          <t>Stainless Steel, AISI-303</t>
        </is>
      </c>
      <c r="K924" s="7" t="inlineStr">
        <is>
          <t>Stainless Steel, AISI 316</t>
        </is>
      </c>
      <c r="L924" s="2" t="inlineStr">
        <is>
          <t>Coating_Scotchkote134_interior_exterior_IncludeImpeller</t>
        </is>
      </c>
      <c r="M924" s="2" t="inlineStr">
        <is>
          <t>RTF</t>
        </is>
      </c>
      <c r="N924" s="7" t="n"/>
      <c r="O924" t="inlineStr">
        <is>
          <t>A101943</t>
        </is>
      </c>
      <c r="P924" t="n">
        <v>2835</v>
      </c>
      <c r="Q924" t="inlineStr">
        <is>
          <t>Priced</t>
        </is>
      </c>
      <c r="R924" t="inlineStr">
        <is>
          <t>LT250</t>
        </is>
      </c>
      <c r="S924" s="7" t="n">
        <v>126</v>
      </c>
    </row>
    <row r="925">
      <c r="C925" t="inlineStr">
        <is>
          <t>Price_BOM_LFE_Imp_1434</t>
        </is>
      </c>
      <c r="E925" s="69" t="inlineStr">
        <is>
          <t>4012A-4P-15HP-LFE</t>
        </is>
      </c>
      <c r="F925" t="inlineStr">
        <is>
          <t>XA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Coating_Scotchkote134_interior_exterior_IncludeImpeller</t>
        </is>
      </c>
      <c r="M925" s="2" t="inlineStr">
        <is>
          <t>RTF</t>
        </is>
      </c>
      <c r="N925" s="7" t="n"/>
      <c r="O925" t="inlineStr">
        <is>
          <t>A101950</t>
        </is>
      </c>
      <c r="P925" t="n">
        <v>2835</v>
      </c>
      <c r="Q925" t="inlineStr">
        <is>
          <t>Priced</t>
        </is>
      </c>
      <c r="R925" t="inlineStr">
        <is>
          <t>LT250</t>
        </is>
      </c>
      <c r="S925" s="7" t="n">
        <v>126</v>
      </c>
    </row>
    <row r="926">
      <c r="C926" t="inlineStr">
        <is>
          <t>Price_BOM_LFE_Imp_1435</t>
        </is>
      </c>
      <c r="E926" s="69" t="inlineStr">
        <is>
          <t>4012A-4P-20HP-LFE</t>
        </is>
      </c>
      <c r="F926" t="inlineStr">
        <is>
          <t>XA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Coating_Scotchkote134_interior_exterior_IncludeImpeller</t>
        </is>
      </c>
      <c r="M926" s="2" t="inlineStr">
        <is>
          <t>RTF</t>
        </is>
      </c>
      <c r="N926" s="7" t="n"/>
      <c r="O926" t="inlineStr">
        <is>
          <t>A101950</t>
        </is>
      </c>
      <c r="P926" t="n">
        <v>2835</v>
      </c>
      <c r="Q926" t="inlineStr">
        <is>
          <t>Priced</t>
        </is>
      </c>
      <c r="R926" t="inlineStr">
        <is>
          <t>LT250</t>
        </is>
      </c>
      <c r="S926" s="7" t="n">
        <v>126</v>
      </c>
    </row>
    <row r="927">
      <c r="C927" t="inlineStr">
        <is>
          <t>Price_BOM_LFE_Imp_1436</t>
        </is>
      </c>
      <c r="E927" s="69" t="inlineStr">
        <is>
          <t>4012A-4P-25HP-LFE</t>
        </is>
      </c>
      <c r="F927" t="inlineStr">
        <is>
          <t>XA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Coating_Scotchkote134_interior_exterior_IncludeImpeller</t>
        </is>
      </c>
      <c r="M927" s="2" t="inlineStr">
        <is>
          <t>RTF</t>
        </is>
      </c>
      <c r="N927" s="7" t="n"/>
      <c r="O927" t="inlineStr">
        <is>
          <t>A101950</t>
        </is>
      </c>
      <c r="P927" t="n">
        <v>2835</v>
      </c>
      <c r="Q927" t="inlineStr">
        <is>
          <t>Priced</t>
        </is>
      </c>
      <c r="R927" t="inlineStr">
        <is>
          <t>LT250</t>
        </is>
      </c>
      <c r="S927" s="7" t="n">
        <v>126</v>
      </c>
    </row>
    <row r="928">
      <c r="C928" t="inlineStr">
        <is>
          <t>Price_BOM_LFE_Imp_1437</t>
        </is>
      </c>
      <c r="E928" s="69" t="inlineStr">
        <is>
          <t>50957-4P-15HP-LFE</t>
        </is>
      </c>
      <c r="F928" t="inlineStr">
        <is>
          <t>X4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Coating_Scotchkote134_interior_exterior_IncludeImpeller</t>
        </is>
      </c>
      <c r="M928" s="2" t="inlineStr">
        <is>
          <t>RTF</t>
        </is>
      </c>
      <c r="N928" s="7" t="n"/>
      <c r="O928" t="inlineStr">
        <is>
          <t>A101971</t>
        </is>
      </c>
      <c r="P928" t="n">
        <v>2705</v>
      </c>
      <c r="Q928" t="inlineStr">
        <is>
          <t>Priced</t>
        </is>
      </c>
      <c r="R928" t="inlineStr">
        <is>
          <t>LT250</t>
        </is>
      </c>
      <c r="S928" s="7" t="n">
        <v>126</v>
      </c>
    </row>
    <row r="929">
      <c r="C929" t="inlineStr">
        <is>
          <t>Price_BOM_LFE_Imp_1438</t>
        </is>
      </c>
      <c r="E929" s="69" t="inlineStr">
        <is>
          <t>50957-4P-20HP-LFE</t>
        </is>
      </c>
      <c r="F929" t="inlineStr">
        <is>
          <t>X4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Coating_Scotchkote134_interior_exterior_IncludeImpeller</t>
        </is>
      </c>
      <c r="M929" s="2" t="inlineStr">
        <is>
          <t>RTF</t>
        </is>
      </c>
      <c r="N929" s="7" t="n"/>
      <c r="O929" t="inlineStr">
        <is>
          <t>A101971</t>
        </is>
      </c>
      <c r="P929" t="n">
        <v>2705</v>
      </c>
      <c r="Q929" t="inlineStr">
        <is>
          <t>Priced</t>
        </is>
      </c>
      <c r="R929" t="inlineStr">
        <is>
          <t>LT250</t>
        </is>
      </c>
      <c r="S929" s="7" t="n">
        <v>126</v>
      </c>
    </row>
    <row r="930">
      <c r="C930" t="inlineStr">
        <is>
          <t>Price_BOM_LFE_Imp_1439</t>
        </is>
      </c>
      <c r="E930" s="69" t="inlineStr">
        <is>
          <t>50957-4P-25HP-LFE</t>
        </is>
      </c>
      <c r="F930" t="inlineStr">
        <is>
          <t>X4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Coating_Scotchkote134_interior_exterior_IncludeImpeller</t>
        </is>
      </c>
      <c r="M930" s="2" t="inlineStr">
        <is>
          <t>RTF</t>
        </is>
      </c>
      <c r="N930" s="7" t="n"/>
      <c r="O930" t="inlineStr">
        <is>
          <t>A101971</t>
        </is>
      </c>
      <c r="P930" t="n">
        <v>2705</v>
      </c>
      <c r="Q930" t="inlineStr">
        <is>
          <t>Priced</t>
        </is>
      </c>
      <c r="R930" t="inlineStr">
        <is>
          <t>LT250</t>
        </is>
      </c>
      <c r="S930" s="7" t="n">
        <v>126</v>
      </c>
    </row>
    <row r="931">
      <c r="C931" t="inlineStr">
        <is>
          <t>Price_BOM_LFE_Imp_1440</t>
        </is>
      </c>
      <c r="E931" s="69" t="inlineStr">
        <is>
          <t>50123-4P-25HP-LFE</t>
        </is>
      </c>
      <c r="F931" t="inlineStr">
        <is>
          <t>XA</t>
        </is>
      </c>
      <c r="G931" s="2" t="inlineStr">
        <is>
          <t>ImpMatl_SS_AISI-304</t>
        </is>
      </c>
      <c r="H931" s="7" t="inlineStr">
        <is>
          <t>Stainless Steel, AISI-304</t>
        </is>
      </c>
      <c r="I931" s="7" t="inlineStr">
        <is>
          <t>H304</t>
        </is>
      </c>
      <c r="J931" s="7" t="inlineStr">
        <is>
          <t>Stainless Steel, AISI-303</t>
        </is>
      </c>
      <c r="K931" s="7" t="inlineStr">
        <is>
          <t>Stainless Steel, AISI 316</t>
        </is>
      </c>
      <c r="L931" s="2" t="inlineStr">
        <is>
          <t>Coating_Scotchkote134_interior_exterior_IncludeImpeller</t>
        </is>
      </c>
      <c r="M931" s="2" t="inlineStr">
        <is>
          <t>RTF</t>
        </is>
      </c>
      <c r="N931" s="7" t="n"/>
      <c r="O931" t="inlineStr">
        <is>
          <t>A101978</t>
        </is>
      </c>
      <c r="P931" t="n">
        <v>3295</v>
      </c>
      <c r="Q931" t="inlineStr">
        <is>
          <t>Priced</t>
        </is>
      </c>
      <c r="R931" t="inlineStr">
        <is>
          <t>LT250</t>
        </is>
      </c>
      <c r="S931" s="7" t="n">
        <v>126</v>
      </c>
    </row>
    <row r="932">
      <c r="C932" t="inlineStr">
        <is>
          <t>Price_BOM_LFE_Imp_1441</t>
        </is>
      </c>
      <c r="E932" s="69" t="inlineStr">
        <is>
          <t>60951-4P-20HP-LFE</t>
        </is>
      </c>
      <c r="F932" t="inlineStr">
        <is>
          <t>XA</t>
        </is>
      </c>
      <c r="G932" s="2" t="inlineStr">
        <is>
          <t>ImpMatl_SS_AISI-304</t>
        </is>
      </c>
      <c r="H932" s="7" t="inlineStr">
        <is>
          <t>Stainless Steel, AISI-304</t>
        </is>
      </c>
      <c r="I932" s="7" t="inlineStr">
        <is>
          <t>H304</t>
        </is>
      </c>
      <c r="J932" s="7" t="inlineStr">
        <is>
          <t>Stainless Steel, AISI-303</t>
        </is>
      </c>
      <c r="K932" s="7" t="inlineStr">
        <is>
          <t>Stainless Steel, AISI 316</t>
        </is>
      </c>
      <c r="L932" s="2" t="inlineStr">
        <is>
          <t>Coating_Scotchkote134_interior_exterior_IncludeImpeller</t>
        </is>
      </c>
      <c r="M932" s="2" t="inlineStr">
        <is>
          <t>RTF</t>
        </is>
      </c>
      <c r="N932" s="7" t="n"/>
      <c r="O932" t="inlineStr">
        <is>
          <t>A101999</t>
        </is>
      </c>
      <c r="P932" t="n">
        <v>3045</v>
      </c>
      <c r="Q932" t="inlineStr">
        <is>
          <t>Priced</t>
        </is>
      </c>
      <c r="R932" t="inlineStr">
        <is>
          <t>LT250</t>
        </is>
      </c>
      <c r="S932" s="7" t="n">
        <v>126</v>
      </c>
    </row>
    <row r="933">
      <c r="C933" t="inlineStr">
        <is>
          <t>Price_BOM_LFE_Imp_1442</t>
        </is>
      </c>
      <c r="E933" s="69" t="inlineStr">
        <is>
          <t>60951-4P-25HP-LFE</t>
        </is>
      </c>
      <c r="F933" t="inlineStr">
        <is>
          <t>XA</t>
        </is>
      </c>
      <c r="G933" s="2" t="inlineStr">
        <is>
          <t>ImpMatl_SS_AISI-304</t>
        </is>
      </c>
      <c r="H933" s="7" t="inlineStr">
        <is>
          <t>Stainless Steel, AISI-304</t>
        </is>
      </c>
      <c r="I933" s="7" t="inlineStr">
        <is>
          <t>H304</t>
        </is>
      </c>
      <c r="J933" s="7" t="inlineStr">
        <is>
          <t>Stainless Steel, AISI-303</t>
        </is>
      </c>
      <c r="K933" s="7" t="inlineStr">
        <is>
          <t>Stainless Steel, AISI 316</t>
        </is>
      </c>
      <c r="L933" s="2" t="inlineStr">
        <is>
          <t>Coating_Scotchkote134_interior_exterior_IncludeImpeller</t>
        </is>
      </c>
      <c r="M933" s="2" t="inlineStr">
        <is>
          <t>RTF</t>
        </is>
      </c>
      <c r="N933" s="7" t="n"/>
      <c r="O933" t="inlineStr">
        <is>
          <t>A101999</t>
        </is>
      </c>
      <c r="P933" t="n">
        <v>3045</v>
      </c>
      <c r="Q933" t="inlineStr">
        <is>
          <t>Priced</t>
        </is>
      </c>
      <c r="R933" t="inlineStr">
        <is>
          <t>LT250</t>
        </is>
      </c>
      <c r="S933" s="7" t="n">
        <v>126</v>
      </c>
    </row>
    <row r="934">
      <c r="C934" t="inlineStr">
        <is>
          <t>Price_BOM_LFE_Imp_1443</t>
        </is>
      </c>
      <c r="E934" s="2" t="inlineStr">
        <is>
          <t>10707-2P-3HP-LFE</t>
        </is>
      </c>
      <c r="F934" t="inlineStr">
        <is>
          <t>X3</t>
        </is>
      </c>
      <c r="G934" t="inlineStr">
        <is>
          <t>ImpMatl_NiAl-Bronze_ASTM-B148_C95400</t>
        </is>
      </c>
      <c r="H934" s="7" t="inlineStr">
        <is>
          <t>Nickel Aluminum Bronze ASTM B148 UNS C95400</t>
        </is>
      </c>
      <c r="I934" s="7" t="inlineStr">
        <is>
          <t>B22</t>
        </is>
      </c>
      <c r="J934" s="7" t="inlineStr">
        <is>
          <t>Stainless Steel, AISI-303</t>
        </is>
      </c>
      <c r="K934" s="7" t="inlineStr">
        <is>
          <t>Steel, Cold Drawn C1018</t>
        </is>
      </c>
      <c r="L934" s="2" t="inlineStr">
        <is>
          <t>Coating_Scotchkote134_interior_exterior_IncludeImpeller</t>
        </is>
      </c>
      <c r="M934" s="2" t="inlineStr">
        <is>
          <t>RTF</t>
        </is>
      </c>
      <c r="N934" s="7" t="n"/>
      <c r="O934" t="inlineStr">
        <is>
          <t>A102211</t>
        </is>
      </c>
      <c r="P934" t="n">
        <v>76</v>
      </c>
      <c r="Q934" s="120" t="inlineStr">
        <is>
          <t>Priced</t>
        </is>
      </c>
      <c r="R934" t="inlineStr">
        <is>
          <t>LT250</t>
        </is>
      </c>
    </row>
    <row r="935">
      <c r="C935" t="inlineStr">
        <is>
          <t>Price_BOM_LFE_Imp_1444</t>
        </is>
      </c>
      <c r="E935" s="2" t="inlineStr">
        <is>
          <t>10707-2P-5HP-LFE</t>
        </is>
      </c>
      <c r="F935" t="inlineStr">
        <is>
          <t>X3</t>
        </is>
      </c>
      <c r="G935" t="inlineStr">
        <is>
          <t>ImpMatl_NiAl-Bronze_ASTM-B148_C95400</t>
        </is>
      </c>
      <c r="H935" s="7" t="inlineStr">
        <is>
          <t>Nickel Aluminum Bronze ASTM B148 UNS C95400</t>
        </is>
      </c>
      <c r="I935" s="7" t="inlineStr">
        <is>
          <t>B22</t>
        </is>
      </c>
      <c r="J935" s="7" t="inlineStr">
        <is>
          <t>Stainless Steel, AISI-303</t>
        </is>
      </c>
      <c r="K935" s="7" t="inlineStr">
        <is>
          <t>Steel, Cold Drawn C1018</t>
        </is>
      </c>
      <c r="L935" s="2" t="inlineStr">
        <is>
          <t>Coating_Scotchkote134_interior_exterior_IncludeImpeller</t>
        </is>
      </c>
      <c r="M935" s="2" t="inlineStr">
        <is>
          <t>RTF</t>
        </is>
      </c>
      <c r="N935" s="7" t="n"/>
      <c r="O935" t="inlineStr">
        <is>
          <t>A102211</t>
        </is>
      </c>
      <c r="P935" t="n">
        <v>76</v>
      </c>
      <c r="Q935" s="120" t="inlineStr">
        <is>
          <t>Priced</t>
        </is>
      </c>
      <c r="R935" t="inlineStr">
        <is>
          <t>LT250</t>
        </is>
      </c>
    </row>
    <row r="936">
      <c r="C936" t="inlineStr">
        <is>
          <t>Price_BOM_LFE_Imp_1445</t>
        </is>
      </c>
      <c r="E936" s="2" t="inlineStr">
        <is>
          <t>10707-2P-7.5HP-LFE</t>
        </is>
      </c>
      <c r="F936" t="inlineStr">
        <is>
          <t>X3</t>
        </is>
      </c>
      <c r="G936" t="inlineStr">
        <is>
          <t>ImpMatl_NiAl-Bronze_ASTM-B148_C95400</t>
        </is>
      </c>
      <c r="H936" s="7" t="inlineStr">
        <is>
          <t>Nickel Aluminum Bronze ASTM B148 UNS C95400</t>
        </is>
      </c>
      <c r="I936" s="7" t="inlineStr">
        <is>
          <t>B22</t>
        </is>
      </c>
      <c r="J936" s="7" t="inlineStr">
        <is>
          <t>Stainless Steel, AISI-303</t>
        </is>
      </c>
      <c r="K936" s="7" t="inlineStr">
        <is>
          <t>Steel, Cold Drawn C1018</t>
        </is>
      </c>
      <c r="L936" s="2" t="inlineStr">
        <is>
          <t>Coating_Scotchkote134_interior_exterior_IncludeImpeller</t>
        </is>
      </c>
      <c r="M936" s="2" t="inlineStr">
        <is>
          <t>RTF</t>
        </is>
      </c>
      <c r="N936" s="7" t="n"/>
      <c r="O936" t="inlineStr">
        <is>
          <t>A102211</t>
        </is>
      </c>
      <c r="P936" t="n">
        <v>76</v>
      </c>
      <c r="Q936" s="120" t="inlineStr">
        <is>
          <t>Priced</t>
        </is>
      </c>
      <c r="R936" t="inlineStr">
        <is>
          <t>LT250</t>
        </is>
      </c>
    </row>
    <row r="937">
      <c r="C937" t="inlineStr">
        <is>
          <t>Price_BOM_LFE_Imp_1446</t>
        </is>
      </c>
      <c r="E937" s="2" t="inlineStr">
        <is>
          <t>10707-2P-10HP-LFE</t>
        </is>
      </c>
      <c r="F937" t="inlineStr">
        <is>
          <t>X3</t>
        </is>
      </c>
      <c r="G937" t="inlineStr">
        <is>
          <t>ImpMatl_NiAl-Bronze_ASTM-B148_C95400</t>
        </is>
      </c>
      <c r="H937" s="7" t="inlineStr">
        <is>
          <t>Nickel Aluminum Bronze ASTM B148 UNS C95400</t>
        </is>
      </c>
      <c r="I937" s="7" t="inlineStr">
        <is>
          <t>B22</t>
        </is>
      </c>
      <c r="J937" s="7" t="inlineStr">
        <is>
          <t>Stainless Steel, AISI-303</t>
        </is>
      </c>
      <c r="K937" s="7" t="inlineStr">
        <is>
          <t>Steel, Cold Drawn C1018</t>
        </is>
      </c>
      <c r="L937" s="2" t="inlineStr">
        <is>
          <t>Coating_Scotchkote134_interior_exterior_IncludeImpeller</t>
        </is>
      </c>
      <c r="M937" s="2" t="inlineStr">
        <is>
          <t>RTF</t>
        </is>
      </c>
      <c r="N937" s="7" t="n"/>
      <c r="O937" t="inlineStr">
        <is>
          <t>A102211</t>
        </is>
      </c>
      <c r="P937" t="n">
        <v>76</v>
      </c>
      <c r="Q937" s="120" t="inlineStr">
        <is>
          <t>Priced</t>
        </is>
      </c>
      <c r="R937" t="inlineStr">
        <is>
          <t>LT250</t>
        </is>
      </c>
    </row>
    <row r="938">
      <c r="C938" t="inlineStr">
        <is>
          <t>Price_BOM_LFE_Imp_1447</t>
        </is>
      </c>
      <c r="E938" s="2" t="inlineStr">
        <is>
          <t>10707-2P-15HP-LFE</t>
        </is>
      </c>
      <c r="F938" t="inlineStr">
        <is>
          <t>X3</t>
        </is>
      </c>
      <c r="G938" t="inlineStr">
        <is>
          <t>ImpMatl_NiAl-Bronze_ASTM-B148_C95400</t>
        </is>
      </c>
      <c r="H938" s="7" t="inlineStr">
        <is>
          <t>Nickel Aluminum Bronze ASTM B148 UNS C95400</t>
        </is>
      </c>
      <c r="I938" s="7" t="inlineStr">
        <is>
          <t>B22</t>
        </is>
      </c>
      <c r="J938" s="7" t="inlineStr">
        <is>
          <t>Stainless Steel, AISI-303</t>
        </is>
      </c>
      <c r="K938" s="7" t="inlineStr">
        <is>
          <t>Steel, Cold Drawn C1018</t>
        </is>
      </c>
      <c r="L938" s="2" t="inlineStr">
        <is>
          <t>Coating_Scotchkote134_interior_exterior_IncludeImpeller</t>
        </is>
      </c>
      <c r="M938" s="2" t="inlineStr">
        <is>
          <t>RTF</t>
        </is>
      </c>
      <c r="N938" s="7" t="n"/>
      <c r="O938" t="inlineStr">
        <is>
          <t>A102211</t>
        </is>
      </c>
      <c r="P938" t="n">
        <v>76</v>
      </c>
      <c r="Q938" s="120" t="inlineStr">
        <is>
          <t>Priced</t>
        </is>
      </c>
      <c r="R938" t="inlineStr">
        <is>
          <t>LT250</t>
        </is>
      </c>
    </row>
    <row r="939">
      <c r="C939" t="inlineStr">
        <is>
          <t>Price_BOM_LFE_Imp_1448</t>
        </is>
      </c>
      <c r="E939" s="2" t="inlineStr">
        <is>
          <t>12709-2P-5HP-LFE</t>
        </is>
      </c>
      <c r="F939" t="inlineStr">
        <is>
          <t>X3</t>
        </is>
      </c>
      <c r="G939" t="inlineStr">
        <is>
          <t>ImpMatl_NiAl-Bronze_ASTM-B148_C95400</t>
        </is>
      </c>
      <c r="H939" s="7" t="inlineStr">
        <is>
          <t>Nickel Aluminum Bronze ASTM B148 UNS C95400</t>
        </is>
      </c>
      <c r="I939" s="7" t="inlineStr">
        <is>
          <t>B22</t>
        </is>
      </c>
      <c r="J939" s="7" t="inlineStr">
        <is>
          <t>Stainless Steel, AISI-303</t>
        </is>
      </c>
      <c r="K939" s="7" t="inlineStr">
        <is>
          <t>Steel, Cold Drawn C1018</t>
        </is>
      </c>
      <c r="L939" s="2" t="inlineStr">
        <is>
          <t>Coating_Scotchkote134_interior_exterior_IncludeImpeller</t>
        </is>
      </c>
      <c r="M939" s="2" t="inlineStr">
        <is>
          <t>RTF</t>
        </is>
      </c>
      <c r="N939" s="7" t="n"/>
      <c r="O939" t="inlineStr">
        <is>
          <t>A102214</t>
        </is>
      </c>
      <c r="P939" t="n">
        <v>74</v>
      </c>
      <c r="Q939" s="120" t="inlineStr">
        <is>
          <t>Priced</t>
        </is>
      </c>
      <c r="R939" t="inlineStr">
        <is>
          <t>LT250</t>
        </is>
      </c>
    </row>
    <row r="940">
      <c r="C940" t="inlineStr">
        <is>
          <t>Price_BOM_LFE_Imp_1449</t>
        </is>
      </c>
      <c r="E940" s="2" t="inlineStr">
        <is>
          <t>12709-2P-7.5HP-LFE</t>
        </is>
      </c>
      <c r="F940" t="inlineStr">
        <is>
          <t>X3</t>
        </is>
      </c>
      <c r="G940" t="inlineStr">
        <is>
          <t>ImpMatl_NiAl-Bronze_ASTM-B148_C95400</t>
        </is>
      </c>
      <c r="H940" s="7" t="inlineStr">
        <is>
          <t>Nickel Aluminum Bronze ASTM B148 UNS C95400</t>
        </is>
      </c>
      <c r="I940" s="7" t="inlineStr">
        <is>
          <t>B22</t>
        </is>
      </c>
      <c r="J940" s="7" t="inlineStr">
        <is>
          <t>Stainless Steel, AISI-303</t>
        </is>
      </c>
      <c r="K940" s="7" t="inlineStr">
        <is>
          <t>Steel, Cold Drawn C1018</t>
        </is>
      </c>
      <c r="L940" s="2" t="inlineStr">
        <is>
          <t>Coating_Scotchkote134_interior_exterior_IncludeImpeller</t>
        </is>
      </c>
      <c r="M940" s="2" t="inlineStr">
        <is>
          <t>RTF</t>
        </is>
      </c>
      <c r="N940" s="7" t="n"/>
      <c r="O940" t="inlineStr">
        <is>
          <t>A102214</t>
        </is>
      </c>
      <c r="P940" t="n">
        <v>74</v>
      </c>
      <c r="Q940" s="120" t="inlineStr">
        <is>
          <t>Priced</t>
        </is>
      </c>
      <c r="R940" t="inlineStr">
        <is>
          <t>LT250</t>
        </is>
      </c>
    </row>
    <row r="941">
      <c r="C941" t="inlineStr">
        <is>
          <t>Price_BOM_LFE_Imp_1450</t>
        </is>
      </c>
      <c r="E941" s="2" t="inlineStr">
        <is>
          <t>12709-2P-10HP-LFE</t>
        </is>
      </c>
      <c r="F941" t="inlineStr">
        <is>
          <t>X3</t>
        </is>
      </c>
      <c r="G941" t="inlineStr">
        <is>
          <t>ImpMatl_NiAl-Bronze_ASTM-B148_C95400</t>
        </is>
      </c>
      <c r="H941" s="7" t="inlineStr">
        <is>
          <t>Nickel Aluminum Bronze ASTM B148 UNS C95400</t>
        </is>
      </c>
      <c r="I941" s="7" t="inlineStr">
        <is>
          <t>B22</t>
        </is>
      </c>
      <c r="J941" s="7" t="inlineStr">
        <is>
          <t>Stainless Steel, AISI-303</t>
        </is>
      </c>
      <c r="K941" s="7" t="inlineStr">
        <is>
          <t>Steel, Cold Drawn C1018</t>
        </is>
      </c>
      <c r="L941" s="2" t="inlineStr">
        <is>
          <t>Coating_Scotchkote134_interior_exterior_IncludeImpeller</t>
        </is>
      </c>
      <c r="M941" s="2" t="inlineStr">
        <is>
          <t>RTF</t>
        </is>
      </c>
      <c r="N941" s="7" t="n"/>
      <c r="O941" t="inlineStr">
        <is>
          <t>A102214</t>
        </is>
      </c>
      <c r="P941" t="n">
        <v>74</v>
      </c>
      <c r="Q941" s="120" t="inlineStr">
        <is>
          <t>Priced</t>
        </is>
      </c>
      <c r="R941" t="inlineStr">
        <is>
          <t>LT250</t>
        </is>
      </c>
    </row>
    <row r="942">
      <c r="C942" t="inlineStr">
        <is>
          <t>Price_BOM_LFE_Imp_1451</t>
        </is>
      </c>
      <c r="E942" s="2" t="inlineStr">
        <is>
          <t>12709-2P-15HP-LFE</t>
        </is>
      </c>
      <c r="F942" t="inlineStr">
        <is>
          <t>X3</t>
        </is>
      </c>
      <c r="G942" t="inlineStr">
        <is>
          <t>ImpMatl_NiAl-Bronze_ASTM-B148_C95400</t>
        </is>
      </c>
      <c r="H942" s="7" t="inlineStr">
        <is>
          <t>Nickel Aluminum Bronze ASTM B148 UNS C95400</t>
        </is>
      </c>
      <c r="I942" s="7" t="inlineStr">
        <is>
          <t>B22</t>
        </is>
      </c>
      <c r="J942" s="7" t="inlineStr">
        <is>
          <t>Stainless Steel, AISI-303</t>
        </is>
      </c>
      <c r="K942" s="7" t="inlineStr">
        <is>
          <t>Steel, Cold Drawn C1018</t>
        </is>
      </c>
      <c r="L942" s="2" t="inlineStr">
        <is>
          <t>Coating_Scotchkote134_interior_exterior_IncludeImpeller</t>
        </is>
      </c>
      <c r="M942" s="2" t="inlineStr">
        <is>
          <t>RTF</t>
        </is>
      </c>
      <c r="N942" s="7" t="n"/>
      <c r="O942" t="inlineStr">
        <is>
          <t>A102214</t>
        </is>
      </c>
      <c r="P942" t="n">
        <v>74</v>
      </c>
      <c r="Q942" s="120" t="inlineStr">
        <is>
          <t>Priced</t>
        </is>
      </c>
      <c r="R942" t="inlineStr">
        <is>
          <t>LT250</t>
        </is>
      </c>
    </row>
    <row r="943">
      <c r="C943" t="inlineStr">
        <is>
          <t>Price_BOM_LFE_Imp_1452</t>
        </is>
      </c>
      <c r="E943" s="2" t="inlineStr">
        <is>
          <t>15705-2P-5HP-LFE</t>
        </is>
      </c>
      <c r="F943" t="inlineStr">
        <is>
          <t>X3</t>
        </is>
      </c>
      <c r="G943" t="inlineStr">
        <is>
          <t>ImpMatl_NiAl-Bronze_ASTM-B148_C95400</t>
        </is>
      </c>
      <c r="H943" s="7" t="inlineStr">
        <is>
          <t>Nickel Aluminum Bronze ASTM B148 UNS C95400</t>
        </is>
      </c>
      <c r="I943" s="7" t="inlineStr">
        <is>
          <t>B22</t>
        </is>
      </c>
      <c r="J943" s="7" t="inlineStr">
        <is>
          <t>Stainless Steel, AISI-303</t>
        </is>
      </c>
      <c r="K943" s="7" t="inlineStr">
        <is>
          <t>Steel, Cold Drawn C1018</t>
        </is>
      </c>
      <c r="L943" s="2" t="inlineStr">
        <is>
          <t>Coating_Scotchkote134_interior_exterior_IncludeImpeller</t>
        </is>
      </c>
      <c r="M943" s="2" t="inlineStr">
        <is>
          <t>RTF</t>
        </is>
      </c>
      <c r="N943" s="7" t="n"/>
      <c r="O943" t="inlineStr">
        <is>
          <t>A102216</t>
        </is>
      </c>
      <c r="P943" t="n">
        <v>86</v>
      </c>
      <c r="Q943" s="120" t="inlineStr">
        <is>
          <t>Priced</t>
        </is>
      </c>
      <c r="R943" t="inlineStr">
        <is>
          <t>LT250</t>
        </is>
      </c>
    </row>
    <row r="944">
      <c r="C944" t="inlineStr">
        <is>
          <t>Price_BOM_LFE_Imp_1453</t>
        </is>
      </c>
      <c r="E944" s="2" t="inlineStr">
        <is>
          <t>15705-2P-7.5HP-LFE</t>
        </is>
      </c>
      <c r="F944" t="inlineStr">
        <is>
          <t>X3</t>
        </is>
      </c>
      <c r="G944" t="inlineStr">
        <is>
          <t>ImpMatl_NiAl-Bronze_ASTM-B148_C95400</t>
        </is>
      </c>
      <c r="H944" s="7" t="inlineStr">
        <is>
          <t>Nickel Aluminum Bronze ASTM B148 UNS C95400</t>
        </is>
      </c>
      <c r="I944" s="7" t="inlineStr">
        <is>
          <t>B22</t>
        </is>
      </c>
      <c r="J944" s="7" t="inlineStr">
        <is>
          <t>Stainless Steel, AISI-303</t>
        </is>
      </c>
      <c r="K944" s="7" t="inlineStr">
        <is>
          <t>Steel, Cold Drawn C1018</t>
        </is>
      </c>
      <c r="L944" s="2" t="inlineStr">
        <is>
          <t>Coating_Scotchkote134_interior_exterior_IncludeImpeller</t>
        </is>
      </c>
      <c r="M944" s="2" t="inlineStr">
        <is>
          <t>RTF</t>
        </is>
      </c>
      <c r="N944" s="7" t="n"/>
      <c r="O944" t="inlineStr">
        <is>
          <t>A102216</t>
        </is>
      </c>
      <c r="P944" t="n">
        <v>86</v>
      </c>
      <c r="Q944" s="120" t="inlineStr">
        <is>
          <t>Priced</t>
        </is>
      </c>
      <c r="R944" t="inlineStr">
        <is>
          <t>LT250</t>
        </is>
      </c>
    </row>
    <row r="945">
      <c r="C945" t="inlineStr">
        <is>
          <t>Price_BOM_LFE_Imp_1454</t>
        </is>
      </c>
      <c r="E945" s="2" t="inlineStr">
        <is>
          <t>15705-2P-10HP-LFE</t>
        </is>
      </c>
      <c r="F945" t="inlineStr">
        <is>
          <t>X3</t>
        </is>
      </c>
      <c r="G945" t="inlineStr">
        <is>
          <t>ImpMatl_NiAl-Bronze_ASTM-B148_C95400</t>
        </is>
      </c>
      <c r="H945" s="7" t="inlineStr">
        <is>
          <t>Nickel Aluminum Bronze ASTM B148 UNS C95400</t>
        </is>
      </c>
      <c r="I945" s="7" t="inlineStr">
        <is>
          <t>B22</t>
        </is>
      </c>
      <c r="J945" s="7" t="inlineStr">
        <is>
          <t>Stainless Steel, AISI-303</t>
        </is>
      </c>
      <c r="K945" s="7" t="inlineStr">
        <is>
          <t>Steel, Cold Drawn C1018</t>
        </is>
      </c>
      <c r="L945" s="2" t="inlineStr">
        <is>
          <t>Coating_Scotchkote134_interior_exterior_IncludeImpeller</t>
        </is>
      </c>
      <c r="M945" s="2" t="inlineStr">
        <is>
          <t>RTF</t>
        </is>
      </c>
      <c r="N945" s="7" t="n"/>
      <c r="O945" t="inlineStr">
        <is>
          <t>A102216</t>
        </is>
      </c>
      <c r="P945" t="n">
        <v>86</v>
      </c>
      <c r="Q945" s="120" t="inlineStr">
        <is>
          <t>Priced</t>
        </is>
      </c>
      <c r="R945" t="inlineStr">
        <is>
          <t>LT250</t>
        </is>
      </c>
    </row>
    <row r="946">
      <c r="C946" t="inlineStr">
        <is>
          <t>Price_BOM_LFE_Imp_1455</t>
        </is>
      </c>
      <c r="E946" s="2" t="inlineStr">
        <is>
          <t>15705-2P-15HP-LFE</t>
        </is>
      </c>
      <c r="F946" t="inlineStr">
        <is>
          <t>X3</t>
        </is>
      </c>
      <c r="G946" t="inlineStr">
        <is>
          <t>ImpMatl_NiAl-Bronze_ASTM-B148_C95400</t>
        </is>
      </c>
      <c r="H946" s="7" t="inlineStr">
        <is>
          <t>Nickel Aluminum Bronze ASTM B148 UNS C95400</t>
        </is>
      </c>
      <c r="I946" s="7" t="inlineStr">
        <is>
          <t>B22</t>
        </is>
      </c>
      <c r="J946" s="7" t="inlineStr">
        <is>
          <t>Stainless Steel, AISI-303</t>
        </is>
      </c>
      <c r="K946" s="7" t="inlineStr">
        <is>
          <t>Steel, Cold Drawn C1018</t>
        </is>
      </c>
      <c r="L946" s="2" t="inlineStr">
        <is>
          <t>Coating_Scotchkote134_interior_exterior_IncludeImpeller</t>
        </is>
      </c>
      <c r="M946" s="2" t="inlineStr">
        <is>
          <t>RTF</t>
        </is>
      </c>
      <c r="N946" s="7" t="n"/>
      <c r="O946" t="inlineStr">
        <is>
          <t>A102216</t>
        </is>
      </c>
      <c r="P946" t="n">
        <v>86</v>
      </c>
      <c r="Q946" s="120" t="inlineStr">
        <is>
          <t>Priced</t>
        </is>
      </c>
      <c r="R946" t="inlineStr">
        <is>
          <t>LT250</t>
        </is>
      </c>
    </row>
    <row r="947">
      <c r="C947" t="inlineStr">
        <is>
          <t>Price_BOM_LFE_Imp_1456</t>
        </is>
      </c>
      <c r="E947" s="2" t="inlineStr">
        <is>
          <t>15705-2P-20HP-LFE</t>
        </is>
      </c>
      <c r="F947" t="inlineStr">
        <is>
          <t>X3</t>
        </is>
      </c>
      <c r="G947" t="inlineStr">
        <is>
          <t>ImpMatl_NiAl-Bronze_ASTM-B148_C95400</t>
        </is>
      </c>
      <c r="H947" s="7" t="inlineStr">
        <is>
          <t>Nickel Aluminum Bronze ASTM B148 UNS C95400</t>
        </is>
      </c>
      <c r="I947" s="7" t="inlineStr">
        <is>
          <t>B22</t>
        </is>
      </c>
      <c r="J947" s="7" t="inlineStr">
        <is>
          <t>Stainless Steel, AISI-303</t>
        </is>
      </c>
      <c r="K947" s="7" t="inlineStr">
        <is>
          <t>Steel, Cold Drawn C1018</t>
        </is>
      </c>
      <c r="L947" s="2" t="inlineStr">
        <is>
          <t>Coating_Scotchkote134_interior_exterior_IncludeImpeller</t>
        </is>
      </c>
      <c r="M947" s="2" t="inlineStr">
        <is>
          <t>RTF</t>
        </is>
      </c>
      <c r="N947" s="7" t="n"/>
      <c r="O947" t="inlineStr">
        <is>
          <t>A102216</t>
        </is>
      </c>
      <c r="P947" t="n">
        <v>86</v>
      </c>
      <c r="Q947" s="120" t="inlineStr">
        <is>
          <t>Priced</t>
        </is>
      </c>
      <c r="R947" t="inlineStr">
        <is>
          <t>LT250</t>
        </is>
      </c>
    </row>
    <row r="948">
      <c r="C948" t="inlineStr">
        <is>
          <t>Price_BOM_LFE_Imp_1457</t>
        </is>
      </c>
      <c r="E948" s="2" t="inlineStr">
        <is>
          <t>15951-2P-10HP-LFE</t>
        </is>
      </c>
      <c r="F948" t="inlineStr">
        <is>
          <t>X3</t>
        </is>
      </c>
      <c r="G948" t="inlineStr">
        <is>
          <t>ImpMatl_NiAl-Bronze_ASTM-B148_C95400</t>
        </is>
      </c>
      <c r="H948" s="7" t="inlineStr">
        <is>
          <t>Nickel Aluminum Bronze ASTM B148 UNS C95400</t>
        </is>
      </c>
      <c r="I948" s="7" t="inlineStr">
        <is>
          <t>B22</t>
        </is>
      </c>
      <c r="J948" s="7" t="inlineStr">
        <is>
          <t>Stainless Steel, AISI-303</t>
        </is>
      </c>
      <c r="K948" s="7" t="inlineStr">
        <is>
          <t>Steel, Cold Drawn C1018</t>
        </is>
      </c>
      <c r="L948" s="2" t="inlineStr">
        <is>
          <t>Coating_Scotchkote134_interior_exterior_IncludeImpeller</t>
        </is>
      </c>
      <c r="M948" s="2" t="inlineStr">
        <is>
          <t>RTF</t>
        </is>
      </c>
      <c r="N948" s="7" t="n"/>
      <c r="O948" t="inlineStr">
        <is>
          <t>A102217</t>
        </is>
      </c>
      <c r="P948" t="n">
        <v>203</v>
      </c>
      <c r="Q948" s="120" t="inlineStr">
        <is>
          <t>Priced</t>
        </is>
      </c>
      <c r="R948" t="inlineStr">
        <is>
          <t>LT250</t>
        </is>
      </c>
    </row>
    <row r="949">
      <c r="C949" t="inlineStr">
        <is>
          <t>Price_BOM_LFE_Imp_1458</t>
        </is>
      </c>
      <c r="E949" s="2" t="inlineStr">
        <is>
          <t>15951-2P-15HP-LFE</t>
        </is>
      </c>
      <c r="F949" t="inlineStr">
        <is>
          <t>X3</t>
        </is>
      </c>
      <c r="G949" t="inlineStr">
        <is>
          <t>ImpMatl_NiAl-Bronze_ASTM-B148_C95400</t>
        </is>
      </c>
      <c r="H949" s="7" t="inlineStr">
        <is>
          <t>Nickel Aluminum Bronze ASTM B148 UNS C95400</t>
        </is>
      </c>
      <c r="I949" s="7" t="inlineStr">
        <is>
          <t>B22</t>
        </is>
      </c>
      <c r="J949" s="7" t="inlineStr">
        <is>
          <t>Stainless Steel, AISI-303</t>
        </is>
      </c>
      <c r="K949" s="7" t="inlineStr">
        <is>
          <t>Steel, Cold Drawn C1018</t>
        </is>
      </c>
      <c r="L949" s="2" t="inlineStr">
        <is>
          <t>Coating_Scotchkote134_interior_exterior_IncludeImpeller</t>
        </is>
      </c>
      <c r="M949" s="2" t="inlineStr">
        <is>
          <t>RTF</t>
        </is>
      </c>
      <c r="N949" s="7" t="n"/>
      <c r="O949" t="inlineStr">
        <is>
          <t>A102217</t>
        </is>
      </c>
      <c r="P949" t="n">
        <v>203</v>
      </c>
      <c r="Q949" s="120" t="inlineStr">
        <is>
          <t>Priced</t>
        </is>
      </c>
      <c r="R949" t="inlineStr">
        <is>
          <t>LT250</t>
        </is>
      </c>
    </row>
    <row r="950">
      <c r="C950" t="inlineStr">
        <is>
          <t>Price_BOM_LFE_Imp_1459</t>
        </is>
      </c>
      <c r="E950" s="2" t="inlineStr">
        <is>
          <t>15951-2P-20HP-LFE</t>
        </is>
      </c>
      <c r="F950" t="inlineStr">
        <is>
          <t>X3</t>
        </is>
      </c>
      <c r="G950" t="inlineStr">
        <is>
          <t>ImpMatl_NiAl-Bronze_ASTM-B148_C95400</t>
        </is>
      </c>
      <c r="H950" s="7" t="inlineStr">
        <is>
          <t>Nickel Aluminum Bronze ASTM B148 UNS C95400</t>
        </is>
      </c>
      <c r="I950" s="7" t="inlineStr">
        <is>
          <t>B22</t>
        </is>
      </c>
      <c r="J950" s="7" t="inlineStr">
        <is>
          <t>Stainless Steel, AISI-303</t>
        </is>
      </c>
      <c r="K950" s="7" t="inlineStr">
        <is>
          <t>Steel, Cold Drawn C1018</t>
        </is>
      </c>
      <c r="L950" s="2" t="inlineStr">
        <is>
          <t>Coating_Scotchkote134_interior_exterior_IncludeImpeller</t>
        </is>
      </c>
      <c r="M950" s="2" t="inlineStr">
        <is>
          <t>RTF</t>
        </is>
      </c>
      <c r="N950" s="7" t="n"/>
      <c r="O950" t="inlineStr">
        <is>
          <t>A102217</t>
        </is>
      </c>
      <c r="P950" t="n">
        <v>203</v>
      </c>
      <c r="Q950" s="120" t="inlineStr">
        <is>
          <t>Priced</t>
        </is>
      </c>
      <c r="R950" t="inlineStr">
        <is>
          <t>LT250</t>
        </is>
      </c>
    </row>
    <row r="951">
      <c r="C951" t="inlineStr">
        <is>
          <t>Price_BOM_LFE_Imp_1460</t>
        </is>
      </c>
      <c r="E951" s="2" t="inlineStr">
        <is>
          <t>15951-2P-25HP-LFE</t>
        </is>
      </c>
      <c r="F951" t="inlineStr">
        <is>
          <t>X3</t>
        </is>
      </c>
      <c r="G951" t="inlineStr">
        <is>
          <t>ImpMatl_NiAl-Bronze_ASTM-B148_C95400</t>
        </is>
      </c>
      <c r="H951" s="7" t="inlineStr">
        <is>
          <t>Nickel Aluminum Bronze ASTM B148 UNS C95400</t>
        </is>
      </c>
      <c r="I951" s="7" t="inlineStr">
        <is>
          <t>B22</t>
        </is>
      </c>
      <c r="J951" s="7" t="inlineStr">
        <is>
          <t>Stainless Steel, AISI-303</t>
        </is>
      </c>
      <c r="K951" s="7" t="inlineStr">
        <is>
          <t>Steel, Cold Drawn C1018</t>
        </is>
      </c>
      <c r="L951" s="2" t="inlineStr">
        <is>
          <t>Coating_Scotchkote134_interior_exterior_IncludeImpeller</t>
        </is>
      </c>
      <c r="M951" s="2" t="inlineStr">
        <is>
          <t>RTF</t>
        </is>
      </c>
      <c r="N951" s="7" t="n"/>
      <c r="O951" t="inlineStr">
        <is>
          <t>A102217</t>
        </is>
      </c>
      <c r="P951" t="n">
        <v>203</v>
      </c>
      <c r="Q951" s="120" t="inlineStr">
        <is>
          <t>Priced</t>
        </is>
      </c>
      <c r="R951" t="inlineStr">
        <is>
          <t>LT250</t>
        </is>
      </c>
    </row>
    <row r="952">
      <c r="C952" t="inlineStr">
        <is>
          <t>Price_BOM_LFE_Imp_1461</t>
        </is>
      </c>
      <c r="E952" s="69" t="inlineStr">
        <is>
          <t>15951-4P-3HP-LFE</t>
        </is>
      </c>
      <c r="F952" t="inlineStr">
        <is>
          <t>X3</t>
        </is>
      </c>
      <c r="G952" t="inlineStr">
        <is>
          <t>ImpMatl_NiAl-Bronze_ASTM-B148_C95400</t>
        </is>
      </c>
      <c r="H952" s="7" t="inlineStr">
        <is>
          <t>Nickel Aluminum Bronze ASTM B148 UNS C95400</t>
        </is>
      </c>
      <c r="I952" s="7" t="inlineStr">
        <is>
          <t>B22</t>
        </is>
      </c>
      <c r="J952" s="7" t="inlineStr">
        <is>
          <t>Stainless Steel, AISI-303</t>
        </is>
      </c>
      <c r="K952" s="7" t="inlineStr">
        <is>
          <t>Steel, Cold Drawn C1018</t>
        </is>
      </c>
      <c r="L952" s="2" t="inlineStr">
        <is>
          <t>Coating_Scotchkote134_interior_exterior_IncludeImpeller</t>
        </is>
      </c>
      <c r="M952" s="2" t="inlineStr">
        <is>
          <t>RTF</t>
        </is>
      </c>
      <c r="N952" s="7" t="n"/>
      <c r="O952" t="inlineStr">
        <is>
          <t>A102217</t>
        </is>
      </c>
      <c r="P952" t="n">
        <v>203</v>
      </c>
      <c r="Q952" s="120" t="inlineStr">
        <is>
          <t>Priced</t>
        </is>
      </c>
      <c r="R952" t="inlineStr">
        <is>
          <t>LT250</t>
        </is>
      </c>
    </row>
    <row r="953">
      <c r="C953" t="inlineStr">
        <is>
          <t>Price_BOM_LFE_Imp_1462</t>
        </is>
      </c>
      <c r="E953" s="2" t="inlineStr">
        <is>
          <t>15955-2P-15HP-LFE</t>
        </is>
      </c>
      <c r="F953" t="inlineStr">
        <is>
          <t>X3</t>
        </is>
      </c>
      <c r="G953" t="inlineStr">
        <is>
          <t>ImpMatl_NiAl-Bronze_ASTM-B148_C95400</t>
        </is>
      </c>
      <c r="H953" s="7" t="inlineStr">
        <is>
          <t>Nickel Aluminum Bronze ASTM B148 UNS C95400</t>
        </is>
      </c>
      <c r="I953" s="7" t="inlineStr">
        <is>
          <t>B22</t>
        </is>
      </c>
      <c r="J953" s="7" t="inlineStr">
        <is>
          <t>Stainless Steel, AISI-303</t>
        </is>
      </c>
      <c r="K953" s="7" t="inlineStr">
        <is>
          <t>Steel, Cold Drawn C1018</t>
        </is>
      </c>
      <c r="L953" s="2" t="inlineStr">
        <is>
          <t>Coating_Scotchkote134_interior_exterior_IncludeImpeller</t>
        </is>
      </c>
      <c r="M953" s="2" t="inlineStr">
        <is>
          <t>RTF</t>
        </is>
      </c>
      <c r="N953" s="7" t="n"/>
      <c r="O953" t="inlineStr">
        <is>
          <t>A102219</t>
        </is>
      </c>
      <c r="P953" t="n">
        <v>136</v>
      </c>
      <c r="Q953" s="120" t="inlineStr">
        <is>
          <t>Priced</t>
        </is>
      </c>
      <c r="R953" t="inlineStr">
        <is>
          <t>LT250</t>
        </is>
      </c>
    </row>
    <row r="954">
      <c r="C954" t="inlineStr">
        <is>
          <t>Price_BOM_LFE_Imp_1463</t>
        </is>
      </c>
      <c r="E954" s="2" t="inlineStr">
        <is>
          <t>15955-2P-20HP-LFE</t>
        </is>
      </c>
      <c r="F954" t="inlineStr">
        <is>
          <t>X3</t>
        </is>
      </c>
      <c r="G954" t="inlineStr">
        <is>
          <t>ImpMatl_NiAl-Bronze_ASTM-B148_C95400</t>
        </is>
      </c>
      <c r="H954" s="7" t="inlineStr">
        <is>
          <t>Nickel Aluminum Bronze ASTM B148 UNS C95400</t>
        </is>
      </c>
      <c r="I954" s="7" t="inlineStr">
        <is>
          <t>B22</t>
        </is>
      </c>
      <c r="J954" s="7" t="inlineStr">
        <is>
          <t>Stainless Steel, AISI-303</t>
        </is>
      </c>
      <c r="K954" s="7" t="inlineStr">
        <is>
          <t>Steel, Cold Drawn C1018</t>
        </is>
      </c>
      <c r="L954" s="2" t="inlineStr">
        <is>
          <t>Coating_Scotchkote134_interior_exterior_IncludeImpeller</t>
        </is>
      </c>
      <c r="M954" s="2" t="inlineStr">
        <is>
          <t>RTF</t>
        </is>
      </c>
      <c r="N954" s="7" t="n"/>
      <c r="O954" t="inlineStr">
        <is>
          <t>A102219</t>
        </is>
      </c>
      <c r="P954" t="n">
        <v>136</v>
      </c>
      <c r="Q954" s="120" t="inlineStr">
        <is>
          <t>Priced</t>
        </is>
      </c>
      <c r="R954" t="inlineStr">
        <is>
          <t>LT250</t>
        </is>
      </c>
    </row>
    <row r="955">
      <c r="C955" t="inlineStr">
        <is>
          <t>Price_BOM_LFE_Imp_1464</t>
        </is>
      </c>
      <c r="E955" s="2" t="inlineStr">
        <is>
          <t>15955-2P-25HP-LFE</t>
        </is>
      </c>
      <c r="F955" t="inlineStr">
        <is>
          <t>X3</t>
        </is>
      </c>
      <c r="G955" t="inlineStr">
        <is>
          <t>ImpMatl_NiAl-Bronze_ASTM-B148_C95400</t>
        </is>
      </c>
      <c r="H955" s="7" t="inlineStr">
        <is>
          <t>Nickel Aluminum Bronze ASTM B148 UNS C95400</t>
        </is>
      </c>
      <c r="I955" s="7" t="inlineStr">
        <is>
          <t>B22</t>
        </is>
      </c>
      <c r="J955" s="7" t="inlineStr">
        <is>
          <t>Stainless Steel, AISI-303</t>
        </is>
      </c>
      <c r="K955" s="7" t="inlineStr">
        <is>
          <t>Steel, Cold Drawn C1018</t>
        </is>
      </c>
      <c r="L955" s="2" t="inlineStr">
        <is>
          <t>Coating_Scotchkote134_interior_exterior_IncludeImpeller</t>
        </is>
      </c>
      <c r="M955" s="2" t="inlineStr">
        <is>
          <t>RTF</t>
        </is>
      </c>
      <c r="N955" s="7" t="n"/>
      <c r="O955" t="inlineStr">
        <is>
          <t>A102219</t>
        </is>
      </c>
      <c r="P955" t="n">
        <v>136</v>
      </c>
      <c r="Q955" s="120" t="inlineStr">
        <is>
          <t>Priced</t>
        </is>
      </c>
      <c r="R955" t="inlineStr">
        <is>
          <t>LT250</t>
        </is>
      </c>
    </row>
    <row r="956">
      <c r="C956" t="inlineStr">
        <is>
          <t>Price_BOM_LFE_Imp_1465</t>
        </is>
      </c>
      <c r="E956" s="69" t="inlineStr">
        <is>
          <t>15955-4P-3HP-LFE</t>
        </is>
      </c>
      <c r="F956" t="inlineStr">
        <is>
          <t>X3</t>
        </is>
      </c>
      <c r="G956" t="inlineStr">
        <is>
          <t>ImpMatl_NiAl-Bronze_ASTM-B148_C95400</t>
        </is>
      </c>
      <c r="H956" s="7" t="inlineStr">
        <is>
          <t>Nickel Aluminum Bronze ASTM B148 UNS C95400</t>
        </is>
      </c>
      <c r="I956" s="7" t="inlineStr">
        <is>
          <t>B22</t>
        </is>
      </c>
      <c r="J956" s="7" t="inlineStr">
        <is>
          <t>Stainless Steel, AISI-303</t>
        </is>
      </c>
      <c r="K956" s="7" t="inlineStr">
        <is>
          <t>Steel, Cold Drawn C1018</t>
        </is>
      </c>
      <c r="L956" s="2" t="inlineStr">
        <is>
          <t>Coating_Scotchkote134_interior_exterior_IncludeImpeller</t>
        </is>
      </c>
      <c r="M956" s="2" t="inlineStr">
        <is>
          <t>RTF</t>
        </is>
      </c>
      <c r="N956" s="7" t="n"/>
      <c r="O956" t="inlineStr">
        <is>
          <t>A102219</t>
        </is>
      </c>
      <c r="P956" t="n">
        <v>136</v>
      </c>
      <c r="Q956" s="120" t="inlineStr">
        <is>
          <t>Priced</t>
        </is>
      </c>
      <c r="R956" t="inlineStr">
        <is>
          <t>LT250</t>
        </is>
      </c>
    </row>
    <row r="957">
      <c r="C957" t="inlineStr">
        <is>
          <t>Price_BOM_LFE_Imp_1466</t>
        </is>
      </c>
      <c r="E957" s="69" t="inlineStr">
        <is>
          <t>15955-4P-5HP-LFE</t>
        </is>
      </c>
      <c r="F957" t="inlineStr">
        <is>
          <t>X3</t>
        </is>
      </c>
      <c r="G957" t="inlineStr">
        <is>
          <t>ImpMatl_NiAl-Bronze_ASTM-B148_C95400</t>
        </is>
      </c>
      <c r="H957" s="7" t="inlineStr">
        <is>
          <t>Nickel Aluminum Bronze ASTM B148 UNS C95400</t>
        </is>
      </c>
      <c r="I957" s="7" t="inlineStr">
        <is>
          <t>B22</t>
        </is>
      </c>
      <c r="J957" s="7" t="inlineStr">
        <is>
          <t>Stainless Steel, AISI-303</t>
        </is>
      </c>
      <c r="K957" s="7" t="inlineStr">
        <is>
          <t>Steel, Cold Drawn C1018</t>
        </is>
      </c>
      <c r="L957" s="2" t="inlineStr">
        <is>
          <t>Coating_Scotchkote134_interior_exterior_IncludeImpeller</t>
        </is>
      </c>
      <c r="M957" s="2" t="inlineStr">
        <is>
          <t>RTF</t>
        </is>
      </c>
      <c r="N957" s="7" t="n"/>
      <c r="O957" t="inlineStr">
        <is>
          <t>A102219</t>
        </is>
      </c>
      <c r="P957" t="n">
        <v>136</v>
      </c>
      <c r="Q957" s="120" t="inlineStr">
        <is>
          <t>Priced</t>
        </is>
      </c>
      <c r="R957" t="inlineStr">
        <is>
          <t>LT250</t>
        </is>
      </c>
    </row>
    <row r="958">
      <c r="C958" t="inlineStr">
        <is>
          <t>Price_BOM_LFE_Imp_1467</t>
        </is>
      </c>
      <c r="E958" s="2" t="inlineStr">
        <is>
          <t>15955-2P-30HP-LFE</t>
        </is>
      </c>
      <c r="F958" t="inlineStr">
        <is>
          <t>X4</t>
        </is>
      </c>
      <c r="G958" t="inlineStr">
        <is>
          <t>ImpMatl_NiAl-Bronze_ASTM-B148_C95400</t>
        </is>
      </c>
      <c r="H958" s="7" t="inlineStr">
        <is>
          <t>Nickel Aluminum Bronze ASTM B148 UNS C95400</t>
        </is>
      </c>
      <c r="I958" s="7" t="inlineStr">
        <is>
          <t>B22</t>
        </is>
      </c>
      <c r="J958" s="7" t="inlineStr">
        <is>
          <t>Stainless Steel, AISI-303</t>
        </is>
      </c>
      <c r="K958" s="7" t="inlineStr">
        <is>
          <t>Steel, Cold Drawn C1018</t>
        </is>
      </c>
      <c r="L958" s="2" t="inlineStr">
        <is>
          <t>Coating_Scotchkote134_interior_exterior_IncludeImpeller</t>
        </is>
      </c>
      <c r="M958" s="2" t="inlineStr">
        <is>
          <t>RTF</t>
        </is>
      </c>
      <c r="N958" s="7" t="n"/>
      <c r="O958" t="inlineStr">
        <is>
          <t>A102220</t>
        </is>
      </c>
      <c r="P958" t="n">
        <v>136</v>
      </c>
      <c r="Q958" s="120" t="inlineStr">
        <is>
          <t>Priced</t>
        </is>
      </c>
      <c r="R958" t="inlineStr">
        <is>
          <t>LT250</t>
        </is>
      </c>
    </row>
    <row r="959">
      <c r="C959" t="inlineStr">
        <is>
          <t>Price_BOM_LFE_Imp_1468</t>
        </is>
      </c>
      <c r="E959" s="2" t="inlineStr">
        <is>
          <t>15959-2P-20HP-LFE</t>
        </is>
      </c>
      <c r="F959" t="inlineStr">
        <is>
          <t>X3</t>
        </is>
      </c>
      <c r="G959" t="inlineStr">
        <is>
          <t>ImpMatl_NiAl-Bronze_ASTM-B148_C95400</t>
        </is>
      </c>
      <c r="H959" s="7" t="inlineStr">
        <is>
          <t>Nickel Aluminum Bronze ASTM B148 UNS C95400</t>
        </is>
      </c>
      <c r="I959" s="7" t="inlineStr">
        <is>
          <t>B22</t>
        </is>
      </c>
      <c r="J959" s="7" t="inlineStr">
        <is>
          <t>Stainless Steel, AISI-303</t>
        </is>
      </c>
      <c r="K959" s="7" t="inlineStr">
        <is>
          <t>Steel, Cold Drawn C1018</t>
        </is>
      </c>
      <c r="L959" s="2" t="inlineStr">
        <is>
          <t>Coating_Scotchkote134_interior_exterior_IncludeImpeller</t>
        </is>
      </c>
      <c r="M959" s="2" t="inlineStr">
        <is>
          <t>RTF</t>
        </is>
      </c>
      <c r="N959" s="7" t="n"/>
      <c r="O959" t="inlineStr">
        <is>
          <t>A102221</t>
        </is>
      </c>
      <c r="P959" t="n">
        <v>136</v>
      </c>
      <c r="Q959" s="120" t="inlineStr">
        <is>
          <t>Priced</t>
        </is>
      </c>
      <c r="R959" t="inlineStr">
        <is>
          <t>LT250</t>
        </is>
      </c>
    </row>
    <row r="960">
      <c r="C960" t="inlineStr">
        <is>
          <t>Price_BOM_LFE_Imp_1469</t>
        </is>
      </c>
      <c r="E960" s="2" t="inlineStr">
        <is>
          <t>15959-2P-25HP-LFE</t>
        </is>
      </c>
      <c r="F960" t="inlineStr">
        <is>
          <t>X3</t>
        </is>
      </c>
      <c r="G960" t="inlineStr">
        <is>
          <t>ImpMatl_NiAl-Bronze_ASTM-B148_C95400</t>
        </is>
      </c>
      <c r="H960" s="7" t="inlineStr">
        <is>
          <t>Nickel Aluminum Bronze ASTM B148 UNS C95400</t>
        </is>
      </c>
      <c r="I960" s="7" t="inlineStr">
        <is>
          <t>B22</t>
        </is>
      </c>
      <c r="J960" s="7" t="inlineStr">
        <is>
          <t>Stainless Steel, AISI-303</t>
        </is>
      </c>
      <c r="K960" s="7" t="inlineStr">
        <is>
          <t>Steel, Cold Drawn C1018</t>
        </is>
      </c>
      <c r="L960" s="2" t="inlineStr">
        <is>
          <t>Coating_Scotchkote134_interior_exterior_IncludeImpeller</t>
        </is>
      </c>
      <c r="M960" s="2" t="inlineStr">
        <is>
          <t>RTF</t>
        </is>
      </c>
      <c r="N960" s="7" t="n"/>
      <c r="O960" t="inlineStr">
        <is>
          <t>A102221</t>
        </is>
      </c>
      <c r="P960" t="n">
        <v>136</v>
      </c>
      <c r="Q960" s="120" t="inlineStr">
        <is>
          <t>Priced</t>
        </is>
      </c>
      <c r="R960" t="inlineStr">
        <is>
          <t>LT250</t>
        </is>
      </c>
    </row>
    <row r="961">
      <c r="C961" t="inlineStr">
        <is>
          <t>Price_BOM_LFE_Imp_1470</t>
        </is>
      </c>
      <c r="E961" s="69" t="inlineStr">
        <is>
          <t>15959-4P-3HP-LFE</t>
        </is>
      </c>
      <c r="F961" t="inlineStr">
        <is>
          <t>X3</t>
        </is>
      </c>
      <c r="G961" t="inlineStr">
        <is>
          <t>ImpMatl_NiAl-Bronze_ASTM-B148_C95400</t>
        </is>
      </c>
      <c r="H961" s="7" t="inlineStr">
        <is>
          <t>Nickel Aluminum Bronze ASTM B148 UNS C95400</t>
        </is>
      </c>
      <c r="I961" s="7" t="inlineStr">
        <is>
          <t>B22</t>
        </is>
      </c>
      <c r="J961" s="7" t="inlineStr">
        <is>
          <t>Stainless Steel, AISI-303</t>
        </is>
      </c>
      <c r="K961" s="7" t="inlineStr">
        <is>
          <t>Steel, Cold Drawn C1018</t>
        </is>
      </c>
      <c r="L961" s="2" t="inlineStr">
        <is>
          <t>Coating_Scotchkote134_interior_exterior_IncludeImpeller</t>
        </is>
      </c>
      <c r="M961" s="2" t="inlineStr">
        <is>
          <t>RTF</t>
        </is>
      </c>
      <c r="N961" s="7" t="n"/>
      <c r="O961" t="inlineStr">
        <is>
          <t>A102221</t>
        </is>
      </c>
      <c r="P961" t="n">
        <v>136</v>
      </c>
      <c r="Q961" s="120" t="inlineStr">
        <is>
          <t>Priced</t>
        </is>
      </c>
      <c r="R961" t="inlineStr">
        <is>
          <t>LT250</t>
        </is>
      </c>
    </row>
    <row r="962">
      <c r="C962" t="inlineStr">
        <is>
          <t>Price_BOM_LFE_Imp_1471</t>
        </is>
      </c>
      <c r="E962" s="69" t="inlineStr">
        <is>
          <t>15959-4P-5HP-LFE</t>
        </is>
      </c>
      <c r="F962" t="inlineStr">
        <is>
          <t>X3</t>
        </is>
      </c>
      <c r="G962" t="inlineStr">
        <is>
          <t>ImpMatl_NiAl-Bronze_ASTM-B148_C95400</t>
        </is>
      </c>
      <c r="H962" s="7" t="inlineStr">
        <is>
          <t>Nickel Aluminum Bronze ASTM B148 UNS C95400</t>
        </is>
      </c>
      <c r="I962" s="7" t="inlineStr">
        <is>
          <t>B22</t>
        </is>
      </c>
      <c r="J962" s="7" t="inlineStr">
        <is>
          <t>Stainless Steel, AISI-303</t>
        </is>
      </c>
      <c r="K962" s="7" t="inlineStr">
        <is>
          <t>Steel, Cold Drawn C1018</t>
        </is>
      </c>
      <c r="L962" s="2" t="inlineStr">
        <is>
          <t>Coating_Scotchkote134_interior_exterior_IncludeImpeller</t>
        </is>
      </c>
      <c r="M962" s="2" t="inlineStr">
        <is>
          <t>RTF</t>
        </is>
      </c>
      <c r="N962" s="7" t="n"/>
      <c r="O962" t="inlineStr">
        <is>
          <t>A102221</t>
        </is>
      </c>
      <c r="P962" t="n">
        <v>136</v>
      </c>
      <c r="Q962" s="120" t="inlineStr">
        <is>
          <t>Priced</t>
        </is>
      </c>
      <c r="R962" t="inlineStr">
        <is>
          <t>LT250</t>
        </is>
      </c>
    </row>
    <row r="963">
      <c r="C963" t="inlineStr">
        <is>
          <t>Price_BOM_LFE_Imp_1472</t>
        </is>
      </c>
      <c r="E963" s="69" t="inlineStr">
        <is>
          <t>15959-4P-7.5HP-LFE</t>
        </is>
      </c>
      <c r="F963" t="inlineStr">
        <is>
          <t>X3</t>
        </is>
      </c>
      <c r="G963" t="inlineStr">
        <is>
          <t>ImpMatl_NiAl-Bronze_ASTM-B148_C95400</t>
        </is>
      </c>
      <c r="H963" s="7" t="inlineStr">
        <is>
          <t>Nickel Aluminum Bronze ASTM B148 UNS C95400</t>
        </is>
      </c>
      <c r="I963" s="7" t="inlineStr">
        <is>
          <t>B22</t>
        </is>
      </c>
      <c r="J963" s="7" t="inlineStr">
        <is>
          <t>Stainless Steel, AISI-303</t>
        </is>
      </c>
      <c r="K963" s="7" t="inlineStr">
        <is>
          <t>Steel, Cold Drawn C1018</t>
        </is>
      </c>
      <c r="L963" s="2" t="inlineStr">
        <is>
          <t>Coating_Scotchkote134_interior_exterior_IncludeImpeller</t>
        </is>
      </c>
      <c r="M963" s="2" t="inlineStr">
        <is>
          <t>RTF</t>
        </is>
      </c>
      <c r="N963" s="7" t="n"/>
      <c r="O963" t="inlineStr">
        <is>
          <t>A102221</t>
        </is>
      </c>
      <c r="P963" t="n">
        <v>136</v>
      </c>
      <c r="Q963" s="120" t="inlineStr">
        <is>
          <t>Priced</t>
        </is>
      </c>
      <c r="R963" t="inlineStr">
        <is>
          <t>LT250</t>
        </is>
      </c>
    </row>
    <row r="964">
      <c r="C964" t="inlineStr">
        <is>
          <t>Price_BOM_LFE_Imp_1473</t>
        </is>
      </c>
      <c r="E964" s="2" t="inlineStr">
        <is>
          <t>15959-2P-30HP-LFE</t>
        </is>
      </c>
      <c r="F964" t="inlineStr">
        <is>
          <t>X4</t>
        </is>
      </c>
      <c r="G964" t="inlineStr">
        <is>
          <t>ImpMatl_NiAl-Bronze_ASTM-B148_C95400</t>
        </is>
      </c>
      <c r="H964" s="7" t="inlineStr">
        <is>
          <t>Nickel Aluminum Bronze ASTM B148 UNS C95400</t>
        </is>
      </c>
      <c r="I964" s="7" t="inlineStr">
        <is>
          <t>B22</t>
        </is>
      </c>
      <c r="J964" s="7" t="inlineStr">
        <is>
          <t>Stainless Steel, AISI-303</t>
        </is>
      </c>
      <c r="K964" s="7" t="inlineStr">
        <is>
          <t>Steel, Cold Drawn C1018</t>
        </is>
      </c>
      <c r="L964" s="2" t="inlineStr">
        <is>
          <t>Coating_Scotchkote134_interior_exterior_IncludeImpeller</t>
        </is>
      </c>
      <c r="M964" s="2" t="inlineStr">
        <is>
          <t>RTF</t>
        </is>
      </c>
      <c r="N964" s="7" t="n"/>
      <c r="O964" t="inlineStr">
        <is>
          <t>A102222</t>
        </is>
      </c>
      <c r="P964" t="n">
        <v>136</v>
      </c>
      <c r="Q964" s="120" t="inlineStr">
        <is>
          <t>Priced</t>
        </is>
      </c>
      <c r="R964" t="inlineStr">
        <is>
          <t>LT250</t>
        </is>
      </c>
    </row>
    <row r="965">
      <c r="C965" t="inlineStr">
        <is>
          <t>Price_BOM_LFE_Imp_1474</t>
        </is>
      </c>
      <c r="E965" s="2" t="inlineStr">
        <is>
          <t>20709-2P-7.5HP-LFE</t>
        </is>
      </c>
      <c r="F965" t="inlineStr">
        <is>
          <t>X3</t>
        </is>
      </c>
      <c r="G965" t="inlineStr">
        <is>
          <t>ImpMatl_NiAl-Bronze_ASTM-B148_C95400</t>
        </is>
      </c>
      <c r="H965" s="7" t="inlineStr">
        <is>
          <t>Nickel Aluminum Bronze ASTM B148 UNS C95400</t>
        </is>
      </c>
      <c r="I965" s="7" t="inlineStr">
        <is>
          <t>B22</t>
        </is>
      </c>
      <c r="J965" s="7" t="inlineStr">
        <is>
          <t>Stainless Steel, AISI-303</t>
        </is>
      </c>
      <c r="K965" s="7" t="inlineStr">
        <is>
          <t>Steel, Cold Drawn C1018</t>
        </is>
      </c>
      <c r="L965" s="2" t="inlineStr">
        <is>
          <t>Coating_Scotchkote134_interior_exterior_IncludeImpeller</t>
        </is>
      </c>
      <c r="M965" s="2" t="inlineStr">
        <is>
          <t>RTF</t>
        </is>
      </c>
      <c r="N965" s="7" t="n"/>
      <c r="O965" t="inlineStr">
        <is>
          <t>A102224</t>
        </is>
      </c>
      <c r="P965" t="n">
        <v>88</v>
      </c>
      <c r="Q965" s="120" t="inlineStr">
        <is>
          <t>Priced</t>
        </is>
      </c>
      <c r="R965" t="inlineStr">
        <is>
          <t>LT250</t>
        </is>
      </c>
    </row>
    <row r="966">
      <c r="C966" t="inlineStr">
        <is>
          <t>Price_BOM_LFE_Imp_1475</t>
        </is>
      </c>
      <c r="E966" s="2" t="inlineStr">
        <is>
          <t>20709-2P-10HP-LFE</t>
        </is>
      </c>
      <c r="F966" t="inlineStr">
        <is>
          <t>X3</t>
        </is>
      </c>
      <c r="G966" t="inlineStr">
        <is>
          <t>ImpMatl_NiAl-Bronze_ASTM-B148_C95400</t>
        </is>
      </c>
      <c r="H966" s="7" t="inlineStr">
        <is>
          <t>Nickel Aluminum Bronze ASTM B148 UNS C95400</t>
        </is>
      </c>
      <c r="I966" s="7" t="inlineStr">
        <is>
          <t>B22</t>
        </is>
      </c>
      <c r="J966" s="7" t="inlineStr">
        <is>
          <t>Stainless Steel, AISI-303</t>
        </is>
      </c>
      <c r="K966" s="7" t="inlineStr">
        <is>
          <t>Steel, Cold Drawn C1018</t>
        </is>
      </c>
      <c r="L966" s="2" t="inlineStr">
        <is>
          <t>Coating_Scotchkote134_interior_exterior_IncludeImpeller</t>
        </is>
      </c>
      <c r="M966" s="2" t="inlineStr">
        <is>
          <t>RTF</t>
        </is>
      </c>
      <c r="N966" s="7" t="n"/>
      <c r="O966" t="inlineStr">
        <is>
          <t>A102224</t>
        </is>
      </c>
      <c r="P966" t="n">
        <v>88</v>
      </c>
      <c r="Q966" s="120" t="inlineStr">
        <is>
          <t>Priced</t>
        </is>
      </c>
      <c r="R966" t="inlineStr">
        <is>
          <t>LT250</t>
        </is>
      </c>
    </row>
    <row r="967">
      <c r="C967" t="inlineStr">
        <is>
          <t>Price_BOM_LFE_Imp_1476</t>
        </is>
      </c>
      <c r="E967" s="2" t="inlineStr">
        <is>
          <t>20709-2P-15HP-LFE</t>
        </is>
      </c>
      <c r="F967" t="inlineStr">
        <is>
          <t>X3</t>
        </is>
      </c>
      <c r="G967" t="inlineStr">
        <is>
          <t>ImpMatl_NiAl-Bronze_ASTM-B148_C95400</t>
        </is>
      </c>
      <c r="H967" s="7" t="inlineStr">
        <is>
          <t>Nickel Aluminum Bronze ASTM B148 UNS C95400</t>
        </is>
      </c>
      <c r="I967" s="7" t="inlineStr">
        <is>
          <t>B22</t>
        </is>
      </c>
      <c r="J967" s="7" t="inlineStr">
        <is>
          <t>Stainless Steel, AISI-303</t>
        </is>
      </c>
      <c r="K967" s="7" t="inlineStr">
        <is>
          <t>Steel, Cold Drawn C1018</t>
        </is>
      </c>
      <c r="L967" s="2" t="inlineStr">
        <is>
          <t>Coating_Scotchkote134_interior_exterior_IncludeImpeller</t>
        </is>
      </c>
      <c r="M967" s="2" t="inlineStr">
        <is>
          <t>RTF</t>
        </is>
      </c>
      <c r="N967" s="7" t="n"/>
      <c r="O967" t="inlineStr">
        <is>
          <t>A102224</t>
        </is>
      </c>
      <c r="P967" t="n">
        <v>88</v>
      </c>
      <c r="Q967" s="120" t="inlineStr">
        <is>
          <t>Priced</t>
        </is>
      </c>
      <c r="R967" t="inlineStr">
        <is>
          <t>LT250</t>
        </is>
      </c>
    </row>
    <row r="968">
      <c r="C968" t="inlineStr">
        <is>
          <t>Price_BOM_LFE_Imp_1477</t>
        </is>
      </c>
      <c r="E968" s="2" t="inlineStr">
        <is>
          <t>20709-2P-20HP-LFE</t>
        </is>
      </c>
      <c r="F968" t="inlineStr">
        <is>
          <t>X3</t>
        </is>
      </c>
      <c r="G968" t="inlineStr">
        <is>
          <t>ImpMatl_NiAl-Bronze_ASTM-B148_C95400</t>
        </is>
      </c>
      <c r="H968" s="7" t="inlineStr">
        <is>
          <t>Nickel Aluminum Bronze ASTM B148 UNS C95400</t>
        </is>
      </c>
      <c r="I968" s="7" t="inlineStr">
        <is>
          <t>B22</t>
        </is>
      </c>
      <c r="J968" s="7" t="inlineStr">
        <is>
          <t>Stainless Steel, AISI-303</t>
        </is>
      </c>
      <c r="K968" s="7" t="inlineStr">
        <is>
          <t>Steel, Cold Drawn C1018</t>
        </is>
      </c>
      <c r="L968" s="2" t="inlineStr">
        <is>
          <t>Coating_Scotchkote134_interior_exterior_IncludeImpeller</t>
        </is>
      </c>
      <c r="M968" s="2" t="inlineStr">
        <is>
          <t>RTF</t>
        </is>
      </c>
      <c r="N968" s="7" t="n"/>
      <c r="O968" t="inlineStr">
        <is>
          <t>A102224</t>
        </is>
      </c>
      <c r="P968" t="n">
        <v>88</v>
      </c>
      <c r="Q968" s="120" t="inlineStr">
        <is>
          <t>Priced</t>
        </is>
      </c>
      <c r="R968" t="inlineStr">
        <is>
          <t>LT250</t>
        </is>
      </c>
    </row>
    <row r="969">
      <c r="C969" t="inlineStr">
        <is>
          <t>Price_BOM_LFE_Imp_1478</t>
        </is>
      </c>
      <c r="E969" s="2" t="inlineStr">
        <is>
          <t>20709-2P-25HP-LFE</t>
        </is>
      </c>
      <c r="F969" t="inlineStr">
        <is>
          <t>X3</t>
        </is>
      </c>
      <c r="G969" t="inlineStr">
        <is>
          <t>ImpMatl_NiAl-Bronze_ASTM-B148_C95400</t>
        </is>
      </c>
      <c r="H969" s="7" t="inlineStr">
        <is>
          <t>Nickel Aluminum Bronze ASTM B148 UNS C95400</t>
        </is>
      </c>
      <c r="I969" s="7" t="inlineStr">
        <is>
          <t>B22</t>
        </is>
      </c>
      <c r="J969" s="7" t="inlineStr">
        <is>
          <t>Stainless Steel, AISI-303</t>
        </is>
      </c>
      <c r="K969" s="7" t="inlineStr">
        <is>
          <t>Steel, Cold Drawn C1018</t>
        </is>
      </c>
      <c r="L969" s="2" t="inlineStr">
        <is>
          <t>Coating_Scotchkote134_interior_exterior_IncludeImpeller</t>
        </is>
      </c>
      <c r="M969" s="2" t="inlineStr">
        <is>
          <t>RTF</t>
        </is>
      </c>
      <c r="N969" s="7" t="n"/>
      <c r="O969" t="inlineStr">
        <is>
          <t>A102224</t>
        </is>
      </c>
      <c r="P969" t="n">
        <v>88</v>
      </c>
      <c r="Q969" s="120" t="inlineStr">
        <is>
          <t>Priced</t>
        </is>
      </c>
      <c r="R969" t="inlineStr">
        <is>
          <t>LT250</t>
        </is>
      </c>
    </row>
    <row r="970">
      <c r="C970" t="inlineStr">
        <is>
          <t>Price_BOM_LFE_Imp_1479</t>
        </is>
      </c>
      <c r="E970" s="69" t="inlineStr">
        <is>
          <t>20709-4P-3HP-LFE</t>
        </is>
      </c>
      <c r="F970" t="inlineStr">
        <is>
          <t>X3</t>
        </is>
      </c>
      <c r="G970" t="inlineStr">
        <is>
          <t>ImpMatl_NiAl-Bronze_ASTM-B148_C95400</t>
        </is>
      </c>
      <c r="H970" s="7" t="inlineStr">
        <is>
          <t>Nickel Aluminum Bronze ASTM B148 UNS C95400</t>
        </is>
      </c>
      <c r="I970" s="7" t="inlineStr">
        <is>
          <t>B22</t>
        </is>
      </c>
      <c r="J970" s="7" t="inlineStr">
        <is>
          <t>Stainless Steel, AISI-303</t>
        </is>
      </c>
      <c r="K970" s="7" t="inlineStr">
        <is>
          <t>Steel, Cold Drawn C1018</t>
        </is>
      </c>
      <c r="L970" s="2" t="inlineStr">
        <is>
          <t>Coating_Scotchkote134_interior_exterior_IncludeImpeller</t>
        </is>
      </c>
      <c r="M970" s="2" t="inlineStr">
        <is>
          <t>RTF</t>
        </is>
      </c>
      <c r="N970" s="7" t="n"/>
      <c r="O970" t="inlineStr">
        <is>
          <t>A102224</t>
        </is>
      </c>
      <c r="P970" t="n">
        <v>88</v>
      </c>
      <c r="Q970" s="120" t="inlineStr">
        <is>
          <t>Priced</t>
        </is>
      </c>
      <c r="R970" t="inlineStr">
        <is>
          <t>LT250</t>
        </is>
      </c>
    </row>
    <row r="971">
      <c r="C971" t="inlineStr">
        <is>
          <t>Price_BOM_LFE_Imp_1480</t>
        </is>
      </c>
      <c r="E971" s="2" t="inlineStr">
        <is>
          <t>20953-2P-20HP-LFE</t>
        </is>
      </c>
      <c r="F971" t="inlineStr">
        <is>
          <t>X3</t>
        </is>
      </c>
      <c r="G971" t="inlineStr">
        <is>
          <t>ImpMatl_NiAl-Bronze_ASTM-B148_C95400</t>
        </is>
      </c>
      <c r="H971" s="7" t="inlineStr">
        <is>
          <t>Nickel Aluminum Bronze ASTM B148 UNS C95400</t>
        </is>
      </c>
      <c r="I971" s="7" t="inlineStr">
        <is>
          <t>B22</t>
        </is>
      </c>
      <c r="J971" s="7" t="inlineStr">
        <is>
          <t>Stainless Steel, AISI-303</t>
        </is>
      </c>
      <c r="K971" s="7" t="inlineStr">
        <is>
          <t>Steel, Cold Drawn C1018</t>
        </is>
      </c>
      <c r="L971" s="2" t="inlineStr">
        <is>
          <t>Coating_Scotchkote134_interior_exterior_IncludeImpeller</t>
        </is>
      </c>
      <c r="M971" s="2" t="inlineStr">
        <is>
          <t>RTF</t>
        </is>
      </c>
      <c r="N971" s="7" t="n"/>
      <c r="O971" t="inlineStr">
        <is>
          <t>A102226</t>
        </is>
      </c>
      <c r="P971" t="n">
        <v>151</v>
      </c>
      <c r="Q971" s="120" t="inlineStr">
        <is>
          <t>Priced</t>
        </is>
      </c>
      <c r="R971" t="inlineStr">
        <is>
          <t>LT250</t>
        </is>
      </c>
    </row>
    <row r="972">
      <c r="C972" t="inlineStr">
        <is>
          <t>Price_BOM_LFE_Imp_1481</t>
        </is>
      </c>
      <c r="E972" s="2" t="inlineStr">
        <is>
          <t>20953-2P-25HP-LFE</t>
        </is>
      </c>
      <c r="F972" t="inlineStr">
        <is>
          <t>X3</t>
        </is>
      </c>
      <c r="G972" t="inlineStr">
        <is>
          <t>ImpMatl_NiAl-Bronze_ASTM-B148_C95400</t>
        </is>
      </c>
      <c r="H972" s="7" t="inlineStr">
        <is>
          <t>Nickel Aluminum Bronze ASTM B148 UNS C95400</t>
        </is>
      </c>
      <c r="I972" s="7" t="inlineStr">
        <is>
          <t>B22</t>
        </is>
      </c>
      <c r="J972" s="7" t="inlineStr">
        <is>
          <t>Stainless Steel, AISI-303</t>
        </is>
      </c>
      <c r="K972" s="7" t="inlineStr">
        <is>
          <t>Steel, Cold Drawn C1018</t>
        </is>
      </c>
      <c r="L972" s="2" t="inlineStr">
        <is>
          <t>Coating_Scotchkote134_interior_exterior_IncludeImpeller</t>
        </is>
      </c>
      <c r="M972" s="2" t="inlineStr">
        <is>
          <t>RTF</t>
        </is>
      </c>
      <c r="N972" s="7" t="n"/>
      <c r="O972" t="inlineStr">
        <is>
          <t>A102226</t>
        </is>
      </c>
      <c r="P972" t="n">
        <v>151</v>
      </c>
      <c r="Q972" s="120" t="inlineStr">
        <is>
          <t>Priced</t>
        </is>
      </c>
      <c r="R972" t="inlineStr">
        <is>
          <t>LT250</t>
        </is>
      </c>
    </row>
    <row r="973">
      <c r="C973" t="inlineStr">
        <is>
          <t>Price_BOM_LFE_Imp_1482</t>
        </is>
      </c>
      <c r="E973" s="69" t="inlineStr">
        <is>
          <t>20953-4P-3HP-LFE</t>
        </is>
      </c>
      <c r="F973" t="inlineStr">
        <is>
          <t>X3</t>
        </is>
      </c>
      <c r="G973" t="inlineStr">
        <is>
          <t>ImpMatl_NiAl-Bronze_ASTM-B148_C95400</t>
        </is>
      </c>
      <c r="H973" s="7" t="inlineStr">
        <is>
          <t>Nickel Aluminum Bronze ASTM B148 UNS C95400</t>
        </is>
      </c>
      <c r="I973" s="7" t="inlineStr">
        <is>
          <t>B22</t>
        </is>
      </c>
      <c r="J973" s="7" t="inlineStr">
        <is>
          <t>Stainless Steel, AISI-303</t>
        </is>
      </c>
      <c r="K973" s="7" t="inlineStr">
        <is>
          <t>Steel, Cold Drawn C1018</t>
        </is>
      </c>
      <c r="L973" s="2" t="inlineStr">
        <is>
          <t>Coating_Scotchkote134_interior_exterior_IncludeImpeller</t>
        </is>
      </c>
      <c r="M973" s="2" t="inlineStr">
        <is>
          <t>RTF</t>
        </is>
      </c>
      <c r="N973" s="7" t="n"/>
      <c r="O973" t="inlineStr">
        <is>
          <t>A102226</t>
        </is>
      </c>
      <c r="P973" t="n">
        <v>151</v>
      </c>
      <c r="Q973" s="120" t="inlineStr">
        <is>
          <t>Priced</t>
        </is>
      </c>
      <c r="R973" t="inlineStr">
        <is>
          <t>LT250</t>
        </is>
      </c>
    </row>
    <row r="974">
      <c r="C974" t="inlineStr">
        <is>
          <t>Price_BOM_LFE_Imp_1483</t>
        </is>
      </c>
      <c r="E974" s="69" t="inlineStr">
        <is>
          <t>20953-4P-5HP-LFE</t>
        </is>
      </c>
      <c r="F974" t="inlineStr">
        <is>
          <t>X3</t>
        </is>
      </c>
      <c r="G974" t="inlineStr">
        <is>
          <t>ImpMatl_NiAl-Bronze_ASTM-B148_C95400</t>
        </is>
      </c>
      <c r="H974" s="7" t="inlineStr">
        <is>
          <t>Nickel Aluminum Bronze ASTM B148 UNS C95400</t>
        </is>
      </c>
      <c r="I974" s="7" t="inlineStr">
        <is>
          <t>B22</t>
        </is>
      </c>
      <c r="J974" s="7" t="inlineStr">
        <is>
          <t>Stainless Steel, AISI-303</t>
        </is>
      </c>
      <c r="K974" s="7" t="inlineStr">
        <is>
          <t>Steel, Cold Drawn C1018</t>
        </is>
      </c>
      <c r="L974" s="2" t="inlineStr">
        <is>
          <t>Coating_Scotchkote134_interior_exterior_IncludeImpeller</t>
        </is>
      </c>
      <c r="M974" s="2" t="inlineStr">
        <is>
          <t>RTF</t>
        </is>
      </c>
      <c r="N974" s="7" t="n"/>
      <c r="O974" t="inlineStr">
        <is>
          <t>A102226</t>
        </is>
      </c>
      <c r="P974" t="n">
        <v>151</v>
      </c>
      <c r="Q974" s="120" t="inlineStr">
        <is>
          <t>Priced</t>
        </is>
      </c>
      <c r="R974" t="inlineStr">
        <is>
          <t>LT250</t>
        </is>
      </c>
    </row>
    <row r="975">
      <c r="C975" t="inlineStr">
        <is>
          <t>Price_BOM_LFE_Imp_1484</t>
        </is>
      </c>
      <c r="E975" s="69" t="inlineStr">
        <is>
          <t>20953-4P-7.5HP-LFE</t>
        </is>
      </c>
      <c r="F975" t="inlineStr">
        <is>
          <t>X3</t>
        </is>
      </c>
      <c r="G975" t="inlineStr">
        <is>
          <t>ImpMatl_NiAl-Bronze_ASTM-B148_C95400</t>
        </is>
      </c>
      <c r="H975" s="7" t="inlineStr">
        <is>
          <t>Nickel Aluminum Bronze ASTM B148 UNS C95400</t>
        </is>
      </c>
      <c r="I975" s="7" t="inlineStr">
        <is>
          <t>B22</t>
        </is>
      </c>
      <c r="J975" s="7" t="inlineStr">
        <is>
          <t>Stainless Steel, AISI-303</t>
        </is>
      </c>
      <c r="K975" s="7" t="inlineStr">
        <is>
          <t>Steel, Cold Drawn C1018</t>
        </is>
      </c>
      <c r="L975" s="2" t="inlineStr">
        <is>
          <t>Coating_Scotchkote134_interior_exterior_IncludeImpeller</t>
        </is>
      </c>
      <c r="M975" s="2" t="inlineStr">
        <is>
          <t>RTF</t>
        </is>
      </c>
      <c r="N975" s="7" t="n"/>
      <c r="O975" t="inlineStr">
        <is>
          <t>A102226</t>
        </is>
      </c>
      <c r="P975" t="n">
        <v>151</v>
      </c>
      <c r="Q975" s="120" t="inlineStr">
        <is>
          <t>Priced</t>
        </is>
      </c>
      <c r="R975" t="inlineStr">
        <is>
          <t>LT250</t>
        </is>
      </c>
    </row>
    <row r="976">
      <c r="C976" t="inlineStr">
        <is>
          <t>Price_BOM_LFE_Imp_1485</t>
        </is>
      </c>
      <c r="E976" s="2" t="inlineStr">
        <is>
          <t>20953-2P-30HP-LFE</t>
        </is>
      </c>
      <c r="F976" t="inlineStr">
        <is>
          <t>X4</t>
        </is>
      </c>
      <c r="G976" t="inlineStr">
        <is>
          <t>ImpMatl_NiAl-Bronze_ASTM-B148_C95400</t>
        </is>
      </c>
      <c r="H976" s="7" t="inlineStr">
        <is>
          <t>Nickel Aluminum Bronze ASTM B148 UNS C95400</t>
        </is>
      </c>
      <c r="I976" s="7" t="inlineStr">
        <is>
          <t>B22</t>
        </is>
      </c>
      <c r="J976" s="7" t="inlineStr">
        <is>
          <t>Stainless Steel, AISI-303</t>
        </is>
      </c>
      <c r="K976" s="7" t="inlineStr">
        <is>
          <t>Steel, Cold Drawn C1018</t>
        </is>
      </c>
      <c r="L976" s="2" t="inlineStr">
        <is>
          <t>Coating_Scotchkote134_interior_exterior_IncludeImpeller</t>
        </is>
      </c>
      <c r="M976" s="2" t="inlineStr">
        <is>
          <t>RTF</t>
        </is>
      </c>
      <c r="N976" s="7" t="n"/>
      <c r="O976" t="inlineStr">
        <is>
          <t>A102227</t>
        </is>
      </c>
      <c r="P976" t="n">
        <v>151</v>
      </c>
      <c r="Q976" s="120" t="inlineStr">
        <is>
          <t>Priced</t>
        </is>
      </c>
      <c r="R976" t="inlineStr">
        <is>
          <t>LT250</t>
        </is>
      </c>
    </row>
    <row r="977">
      <c r="C977" t="inlineStr">
        <is>
          <t>Price_BOM_LFE_Imp_1486</t>
        </is>
      </c>
      <c r="E977" s="69" t="inlineStr">
        <is>
          <t>20121-4P-7.5HP-LFE</t>
        </is>
      </c>
      <c r="F977" t="inlineStr">
        <is>
          <t>X3</t>
        </is>
      </c>
      <c r="G977" t="inlineStr">
        <is>
          <t>ImpMatl_NiAl-Bronze_ASTM-B148_C95400</t>
        </is>
      </c>
      <c r="H977" s="7" t="inlineStr">
        <is>
          <t>Nickel Aluminum Bronze ASTM B148 UNS C95400</t>
        </is>
      </c>
      <c r="I977" s="7" t="inlineStr">
        <is>
          <t>B22</t>
        </is>
      </c>
      <c r="J977" s="7" t="inlineStr">
        <is>
          <t>Stainless Steel, AISI-303</t>
        </is>
      </c>
      <c r="K977" s="7" t="inlineStr">
        <is>
          <t>Steel, Cold Drawn C1018</t>
        </is>
      </c>
      <c r="L977" s="2" t="inlineStr">
        <is>
          <t>Coating_Scotchkote134_interior_exterior_IncludeImpeller</t>
        </is>
      </c>
      <c r="M977" s="2" t="inlineStr">
        <is>
          <t>RTF</t>
        </is>
      </c>
      <c r="N977" s="7" t="n"/>
      <c r="O977" t="inlineStr">
        <is>
          <t>A102228</t>
        </is>
      </c>
      <c r="P977" t="n">
        <v>307</v>
      </c>
      <c r="Q977" s="120" t="inlineStr">
        <is>
          <t>Priced</t>
        </is>
      </c>
      <c r="R977" t="inlineStr">
        <is>
          <t>LT250</t>
        </is>
      </c>
    </row>
    <row r="978">
      <c r="C978" t="inlineStr">
        <is>
          <t>Price_BOM_LFE_Imp_1487</t>
        </is>
      </c>
      <c r="E978" s="69" t="inlineStr">
        <is>
          <t>20121-4P-10HP-LFE</t>
        </is>
      </c>
      <c r="F978" t="inlineStr">
        <is>
          <t>X3</t>
        </is>
      </c>
      <c r="G978" t="inlineStr">
        <is>
          <t>ImpMatl_NiAl-Bronze_ASTM-B148_C95400</t>
        </is>
      </c>
      <c r="H978" s="7" t="inlineStr">
        <is>
          <t>Nickel Aluminum Bronze ASTM B148 UNS C95400</t>
        </is>
      </c>
      <c r="I978" s="7" t="inlineStr">
        <is>
          <t>B22</t>
        </is>
      </c>
      <c r="J978" s="7" t="inlineStr">
        <is>
          <t>Stainless Steel, AISI-303</t>
        </is>
      </c>
      <c r="K978" s="7" t="inlineStr">
        <is>
          <t>Steel, Cold Drawn C1018</t>
        </is>
      </c>
      <c r="L978" s="2" t="inlineStr">
        <is>
          <t>Coating_Scotchkote134_interior_exterior_IncludeImpeller</t>
        </is>
      </c>
      <c r="M978" s="2" t="inlineStr">
        <is>
          <t>RTF</t>
        </is>
      </c>
      <c r="N978" s="7" t="n"/>
      <c r="O978" t="inlineStr">
        <is>
          <t>A102228</t>
        </is>
      </c>
      <c r="P978" t="n">
        <v>307</v>
      </c>
      <c r="Q978" s="120" t="inlineStr">
        <is>
          <t>Priced</t>
        </is>
      </c>
      <c r="R978" t="inlineStr">
        <is>
          <t>LT250</t>
        </is>
      </c>
    </row>
    <row r="979">
      <c r="C979" t="inlineStr">
        <is>
          <t>Price_BOM_LFE_Imp_1488</t>
        </is>
      </c>
      <c r="E979" s="69" t="inlineStr">
        <is>
          <t>20121-4P-15HP-LFE</t>
        </is>
      </c>
      <c r="F979" t="inlineStr">
        <is>
          <t>X3</t>
        </is>
      </c>
      <c r="G979" t="inlineStr">
        <is>
          <t>ImpMatl_NiAl-Bronze_ASTM-B148_C95400</t>
        </is>
      </c>
      <c r="H979" s="7" t="inlineStr">
        <is>
          <t>Nickel Aluminum Bronze ASTM B148 UNS C95400</t>
        </is>
      </c>
      <c r="I979" s="7" t="inlineStr">
        <is>
          <t>B22</t>
        </is>
      </c>
      <c r="J979" s="7" t="inlineStr">
        <is>
          <t>Stainless Steel, AISI-303</t>
        </is>
      </c>
      <c r="K979" s="7" t="inlineStr">
        <is>
          <t>Steel, Cold Drawn C1018</t>
        </is>
      </c>
      <c r="L979" s="2" t="inlineStr">
        <is>
          <t>Coating_Scotchkote134_interior_exterior_IncludeImpeller</t>
        </is>
      </c>
      <c r="M979" s="2" t="inlineStr">
        <is>
          <t>RTF</t>
        </is>
      </c>
      <c r="N979" s="7" t="n"/>
      <c r="O979" t="inlineStr">
        <is>
          <t>A102228</t>
        </is>
      </c>
      <c r="P979" t="n">
        <v>307</v>
      </c>
      <c r="Q979" s="120" t="inlineStr">
        <is>
          <t>Priced</t>
        </is>
      </c>
      <c r="R979" t="inlineStr">
        <is>
          <t>LT250</t>
        </is>
      </c>
    </row>
    <row r="980">
      <c r="C980" t="inlineStr">
        <is>
          <t>Price_BOM_LFE_Imp_1489</t>
        </is>
      </c>
      <c r="E980" s="2" t="inlineStr">
        <is>
          <t>25707-2P-7.5HP-LFE</t>
        </is>
      </c>
      <c r="F980" t="inlineStr">
        <is>
          <t>X3</t>
        </is>
      </c>
      <c r="G980" t="inlineStr">
        <is>
          <t>ImpMatl_NiAl-Bronze_ASTM-B148_C95400</t>
        </is>
      </c>
      <c r="H980" s="7" t="inlineStr">
        <is>
          <t>Nickel Aluminum Bronze ASTM B148 UNS C95400</t>
        </is>
      </c>
      <c r="I980" s="7" t="inlineStr">
        <is>
          <t>B22</t>
        </is>
      </c>
      <c r="J980" s="7" t="inlineStr">
        <is>
          <t>Stainless Steel, AISI-303</t>
        </is>
      </c>
      <c r="K980" s="7" t="inlineStr">
        <is>
          <t>Steel, Cold Drawn C1018</t>
        </is>
      </c>
      <c r="L980" s="2" t="inlineStr">
        <is>
          <t>Coating_Scotchkote134_interior_exterior_IncludeImpeller</t>
        </is>
      </c>
      <c r="M980" s="2" t="inlineStr">
        <is>
          <t>RTF</t>
        </is>
      </c>
      <c r="N980" s="7" t="n"/>
      <c r="O980" t="inlineStr">
        <is>
          <t>A102230</t>
        </is>
      </c>
      <c r="P980" t="n">
        <v>98</v>
      </c>
      <c r="Q980" s="120" t="inlineStr">
        <is>
          <t>Priced</t>
        </is>
      </c>
      <c r="R980" t="inlineStr">
        <is>
          <t>LT250</t>
        </is>
      </c>
    </row>
    <row r="981">
      <c r="C981" t="inlineStr">
        <is>
          <t>Price_BOM_LFE_Imp_1490</t>
        </is>
      </c>
      <c r="E981" s="2" t="inlineStr">
        <is>
          <t>25707-2P-10HP-LFE</t>
        </is>
      </c>
      <c r="F981" t="inlineStr">
        <is>
          <t>X3</t>
        </is>
      </c>
      <c r="G981" t="inlineStr">
        <is>
          <t>ImpMatl_NiAl-Bronze_ASTM-B148_C95400</t>
        </is>
      </c>
      <c r="H981" s="7" t="inlineStr">
        <is>
          <t>Nickel Aluminum Bronze ASTM B148 UNS C95400</t>
        </is>
      </c>
      <c r="I981" s="7" t="inlineStr">
        <is>
          <t>B22</t>
        </is>
      </c>
      <c r="J981" s="7" t="inlineStr">
        <is>
          <t>Stainless Steel, AISI-303</t>
        </is>
      </c>
      <c r="K981" s="7" t="inlineStr">
        <is>
          <t>Steel, Cold Drawn C1018</t>
        </is>
      </c>
      <c r="L981" s="2" t="inlineStr">
        <is>
          <t>Coating_Scotchkote134_interior_exterior_IncludeImpeller</t>
        </is>
      </c>
      <c r="M981" s="2" t="inlineStr">
        <is>
          <t>RTF</t>
        </is>
      </c>
      <c r="N981" s="7" t="n"/>
      <c r="O981" t="inlineStr">
        <is>
          <t>A102230</t>
        </is>
      </c>
      <c r="P981" t="n">
        <v>98</v>
      </c>
      <c r="Q981" s="120" t="inlineStr">
        <is>
          <t>Priced</t>
        </is>
      </c>
      <c r="R981" t="inlineStr">
        <is>
          <t>LT250</t>
        </is>
      </c>
    </row>
    <row r="982">
      <c r="C982" t="inlineStr">
        <is>
          <t>Price_BOM_LFE_Imp_1491</t>
        </is>
      </c>
      <c r="E982" s="2" t="inlineStr">
        <is>
          <t>25707-2P-15HP-LFE</t>
        </is>
      </c>
      <c r="F982" t="inlineStr">
        <is>
          <t>X3</t>
        </is>
      </c>
      <c r="G982" t="inlineStr">
        <is>
          <t>ImpMatl_NiAl-Bronze_ASTM-B148_C95400</t>
        </is>
      </c>
      <c r="H982" s="7" t="inlineStr">
        <is>
          <t>Nickel Aluminum Bronze ASTM B148 UNS C95400</t>
        </is>
      </c>
      <c r="I982" s="7" t="inlineStr">
        <is>
          <t>B22</t>
        </is>
      </c>
      <c r="J982" s="7" t="inlineStr">
        <is>
          <t>Stainless Steel, AISI-303</t>
        </is>
      </c>
      <c r="K982" s="7" t="inlineStr">
        <is>
          <t>Steel, Cold Drawn C1018</t>
        </is>
      </c>
      <c r="L982" s="2" t="inlineStr">
        <is>
          <t>Coating_Scotchkote134_interior_exterior_IncludeImpeller</t>
        </is>
      </c>
      <c r="M982" s="2" t="inlineStr">
        <is>
          <t>RTF</t>
        </is>
      </c>
      <c r="N982" s="7" t="n"/>
      <c r="O982" t="inlineStr">
        <is>
          <t>A102230</t>
        </is>
      </c>
      <c r="P982" t="n">
        <v>98</v>
      </c>
      <c r="Q982" s="120" t="inlineStr">
        <is>
          <t>Priced</t>
        </is>
      </c>
      <c r="R982" t="inlineStr">
        <is>
          <t>LT250</t>
        </is>
      </c>
    </row>
    <row r="983">
      <c r="C983" t="inlineStr">
        <is>
          <t>Price_BOM_LFE_Imp_1492</t>
        </is>
      </c>
      <c r="E983" s="2" t="inlineStr">
        <is>
          <t>25707-2P-20HP-LFE</t>
        </is>
      </c>
      <c r="F983" t="inlineStr">
        <is>
          <t>X3</t>
        </is>
      </c>
      <c r="G983" t="inlineStr">
        <is>
          <t>ImpMatl_NiAl-Bronze_ASTM-B148_C95400</t>
        </is>
      </c>
      <c r="H983" s="7" t="inlineStr">
        <is>
          <t>Nickel Aluminum Bronze ASTM B148 UNS C95400</t>
        </is>
      </c>
      <c r="I983" s="7" t="inlineStr">
        <is>
          <t>B22</t>
        </is>
      </c>
      <c r="J983" s="7" t="inlineStr">
        <is>
          <t>Stainless Steel, AISI-303</t>
        </is>
      </c>
      <c r="K983" s="7" t="inlineStr">
        <is>
          <t>Steel, Cold Drawn C1018</t>
        </is>
      </c>
      <c r="L983" s="2" t="inlineStr">
        <is>
          <t>Coating_Scotchkote134_interior_exterior_IncludeImpeller</t>
        </is>
      </c>
      <c r="M983" s="2" t="inlineStr">
        <is>
          <t>RTF</t>
        </is>
      </c>
      <c r="N983" s="7" t="n"/>
      <c r="O983" t="inlineStr">
        <is>
          <t>A102230</t>
        </is>
      </c>
      <c r="P983" t="n">
        <v>98</v>
      </c>
      <c r="Q983" s="120" t="inlineStr">
        <is>
          <t>Priced</t>
        </is>
      </c>
      <c r="R983" t="inlineStr">
        <is>
          <t>LT250</t>
        </is>
      </c>
    </row>
    <row r="984">
      <c r="C984" t="inlineStr">
        <is>
          <t>Price_BOM_LFE_Imp_1493</t>
        </is>
      </c>
      <c r="E984" s="2" t="inlineStr">
        <is>
          <t>25707-2P-25HP-LFE</t>
        </is>
      </c>
      <c r="F984" t="inlineStr">
        <is>
          <t>X3</t>
        </is>
      </c>
      <c r="G984" t="inlineStr">
        <is>
          <t>ImpMatl_NiAl-Bronze_ASTM-B148_C95400</t>
        </is>
      </c>
      <c r="H984" s="7" t="inlineStr">
        <is>
          <t>Nickel Aluminum Bronze ASTM B148 UNS C95400</t>
        </is>
      </c>
      <c r="I984" s="7" t="inlineStr">
        <is>
          <t>B22</t>
        </is>
      </c>
      <c r="J984" s="7" t="inlineStr">
        <is>
          <t>Stainless Steel, AISI-303</t>
        </is>
      </c>
      <c r="K984" s="7" t="inlineStr">
        <is>
          <t>Steel, Cold Drawn C1018</t>
        </is>
      </c>
      <c r="L984" s="2" t="inlineStr">
        <is>
          <t>Coating_Scotchkote134_interior_exterior_IncludeImpeller</t>
        </is>
      </c>
      <c r="M984" s="2" t="inlineStr">
        <is>
          <t>RTF</t>
        </is>
      </c>
      <c r="N984" s="7" t="n"/>
      <c r="O984" t="inlineStr">
        <is>
          <t>A102230</t>
        </is>
      </c>
      <c r="P984" t="n">
        <v>98</v>
      </c>
      <c r="Q984" s="120" t="inlineStr">
        <is>
          <t>Priced</t>
        </is>
      </c>
      <c r="R984" t="inlineStr">
        <is>
          <t>LT250</t>
        </is>
      </c>
    </row>
    <row r="985">
      <c r="C985" t="inlineStr">
        <is>
          <t>Price_BOM_LFE_Imp_1494</t>
        </is>
      </c>
      <c r="E985" s="69" t="inlineStr">
        <is>
          <t>25707-4P-3HP-LFE</t>
        </is>
      </c>
      <c r="F985" t="inlineStr">
        <is>
          <t>X3</t>
        </is>
      </c>
      <c r="G985" t="inlineStr">
        <is>
          <t>ImpMatl_NiAl-Bronze_ASTM-B148_C95400</t>
        </is>
      </c>
      <c r="H985" s="7" t="inlineStr">
        <is>
          <t>Nickel Aluminum Bronze ASTM B148 UNS C95400</t>
        </is>
      </c>
      <c r="I985" s="7" t="inlineStr">
        <is>
          <t>B22</t>
        </is>
      </c>
      <c r="J985" s="7" t="inlineStr">
        <is>
          <t>Stainless Steel, AISI-303</t>
        </is>
      </c>
      <c r="K985" s="7" t="inlineStr">
        <is>
          <t>Steel, Cold Drawn C1018</t>
        </is>
      </c>
      <c r="L985" s="2" t="inlineStr">
        <is>
          <t>Coating_Scotchkote134_interior_exterior_IncludeImpeller</t>
        </is>
      </c>
      <c r="M985" s="2" t="inlineStr">
        <is>
          <t>RTF</t>
        </is>
      </c>
      <c r="N985" s="7" t="n"/>
      <c r="O985" t="inlineStr">
        <is>
          <t>A102230</t>
        </is>
      </c>
      <c r="P985" t="n">
        <v>98</v>
      </c>
      <c r="Q985" s="120" t="inlineStr">
        <is>
          <t>Priced</t>
        </is>
      </c>
      <c r="R985" t="inlineStr">
        <is>
          <t>LT250</t>
        </is>
      </c>
    </row>
    <row r="986">
      <c r="C986" t="inlineStr">
        <is>
          <t>Price_BOM_LFE_Imp_1495</t>
        </is>
      </c>
      <c r="E986" s="69" t="inlineStr">
        <is>
          <t>25707-4P-5HP-LFE</t>
        </is>
      </c>
      <c r="F986" t="inlineStr">
        <is>
          <t>X3</t>
        </is>
      </c>
      <c r="G986" t="inlineStr">
        <is>
          <t>ImpMatl_NiAl-Bronze_ASTM-B148_C95400</t>
        </is>
      </c>
      <c r="H986" s="7" t="inlineStr">
        <is>
          <t>Nickel Aluminum Bronze ASTM B148 UNS C95400</t>
        </is>
      </c>
      <c r="I986" s="7" t="inlineStr">
        <is>
          <t>B22</t>
        </is>
      </c>
      <c r="J986" s="7" t="inlineStr">
        <is>
          <t>Stainless Steel, AISI-303</t>
        </is>
      </c>
      <c r="K986" s="7" t="inlineStr">
        <is>
          <t>Steel, Cold Drawn C1018</t>
        </is>
      </c>
      <c r="L986" s="2" t="inlineStr">
        <is>
          <t>Coating_Scotchkote134_interior_exterior_IncludeImpeller</t>
        </is>
      </c>
      <c r="M986" s="2" t="inlineStr">
        <is>
          <t>RTF</t>
        </is>
      </c>
      <c r="N986" s="7" t="n"/>
      <c r="O986" t="inlineStr">
        <is>
          <t>A102230</t>
        </is>
      </c>
      <c r="P986" t="n">
        <v>98</v>
      </c>
      <c r="Q986" s="120" t="inlineStr">
        <is>
          <t>Priced</t>
        </is>
      </c>
      <c r="R986" t="inlineStr">
        <is>
          <t>LT250</t>
        </is>
      </c>
    </row>
    <row r="987">
      <c r="C987" t="inlineStr">
        <is>
          <t>Price_BOM_LFE_Imp_1496</t>
        </is>
      </c>
      <c r="E987" s="2" t="inlineStr">
        <is>
          <t>25707-2P-30HP-LFE</t>
        </is>
      </c>
      <c r="F987" t="inlineStr">
        <is>
          <t>X4</t>
        </is>
      </c>
      <c r="G987" t="inlineStr">
        <is>
          <t>ImpMatl_NiAl-Bronze_ASTM-B148_C95400</t>
        </is>
      </c>
      <c r="H987" s="7" t="inlineStr">
        <is>
          <t>Nickel Aluminum Bronze ASTM B148 UNS C95400</t>
        </is>
      </c>
      <c r="I987" s="7" t="inlineStr">
        <is>
          <t>B22</t>
        </is>
      </c>
      <c r="J987" s="7" t="inlineStr">
        <is>
          <t>Stainless Steel, AISI-303</t>
        </is>
      </c>
      <c r="K987" s="7" t="inlineStr">
        <is>
          <t>Steel, Cold Drawn C1018</t>
        </is>
      </c>
      <c r="L987" s="2" t="inlineStr">
        <is>
          <t>Coating_Scotchkote134_interior_exterior_IncludeImpeller</t>
        </is>
      </c>
      <c r="M987" s="2" t="inlineStr">
        <is>
          <t>RTF</t>
        </is>
      </c>
      <c r="N987" s="7" t="n"/>
      <c r="O987" t="inlineStr">
        <is>
          <t>A102231</t>
        </is>
      </c>
      <c r="P987" t="n">
        <v>98</v>
      </c>
      <c r="Q987" s="120" t="inlineStr">
        <is>
          <t>Priced</t>
        </is>
      </c>
      <c r="R987" t="inlineStr">
        <is>
          <t>LT250</t>
        </is>
      </c>
    </row>
    <row r="988">
      <c r="C988" t="inlineStr">
        <is>
          <t>Price_BOM_LFE_Imp_1497</t>
        </is>
      </c>
      <c r="E988" s="2" t="inlineStr">
        <is>
          <t>25957-2P-25HP-LFE</t>
        </is>
      </c>
      <c r="F988" t="inlineStr">
        <is>
          <t>X3</t>
        </is>
      </c>
      <c r="G988" t="inlineStr">
        <is>
          <t>ImpMatl_NiAl-Bronze_ASTM-B148_C95400</t>
        </is>
      </c>
      <c r="H988" s="7" t="inlineStr">
        <is>
          <t>Nickel Aluminum Bronze ASTM B148 UNS C95400</t>
        </is>
      </c>
      <c r="I988" s="7" t="inlineStr">
        <is>
          <t>B22</t>
        </is>
      </c>
      <c r="J988" s="7" t="inlineStr">
        <is>
          <t>Stainless Steel, AISI-303</t>
        </is>
      </c>
      <c r="K988" s="7" t="inlineStr">
        <is>
          <t>Steel, Cold Drawn C1018</t>
        </is>
      </c>
      <c r="L988" s="2" t="inlineStr">
        <is>
          <t>Coating_Scotchkote134_interior_exterior_IncludeImpeller</t>
        </is>
      </c>
      <c r="M988" s="2" t="inlineStr">
        <is>
          <t>RTF</t>
        </is>
      </c>
      <c r="N988" s="7" t="n"/>
      <c r="O988" t="inlineStr">
        <is>
          <t>A102232</t>
        </is>
      </c>
      <c r="P988" t="n">
        <v>158</v>
      </c>
      <c r="Q988" s="120" t="inlineStr">
        <is>
          <t>Priced</t>
        </is>
      </c>
      <c r="R988" t="inlineStr">
        <is>
          <t>LT250</t>
        </is>
      </c>
    </row>
    <row r="989">
      <c r="C989" t="inlineStr">
        <is>
          <t>Price_BOM_LFE_Imp_1498</t>
        </is>
      </c>
      <c r="E989" s="69" t="inlineStr">
        <is>
          <t>25957-4P-3HP-LFE</t>
        </is>
      </c>
      <c r="F989" t="inlineStr">
        <is>
          <t>X3</t>
        </is>
      </c>
      <c r="G989" t="inlineStr">
        <is>
          <t>ImpMatl_NiAl-Bronze_ASTM-B148_C95400</t>
        </is>
      </c>
      <c r="H989" s="7" t="inlineStr">
        <is>
          <t>Nickel Aluminum Bronze ASTM B148 UNS C95400</t>
        </is>
      </c>
      <c r="I989" s="7" t="inlineStr">
        <is>
          <t>B22</t>
        </is>
      </c>
      <c r="J989" s="7" t="inlineStr">
        <is>
          <t>Stainless Steel, AISI-303</t>
        </is>
      </c>
      <c r="K989" s="7" t="inlineStr">
        <is>
          <t>Steel, Cold Drawn C1018</t>
        </is>
      </c>
      <c r="L989" s="2" t="inlineStr">
        <is>
          <t>Coating_Scotchkote134_interior_exterior_IncludeImpeller</t>
        </is>
      </c>
      <c r="M989" s="2" t="inlineStr">
        <is>
          <t>RTF</t>
        </is>
      </c>
      <c r="N989" s="7" t="n"/>
      <c r="O989" t="inlineStr">
        <is>
          <t>A102232</t>
        </is>
      </c>
      <c r="P989" t="n">
        <v>158</v>
      </c>
      <c r="Q989" s="120" t="inlineStr">
        <is>
          <t>Priced</t>
        </is>
      </c>
      <c r="R989" t="inlineStr">
        <is>
          <t>LT250</t>
        </is>
      </c>
    </row>
    <row r="990">
      <c r="C990" t="inlineStr">
        <is>
          <t>Price_BOM_LFE_Imp_1499</t>
        </is>
      </c>
      <c r="E990" s="69" t="inlineStr">
        <is>
          <t>25957-4P-5HP-LFE</t>
        </is>
      </c>
      <c r="F990" t="inlineStr">
        <is>
          <t>X3</t>
        </is>
      </c>
      <c r="G990" t="inlineStr">
        <is>
          <t>ImpMatl_NiAl-Bronze_ASTM-B148_C95400</t>
        </is>
      </c>
      <c r="H990" s="7" t="inlineStr">
        <is>
          <t>Nickel Aluminum Bronze ASTM B148 UNS C95400</t>
        </is>
      </c>
      <c r="I990" s="7" t="inlineStr">
        <is>
          <t>B22</t>
        </is>
      </c>
      <c r="J990" s="7" t="inlineStr">
        <is>
          <t>Stainless Steel, AISI-303</t>
        </is>
      </c>
      <c r="K990" s="7" t="inlineStr">
        <is>
          <t>Steel, Cold Drawn C1018</t>
        </is>
      </c>
      <c r="L990" s="2" t="inlineStr">
        <is>
          <t>Coating_Scotchkote134_interior_exterior_IncludeImpeller</t>
        </is>
      </c>
      <c r="M990" s="2" t="inlineStr">
        <is>
          <t>RTF</t>
        </is>
      </c>
      <c r="N990" s="7" t="n"/>
      <c r="O990" t="inlineStr">
        <is>
          <t>A102232</t>
        </is>
      </c>
      <c r="P990" t="n">
        <v>158</v>
      </c>
      <c r="Q990" s="120" t="inlineStr">
        <is>
          <t>Priced</t>
        </is>
      </c>
      <c r="R990" t="inlineStr">
        <is>
          <t>LT250</t>
        </is>
      </c>
    </row>
    <row r="991">
      <c r="C991" t="inlineStr">
        <is>
          <t>Price_BOM_LFE_Imp_1500</t>
        </is>
      </c>
      <c r="E991" s="69" t="inlineStr">
        <is>
          <t>25957-4P-7.5HP-LFE</t>
        </is>
      </c>
      <c r="F991" t="inlineStr">
        <is>
          <t>X3</t>
        </is>
      </c>
      <c r="G991" t="inlineStr">
        <is>
          <t>ImpMatl_NiAl-Bronze_ASTM-B148_C95400</t>
        </is>
      </c>
      <c r="H991" s="7" t="inlineStr">
        <is>
          <t>Nickel Aluminum Bronze ASTM B148 UNS C95400</t>
        </is>
      </c>
      <c r="I991" s="7" t="inlineStr">
        <is>
          <t>B22</t>
        </is>
      </c>
      <c r="J991" s="7" t="inlineStr">
        <is>
          <t>Stainless Steel, AISI-303</t>
        </is>
      </c>
      <c r="K991" s="7" t="inlineStr">
        <is>
          <t>Steel, Cold Drawn C1018</t>
        </is>
      </c>
      <c r="L991" s="2" t="inlineStr">
        <is>
          <t>Coating_Scotchkote134_interior_exterior_IncludeImpeller</t>
        </is>
      </c>
      <c r="M991" s="2" t="inlineStr">
        <is>
          <t>RTF</t>
        </is>
      </c>
      <c r="N991" s="7" t="n"/>
      <c r="O991" t="inlineStr">
        <is>
          <t>A102232</t>
        </is>
      </c>
      <c r="P991" t="n">
        <v>158</v>
      </c>
      <c r="Q991" s="120" t="inlineStr">
        <is>
          <t>Priced</t>
        </is>
      </c>
      <c r="R991" t="inlineStr">
        <is>
          <t>LT250</t>
        </is>
      </c>
    </row>
    <row r="992">
      <c r="C992" t="inlineStr">
        <is>
          <t>Price_BOM_LFE_Imp_1501</t>
        </is>
      </c>
      <c r="E992" s="69" t="inlineStr">
        <is>
          <t>25957-4P-10HP-LFE</t>
        </is>
      </c>
      <c r="F992" t="inlineStr">
        <is>
          <t>X3</t>
        </is>
      </c>
      <c r="G992" t="inlineStr">
        <is>
          <t>ImpMatl_NiAl-Bronze_ASTM-B148_C95400</t>
        </is>
      </c>
      <c r="H992" s="7" t="inlineStr">
        <is>
          <t>Nickel Aluminum Bronze ASTM B148 UNS C95400</t>
        </is>
      </c>
      <c r="I992" s="7" t="inlineStr">
        <is>
          <t>B22</t>
        </is>
      </c>
      <c r="J992" s="7" t="inlineStr">
        <is>
          <t>Stainless Steel, AISI-303</t>
        </is>
      </c>
      <c r="K992" s="7" t="inlineStr">
        <is>
          <t>Steel, Cold Drawn C1018</t>
        </is>
      </c>
      <c r="L992" s="2" t="inlineStr">
        <is>
          <t>Coating_Scotchkote134_interior_exterior_IncludeImpeller</t>
        </is>
      </c>
      <c r="M992" s="2" t="inlineStr">
        <is>
          <t>RTF</t>
        </is>
      </c>
      <c r="N992" s="7" t="n"/>
      <c r="O992" t="inlineStr">
        <is>
          <t>A102232</t>
        </is>
      </c>
      <c r="P992" t="n">
        <v>158</v>
      </c>
      <c r="Q992" s="120" t="inlineStr">
        <is>
          <t>Priced</t>
        </is>
      </c>
      <c r="R992" t="inlineStr">
        <is>
          <t>LT250</t>
        </is>
      </c>
    </row>
    <row r="993">
      <c r="C993" t="inlineStr">
        <is>
          <t>Price_BOM_LFE_Imp_1502</t>
        </is>
      </c>
      <c r="E993" s="2" t="inlineStr">
        <is>
          <t>25957-2P-30HP-LFE</t>
        </is>
      </c>
      <c r="F993" t="inlineStr">
        <is>
          <t>X4</t>
        </is>
      </c>
      <c r="G993" t="inlineStr">
        <is>
          <t>ImpMatl_NiAl-Bronze_ASTM-B148_C95400</t>
        </is>
      </c>
      <c r="H993" s="7" t="inlineStr">
        <is>
          <t>Nickel Aluminum Bronze ASTM B148 UNS C95400</t>
        </is>
      </c>
      <c r="I993" s="7" t="inlineStr">
        <is>
          <t>B22</t>
        </is>
      </c>
      <c r="J993" s="7" t="inlineStr">
        <is>
          <t>Stainless Steel, AISI-303</t>
        </is>
      </c>
      <c r="K993" s="7" t="inlineStr">
        <is>
          <t>Steel, Cold Drawn C1018</t>
        </is>
      </c>
      <c r="L993" s="2" t="inlineStr">
        <is>
          <t>Coating_Scotchkote134_interior_exterior_IncludeImpeller</t>
        </is>
      </c>
      <c r="M993" s="2" t="inlineStr">
        <is>
          <t>RTF</t>
        </is>
      </c>
      <c r="N993" s="7" t="n"/>
      <c r="O993" t="inlineStr">
        <is>
          <t>A102233</t>
        </is>
      </c>
      <c r="P993" t="n">
        <v>158</v>
      </c>
      <c r="Q993" s="120" t="inlineStr">
        <is>
          <t>Priced</t>
        </is>
      </c>
      <c r="R993" t="inlineStr">
        <is>
          <t>LT250</t>
        </is>
      </c>
    </row>
    <row r="994">
      <c r="C994" t="inlineStr">
        <is>
          <t>Price_BOM_LFE_Imp_1503</t>
        </is>
      </c>
      <c r="E994" s="69" t="inlineStr">
        <is>
          <t>25123-4P-7.5HP-LFE</t>
        </is>
      </c>
      <c r="F994" t="inlineStr">
        <is>
          <t>X3</t>
        </is>
      </c>
      <c r="G994" t="inlineStr">
        <is>
          <t>ImpMatl_NiAl-Bronze_ASTM-B148_C95400</t>
        </is>
      </c>
      <c r="H994" s="7" t="inlineStr">
        <is>
          <t>Nickel Aluminum Bronze ASTM B148 UNS C95400</t>
        </is>
      </c>
      <c r="I994" s="7" t="inlineStr">
        <is>
          <t>B22</t>
        </is>
      </c>
      <c r="J994" s="7" t="inlineStr">
        <is>
          <t>Stainless Steel, AISI-303</t>
        </is>
      </c>
      <c r="K994" s="7" t="inlineStr">
        <is>
          <t>Steel, Cold Drawn C1018</t>
        </is>
      </c>
      <c r="L994" s="2" t="inlineStr">
        <is>
          <t>Coating_Scotchkote134_interior_exterior_IncludeImpeller</t>
        </is>
      </c>
      <c r="M994" s="2" t="inlineStr">
        <is>
          <t>RTF</t>
        </is>
      </c>
      <c r="N994" s="7" t="n"/>
      <c r="O994" t="inlineStr">
        <is>
          <t>A102234</t>
        </is>
      </c>
      <c r="P994" t="n">
        <v>220</v>
      </c>
      <c r="Q994" s="120" t="inlineStr">
        <is>
          <t>Priced</t>
        </is>
      </c>
      <c r="R994" t="inlineStr">
        <is>
          <t>LT250</t>
        </is>
      </c>
    </row>
    <row r="995">
      <c r="C995" t="inlineStr">
        <is>
          <t>Price_BOM_LFE_Imp_1504</t>
        </is>
      </c>
      <c r="E995" s="69" t="inlineStr">
        <is>
          <t>25123-4P-7.5HP-LFE</t>
        </is>
      </c>
      <c r="F995" t="inlineStr">
        <is>
          <t>X3</t>
        </is>
      </c>
      <c r="G995" t="inlineStr">
        <is>
          <t>ImpMatl_NiAl-Bronze_ASTM-B148_C95400</t>
        </is>
      </c>
      <c r="H995" s="7" t="inlineStr">
        <is>
          <t>Nickel Aluminum Bronze ASTM B148 UNS C95400</t>
        </is>
      </c>
      <c r="I995" s="7" t="inlineStr">
        <is>
          <t>B22</t>
        </is>
      </c>
      <c r="J995" s="7" t="inlineStr">
        <is>
          <t>Stainless Steel, AISI-303</t>
        </is>
      </c>
      <c r="K995" s="7" t="inlineStr">
        <is>
          <t>Steel, Cold Drawn C1018</t>
        </is>
      </c>
      <c r="L995" s="2" t="inlineStr">
        <is>
          <t>Coating_Scotchkote134_interior_exterior_IncludeImpeller</t>
        </is>
      </c>
      <c r="M995" s="2" t="inlineStr">
        <is>
          <t>RTF</t>
        </is>
      </c>
      <c r="N995" s="7" t="n"/>
      <c r="O995" t="inlineStr">
        <is>
          <t>A102234</t>
        </is>
      </c>
      <c r="P995" t="n">
        <v>220</v>
      </c>
      <c r="Q995" s="120" t="inlineStr">
        <is>
          <t>Priced</t>
        </is>
      </c>
      <c r="R995" t="inlineStr">
        <is>
          <t>LT250</t>
        </is>
      </c>
    </row>
    <row r="996">
      <c r="C996" t="inlineStr">
        <is>
          <t>Price_BOM_LFE_Imp_1505</t>
        </is>
      </c>
      <c r="E996" s="69" t="inlineStr">
        <is>
          <t>25123-4P-10HP-LFE</t>
        </is>
      </c>
      <c r="F996" t="inlineStr">
        <is>
          <t>X3</t>
        </is>
      </c>
      <c r="G996" t="inlineStr">
        <is>
          <t>ImpMatl_NiAl-Bronze_ASTM-B148_C95400</t>
        </is>
      </c>
      <c r="H996" s="7" t="inlineStr">
        <is>
          <t>Nickel Aluminum Bronze ASTM B148 UNS C95400</t>
        </is>
      </c>
      <c r="I996" s="7" t="inlineStr">
        <is>
          <t>B22</t>
        </is>
      </c>
      <c r="J996" s="7" t="inlineStr">
        <is>
          <t>Stainless Steel, AISI-303</t>
        </is>
      </c>
      <c r="K996" s="7" t="inlineStr">
        <is>
          <t>Steel, Cold Drawn C1018</t>
        </is>
      </c>
      <c r="L996" s="2" t="inlineStr">
        <is>
          <t>Coating_Scotchkote134_interior_exterior_IncludeImpeller</t>
        </is>
      </c>
      <c r="M996" s="2" t="inlineStr">
        <is>
          <t>RTF</t>
        </is>
      </c>
      <c r="N996" s="7" t="n"/>
      <c r="O996" t="inlineStr">
        <is>
          <t>A102234</t>
        </is>
      </c>
      <c r="P996" t="n">
        <v>220</v>
      </c>
      <c r="Q996" s="120" t="inlineStr">
        <is>
          <t>Priced</t>
        </is>
      </c>
      <c r="R996" t="inlineStr">
        <is>
          <t>LT250</t>
        </is>
      </c>
    </row>
    <row r="997">
      <c r="C997" t="inlineStr">
        <is>
          <t>Price_BOM_LFE_Imp_1506</t>
        </is>
      </c>
      <c r="E997" s="69" t="inlineStr">
        <is>
          <t>25123-4P-15HP-LFE</t>
        </is>
      </c>
      <c r="F997" t="inlineStr">
        <is>
          <t>X3</t>
        </is>
      </c>
      <c r="G997" t="inlineStr">
        <is>
          <t>ImpMatl_NiAl-Bronze_ASTM-B148_C95400</t>
        </is>
      </c>
      <c r="H997" s="7" t="inlineStr">
        <is>
          <t>Nickel Aluminum Bronze ASTM B148 UNS C95400</t>
        </is>
      </c>
      <c r="I997" s="7" t="inlineStr">
        <is>
          <t>B22</t>
        </is>
      </c>
      <c r="J997" s="7" t="inlineStr">
        <is>
          <t>Stainless Steel, AISI-303</t>
        </is>
      </c>
      <c r="K997" s="7" t="inlineStr">
        <is>
          <t>Steel, Cold Drawn C1018</t>
        </is>
      </c>
      <c r="L997" s="2" t="inlineStr">
        <is>
          <t>Coating_Scotchkote134_interior_exterior_IncludeImpeller</t>
        </is>
      </c>
      <c r="M997" s="2" t="inlineStr">
        <is>
          <t>RTF</t>
        </is>
      </c>
      <c r="N997" s="7" t="n"/>
      <c r="O997" t="inlineStr">
        <is>
          <t>A102234</t>
        </is>
      </c>
      <c r="P997" t="n">
        <v>220</v>
      </c>
      <c r="Q997" s="120" t="inlineStr">
        <is>
          <t>Priced</t>
        </is>
      </c>
      <c r="R997" t="inlineStr">
        <is>
          <t>LT250</t>
        </is>
      </c>
    </row>
    <row r="998">
      <c r="C998" t="inlineStr">
        <is>
          <t>Price_BOM_LFE_Imp_1507</t>
        </is>
      </c>
      <c r="E998" s="69" t="inlineStr">
        <is>
          <t>25123-4P-20HP-LFE</t>
        </is>
      </c>
      <c r="F998" t="inlineStr">
        <is>
          <t>XA</t>
        </is>
      </c>
      <c r="G998" t="inlineStr">
        <is>
          <t>ImpMatl_NiAl-Bronze_ASTM-B148_C95400</t>
        </is>
      </c>
      <c r="H998" s="7" t="inlineStr">
        <is>
          <t>Nickel Aluminum Bronze ASTM B148 UNS C95400</t>
        </is>
      </c>
      <c r="I998" s="7" t="inlineStr">
        <is>
          <t>B22</t>
        </is>
      </c>
      <c r="J998" s="7" t="inlineStr">
        <is>
          <t>Stainless Steel, AISI-303</t>
        </is>
      </c>
      <c r="K998" s="7" t="inlineStr">
        <is>
          <t>Steel, Cold Drawn C1018</t>
        </is>
      </c>
      <c r="L998" s="2" t="inlineStr">
        <is>
          <t>Coating_Scotchkote134_interior_exterior_IncludeImpeller</t>
        </is>
      </c>
      <c r="M998" s="2" t="inlineStr">
        <is>
          <t>RTF</t>
        </is>
      </c>
      <c r="N998" s="7" t="n"/>
      <c r="O998" t="inlineStr">
        <is>
          <t>A102235</t>
        </is>
      </c>
      <c r="P998" t="n">
        <v>220</v>
      </c>
      <c r="Q998" s="120" t="inlineStr">
        <is>
          <t>Priced</t>
        </is>
      </c>
      <c r="R998" t="inlineStr">
        <is>
          <t>LT250</t>
        </is>
      </c>
    </row>
    <row r="999">
      <c r="C999" t="inlineStr">
        <is>
          <t>Price_BOM_LFE_Imp_1508</t>
        </is>
      </c>
      <c r="E999" s="2" t="inlineStr">
        <is>
          <t>30707-2P-10HP-LFE</t>
        </is>
      </c>
      <c r="F999" t="inlineStr">
        <is>
          <t>X3</t>
        </is>
      </c>
      <c r="G999" t="inlineStr">
        <is>
          <t>ImpMatl_NiAl-Bronze_ASTM-B148_C95400</t>
        </is>
      </c>
      <c r="H999" s="7" t="inlineStr">
        <is>
          <t>Nickel Aluminum Bronze ASTM B148 UNS C95400</t>
        </is>
      </c>
      <c r="I999" s="7" t="inlineStr">
        <is>
          <t>B22</t>
        </is>
      </c>
      <c r="J999" s="7" t="inlineStr">
        <is>
          <t>Stainless Steel, AISI-303</t>
        </is>
      </c>
      <c r="K999" s="7" t="inlineStr">
        <is>
          <t>Steel, Cold Drawn C1018</t>
        </is>
      </c>
      <c r="L999" s="2" t="inlineStr">
        <is>
          <t>Coating_Scotchkote134_interior_exterior_IncludeImpeller</t>
        </is>
      </c>
      <c r="M999" s="2" t="inlineStr">
        <is>
          <t>RTF</t>
        </is>
      </c>
      <c r="N999" s="7" t="n"/>
      <c r="O999" t="inlineStr">
        <is>
          <t>A102237</t>
        </is>
      </c>
      <c r="P999" t="n">
        <v>107</v>
      </c>
      <c r="Q999" s="120" t="inlineStr">
        <is>
          <t>Priced</t>
        </is>
      </c>
      <c r="R999" t="inlineStr">
        <is>
          <t>LT250</t>
        </is>
      </c>
    </row>
    <row r="1000">
      <c r="C1000" t="inlineStr">
        <is>
          <t>Price_BOM_LFE_Imp_1509</t>
        </is>
      </c>
      <c r="E1000" s="2" t="inlineStr">
        <is>
          <t>30707-2P-15HP-LFE</t>
        </is>
      </c>
      <c r="F1000" t="inlineStr">
        <is>
          <t>X3</t>
        </is>
      </c>
      <c r="G1000" t="inlineStr">
        <is>
          <t>ImpMatl_NiAl-Bronze_ASTM-B148_C95400</t>
        </is>
      </c>
      <c r="H1000" s="7" t="inlineStr">
        <is>
          <t>Nickel Aluminum Bronze ASTM B148 UNS C95400</t>
        </is>
      </c>
      <c r="I1000" s="7" t="inlineStr">
        <is>
          <t>B22</t>
        </is>
      </c>
      <c r="J1000" s="7" t="inlineStr">
        <is>
          <t>Stainless Steel, AISI-303</t>
        </is>
      </c>
      <c r="K1000" s="7" t="inlineStr">
        <is>
          <t>Steel, Cold Drawn C1018</t>
        </is>
      </c>
      <c r="L1000" s="2" t="inlineStr">
        <is>
          <t>Coating_Scotchkote134_interior_exterior_IncludeImpeller</t>
        </is>
      </c>
      <c r="M1000" s="2" t="inlineStr">
        <is>
          <t>RTF</t>
        </is>
      </c>
      <c r="N1000" s="7" t="n"/>
      <c r="O1000" t="inlineStr">
        <is>
          <t>A102237</t>
        </is>
      </c>
      <c r="P1000" t="n">
        <v>107</v>
      </c>
      <c r="Q1000" s="120" t="inlineStr">
        <is>
          <t>Priced</t>
        </is>
      </c>
      <c r="R1000" t="inlineStr">
        <is>
          <t>LT250</t>
        </is>
      </c>
    </row>
    <row r="1001">
      <c r="C1001" t="inlineStr">
        <is>
          <t>Price_BOM_LFE_Imp_1510</t>
        </is>
      </c>
      <c r="E1001" s="2" t="inlineStr">
        <is>
          <t>30707-2P-20HP-LFE</t>
        </is>
      </c>
      <c r="F1001" t="inlineStr">
        <is>
          <t>X3</t>
        </is>
      </c>
      <c r="G1001" t="inlineStr">
        <is>
          <t>ImpMatl_NiAl-Bronze_ASTM-B148_C95400</t>
        </is>
      </c>
      <c r="H1001" s="7" t="inlineStr">
        <is>
          <t>Nickel Aluminum Bronze ASTM B148 UNS C95400</t>
        </is>
      </c>
      <c r="I1001" s="7" t="inlineStr">
        <is>
          <t>B22</t>
        </is>
      </c>
      <c r="J1001" s="7" t="inlineStr">
        <is>
          <t>Stainless Steel, AISI-303</t>
        </is>
      </c>
      <c r="K1001" s="7" t="inlineStr">
        <is>
          <t>Steel, Cold Drawn C1018</t>
        </is>
      </c>
      <c r="L1001" s="2" t="inlineStr">
        <is>
          <t>Coating_Scotchkote134_interior_exterior_IncludeImpeller</t>
        </is>
      </c>
      <c r="M1001" s="2" t="inlineStr">
        <is>
          <t>RTF</t>
        </is>
      </c>
      <c r="N1001" s="7" t="n"/>
      <c r="O1001" t="inlineStr">
        <is>
          <t>A102237</t>
        </is>
      </c>
      <c r="P1001" t="n">
        <v>107</v>
      </c>
      <c r="Q1001" s="120" t="inlineStr">
        <is>
          <t>Priced</t>
        </is>
      </c>
      <c r="R1001" t="inlineStr">
        <is>
          <t>LT250</t>
        </is>
      </c>
    </row>
    <row r="1002">
      <c r="C1002" t="inlineStr">
        <is>
          <t>Price_BOM_LFE_Imp_1511</t>
        </is>
      </c>
      <c r="E1002" s="2" t="inlineStr">
        <is>
          <t>30707-2P-25HP-LFE</t>
        </is>
      </c>
      <c r="F1002" t="inlineStr">
        <is>
          <t>X3</t>
        </is>
      </c>
      <c r="G1002" t="inlineStr">
        <is>
          <t>ImpMatl_NiAl-Bronze_ASTM-B148_C95400</t>
        </is>
      </c>
      <c r="H1002" s="7" t="inlineStr">
        <is>
          <t>Nickel Aluminum Bronze ASTM B148 UNS C95400</t>
        </is>
      </c>
      <c r="I1002" s="7" t="inlineStr">
        <is>
          <t>B22</t>
        </is>
      </c>
      <c r="J1002" s="7" t="inlineStr">
        <is>
          <t>Stainless Steel, AISI-303</t>
        </is>
      </c>
      <c r="K1002" s="7" t="inlineStr">
        <is>
          <t>Steel, Cold Drawn C1018</t>
        </is>
      </c>
      <c r="L1002" s="2" t="inlineStr">
        <is>
          <t>Coating_Scotchkote134_interior_exterior_IncludeImpeller</t>
        </is>
      </c>
      <c r="M1002" s="2" t="inlineStr">
        <is>
          <t>RTF</t>
        </is>
      </c>
      <c r="N1002" s="7" t="n"/>
      <c r="O1002" t="inlineStr">
        <is>
          <t>A102237</t>
        </is>
      </c>
      <c r="P1002" t="n">
        <v>107</v>
      </c>
      <c r="Q1002" s="120" t="inlineStr">
        <is>
          <t>Priced</t>
        </is>
      </c>
      <c r="R1002" t="inlineStr">
        <is>
          <t>LT250</t>
        </is>
      </c>
    </row>
    <row r="1003">
      <c r="C1003" t="inlineStr">
        <is>
          <t>Price_BOM_LFE_Imp_1512</t>
        </is>
      </c>
      <c r="E1003" s="69" t="inlineStr">
        <is>
          <t>30707-4P-3HP-LFE</t>
        </is>
      </c>
      <c r="F1003" t="inlineStr">
        <is>
          <t>X3</t>
        </is>
      </c>
      <c r="G1003" t="inlineStr">
        <is>
          <t>ImpMatl_NiAl-Bronze_ASTM-B148_C95400</t>
        </is>
      </c>
      <c r="H1003" s="7" t="inlineStr">
        <is>
          <t>Nickel Aluminum Bronze ASTM B148 UNS C95400</t>
        </is>
      </c>
      <c r="I1003" s="7" t="inlineStr">
        <is>
          <t>B22</t>
        </is>
      </c>
      <c r="J1003" s="7" t="inlineStr">
        <is>
          <t>Stainless Steel, AISI-303</t>
        </is>
      </c>
      <c r="K1003" s="7" t="inlineStr">
        <is>
          <t>Steel, Cold Drawn C1018</t>
        </is>
      </c>
      <c r="L1003" s="2" t="inlineStr">
        <is>
          <t>Coating_Scotchkote134_interior_exterior_IncludeImpeller</t>
        </is>
      </c>
      <c r="M1003" s="2" t="inlineStr">
        <is>
          <t>RTF</t>
        </is>
      </c>
      <c r="N1003" s="7" t="n"/>
      <c r="O1003" t="inlineStr">
        <is>
          <t>A102237</t>
        </is>
      </c>
      <c r="P1003" t="n">
        <v>107</v>
      </c>
      <c r="Q1003" s="120" t="inlineStr">
        <is>
          <t>Priced</t>
        </is>
      </c>
      <c r="R1003" t="inlineStr">
        <is>
          <t>LT250</t>
        </is>
      </c>
    </row>
    <row r="1004">
      <c r="C1004" t="inlineStr">
        <is>
          <t>Price_BOM_LFE_Imp_1513</t>
        </is>
      </c>
      <c r="E1004" s="69" t="inlineStr">
        <is>
          <t>30707-4P-5HP-LFE</t>
        </is>
      </c>
      <c r="F1004" t="inlineStr">
        <is>
          <t>X3</t>
        </is>
      </c>
      <c r="G1004" t="inlineStr">
        <is>
          <t>ImpMatl_NiAl-Bronze_ASTM-B148_C95400</t>
        </is>
      </c>
      <c r="H1004" s="7" t="inlineStr">
        <is>
          <t>Nickel Aluminum Bronze ASTM B148 UNS C95400</t>
        </is>
      </c>
      <c r="I1004" s="7" t="inlineStr">
        <is>
          <t>B22</t>
        </is>
      </c>
      <c r="J1004" s="7" t="inlineStr">
        <is>
          <t>Stainless Steel, AISI-303</t>
        </is>
      </c>
      <c r="K1004" s="7" t="inlineStr">
        <is>
          <t>Steel, Cold Drawn C1018</t>
        </is>
      </c>
      <c r="L1004" s="2" t="inlineStr">
        <is>
          <t>Coating_Scotchkote134_interior_exterior_IncludeImpeller</t>
        </is>
      </c>
      <c r="M1004" s="2" t="inlineStr">
        <is>
          <t>RTF</t>
        </is>
      </c>
      <c r="N1004" s="7" t="n"/>
      <c r="O1004" t="inlineStr">
        <is>
          <t>A102237</t>
        </is>
      </c>
      <c r="P1004" t="n">
        <v>107</v>
      </c>
      <c r="Q1004" s="120" t="inlineStr">
        <is>
          <t>Priced</t>
        </is>
      </c>
      <c r="R1004" t="inlineStr">
        <is>
          <t>LT250</t>
        </is>
      </c>
    </row>
    <row r="1005">
      <c r="C1005" t="inlineStr">
        <is>
          <t>Price_BOM_LFE_Imp_1514</t>
        </is>
      </c>
      <c r="E1005" s="69" t="inlineStr">
        <is>
          <t>30707-4P-7.5HP-LFE</t>
        </is>
      </c>
      <c r="F1005" t="inlineStr">
        <is>
          <t>X3</t>
        </is>
      </c>
      <c r="G1005" t="inlineStr">
        <is>
          <t>ImpMatl_NiAl-Bronze_ASTM-B148_C95400</t>
        </is>
      </c>
      <c r="H1005" s="7" t="inlineStr">
        <is>
          <t>Nickel Aluminum Bronze ASTM B148 UNS C95400</t>
        </is>
      </c>
      <c r="I1005" s="7" t="inlineStr">
        <is>
          <t>B22</t>
        </is>
      </c>
      <c r="J1005" s="7" t="inlineStr">
        <is>
          <t>Stainless Steel, AISI-303</t>
        </is>
      </c>
      <c r="K1005" s="7" t="inlineStr">
        <is>
          <t>Steel, Cold Drawn C1018</t>
        </is>
      </c>
      <c r="L1005" s="2" t="inlineStr">
        <is>
          <t>Coating_Scotchkote134_interior_exterior_IncludeImpeller</t>
        </is>
      </c>
      <c r="M1005" s="2" t="inlineStr">
        <is>
          <t>RTF</t>
        </is>
      </c>
      <c r="N1005" s="7" t="n"/>
      <c r="O1005" t="inlineStr">
        <is>
          <t>A102237</t>
        </is>
      </c>
      <c r="P1005" t="n">
        <v>107</v>
      </c>
      <c r="Q1005" s="120" t="inlineStr">
        <is>
          <t>Priced</t>
        </is>
      </c>
      <c r="R1005" t="inlineStr">
        <is>
          <t>LT250</t>
        </is>
      </c>
    </row>
    <row r="1006">
      <c r="C1006" t="inlineStr">
        <is>
          <t>Price_BOM_LFE_Imp_1515</t>
        </is>
      </c>
      <c r="E1006" s="2" t="inlineStr">
        <is>
          <t>30707-2P-30HP-LFE</t>
        </is>
      </c>
      <c r="F1006" t="inlineStr">
        <is>
          <t>X4</t>
        </is>
      </c>
      <c r="G1006" t="inlineStr">
        <is>
          <t>ImpMatl_NiAl-Bronze_ASTM-B148_C95400</t>
        </is>
      </c>
      <c r="H1006" s="7" t="inlineStr">
        <is>
          <t>Nickel Aluminum Bronze ASTM B148 UNS C95400</t>
        </is>
      </c>
      <c r="I1006" s="7" t="inlineStr">
        <is>
          <t>B22</t>
        </is>
      </c>
      <c r="J1006" s="7" t="inlineStr">
        <is>
          <t>Stainless Steel, AISI-303</t>
        </is>
      </c>
      <c r="K1006" s="7" t="inlineStr">
        <is>
          <t>Steel, Cold Drawn C1018</t>
        </is>
      </c>
      <c r="L1006" s="2" t="inlineStr">
        <is>
          <t>Coating_Scotchkote134_interior_exterior_IncludeImpeller</t>
        </is>
      </c>
      <c r="M1006" s="2" t="inlineStr">
        <is>
          <t>RTF</t>
        </is>
      </c>
      <c r="N1006" s="7" t="n"/>
      <c r="O1006" t="inlineStr">
        <is>
          <t>A102238</t>
        </is>
      </c>
      <c r="P1006" t="n">
        <v>107</v>
      </c>
      <c r="Q1006" s="120" t="inlineStr">
        <is>
          <t>Priced</t>
        </is>
      </c>
      <c r="R1006" t="inlineStr">
        <is>
          <t>LT250</t>
        </is>
      </c>
    </row>
    <row r="1007">
      <c r="C1007" t="inlineStr">
        <is>
          <t>Price_BOM_LFE_Imp_1516</t>
        </is>
      </c>
      <c r="E1007" s="69" t="inlineStr">
        <is>
          <t>30957-4P-5HP-LFE</t>
        </is>
      </c>
      <c r="F1007" t="inlineStr">
        <is>
          <t>X3</t>
        </is>
      </c>
      <c r="G1007" t="inlineStr">
        <is>
          <t>ImpMatl_NiAl-Bronze_ASTM-B148_C95400</t>
        </is>
      </c>
      <c r="H1007" s="7" t="inlineStr">
        <is>
          <t>Nickel Aluminum Bronze ASTM B148 UNS C95400</t>
        </is>
      </c>
      <c r="I1007" s="7" t="inlineStr">
        <is>
          <t>B22</t>
        </is>
      </c>
      <c r="J1007" s="7" t="inlineStr">
        <is>
          <t>Stainless Steel, AISI-303</t>
        </is>
      </c>
      <c r="K1007" s="7" t="inlineStr">
        <is>
          <t>Steel, Cold Drawn C1018</t>
        </is>
      </c>
      <c r="L1007" s="2" t="inlineStr">
        <is>
          <t>Coating_Scotchkote134_interior_exterior_IncludeImpeller</t>
        </is>
      </c>
      <c r="M1007" s="2" t="inlineStr">
        <is>
          <t>RTF</t>
        </is>
      </c>
      <c r="N1007" s="7" t="n"/>
      <c r="O1007" t="inlineStr">
        <is>
          <t>A102239</t>
        </is>
      </c>
      <c r="P1007" t="n">
        <v>193</v>
      </c>
      <c r="Q1007" s="120" t="inlineStr">
        <is>
          <t>Priced</t>
        </is>
      </c>
      <c r="R1007" t="inlineStr">
        <is>
          <t>LT250</t>
        </is>
      </c>
    </row>
    <row r="1008">
      <c r="C1008" t="inlineStr">
        <is>
          <t>Price_BOM_LFE_Imp_1517</t>
        </is>
      </c>
      <c r="E1008" s="69" t="inlineStr">
        <is>
          <t>30957-4P-7.5HP-LFE</t>
        </is>
      </c>
      <c r="F1008" t="inlineStr">
        <is>
          <t>X3</t>
        </is>
      </c>
      <c r="G1008" t="inlineStr">
        <is>
          <t>ImpMatl_NiAl-Bronze_ASTM-B148_C95400</t>
        </is>
      </c>
      <c r="H1008" s="7" t="inlineStr">
        <is>
          <t>Nickel Aluminum Bronze ASTM B148 UNS C95400</t>
        </is>
      </c>
      <c r="I1008" s="7" t="inlineStr">
        <is>
          <t>B22</t>
        </is>
      </c>
      <c r="J1008" s="7" t="inlineStr">
        <is>
          <t>Stainless Steel, AISI-303</t>
        </is>
      </c>
      <c r="K1008" s="7" t="inlineStr">
        <is>
          <t>Steel, Cold Drawn C1018</t>
        </is>
      </c>
      <c r="L1008" s="2" t="inlineStr">
        <is>
          <t>Coating_Scotchkote134_interior_exterior_IncludeImpeller</t>
        </is>
      </c>
      <c r="M1008" s="2" t="inlineStr">
        <is>
          <t>RTF</t>
        </is>
      </c>
      <c r="N1008" s="7" t="n"/>
      <c r="O1008" t="inlineStr">
        <is>
          <t>A102239</t>
        </is>
      </c>
      <c r="P1008" t="n">
        <v>193</v>
      </c>
      <c r="Q1008" s="120" t="inlineStr">
        <is>
          <t>Priced</t>
        </is>
      </c>
      <c r="R1008" t="inlineStr">
        <is>
          <t>LT250</t>
        </is>
      </c>
    </row>
    <row r="1009">
      <c r="C1009" t="inlineStr">
        <is>
          <t>Price_BOM_LFE_Imp_1518</t>
        </is>
      </c>
      <c r="E1009" s="69" t="inlineStr">
        <is>
          <t>30957-4P-10HP-LFE</t>
        </is>
      </c>
      <c r="F1009" t="inlineStr">
        <is>
          <t>X3</t>
        </is>
      </c>
      <c r="G1009" t="inlineStr">
        <is>
          <t>ImpMatl_NiAl-Bronze_ASTM-B148_C95400</t>
        </is>
      </c>
      <c r="H1009" s="7" t="inlineStr">
        <is>
          <t>Nickel Aluminum Bronze ASTM B148 UNS C95400</t>
        </is>
      </c>
      <c r="I1009" s="7" t="inlineStr">
        <is>
          <t>B22</t>
        </is>
      </c>
      <c r="J1009" s="7" t="inlineStr">
        <is>
          <t>Stainless Steel, AISI-303</t>
        </is>
      </c>
      <c r="K1009" s="7" t="inlineStr">
        <is>
          <t>Steel, Cold Drawn C1018</t>
        </is>
      </c>
      <c r="L1009" s="2" t="inlineStr">
        <is>
          <t>Coating_Scotchkote134_interior_exterior_IncludeImpeller</t>
        </is>
      </c>
      <c r="M1009" s="2" t="inlineStr">
        <is>
          <t>RTF</t>
        </is>
      </c>
      <c r="N1009" s="7" t="n"/>
      <c r="O1009" t="inlineStr">
        <is>
          <t>A102239</t>
        </is>
      </c>
      <c r="P1009" t="n">
        <v>193</v>
      </c>
      <c r="Q1009" s="120" t="inlineStr">
        <is>
          <t>Priced</t>
        </is>
      </c>
      <c r="R1009" t="inlineStr">
        <is>
          <t>LT250</t>
        </is>
      </c>
    </row>
    <row r="1010">
      <c r="C1010" t="inlineStr">
        <is>
          <t>Price_BOM_LFE_Imp_1519</t>
        </is>
      </c>
      <c r="E1010" s="69" t="inlineStr">
        <is>
          <t>30957-4P-15HP-LFE</t>
        </is>
      </c>
      <c r="F1010" t="inlineStr">
        <is>
          <t>X3</t>
        </is>
      </c>
      <c r="G1010" t="inlineStr">
        <is>
          <t>ImpMatl_NiAl-Bronze_ASTM-B148_C95400</t>
        </is>
      </c>
      <c r="H1010" s="7" t="inlineStr">
        <is>
          <t>Nickel Aluminum Bronze ASTM B148 UNS C95400</t>
        </is>
      </c>
      <c r="I1010" s="7" t="inlineStr">
        <is>
          <t>B22</t>
        </is>
      </c>
      <c r="J1010" s="7" t="inlineStr">
        <is>
          <t>Stainless Steel, AISI-303</t>
        </is>
      </c>
      <c r="K1010" s="7" t="inlineStr">
        <is>
          <t>Steel, Cold Drawn C1018</t>
        </is>
      </c>
      <c r="L1010" s="2" t="inlineStr">
        <is>
          <t>Coating_Scotchkote134_interior_exterior_IncludeImpeller</t>
        </is>
      </c>
      <c r="M1010" s="2" t="inlineStr">
        <is>
          <t>RTF</t>
        </is>
      </c>
      <c r="N1010" s="7" t="n"/>
      <c r="O1010" t="inlineStr">
        <is>
          <t>A102239</t>
        </is>
      </c>
      <c r="P1010" t="n">
        <v>193</v>
      </c>
      <c r="Q1010" s="120" t="inlineStr">
        <is>
          <t>Priced</t>
        </is>
      </c>
      <c r="R1010" t="inlineStr">
        <is>
          <t>LT250</t>
        </is>
      </c>
    </row>
    <row r="1011">
      <c r="C1011" t="inlineStr">
        <is>
          <t>Price_BOM_LFE_Imp_1520</t>
        </is>
      </c>
      <c r="E1011" s="69" t="inlineStr">
        <is>
          <t>30121-4P-15HP-LFE</t>
        </is>
      </c>
      <c r="F1011" t="inlineStr">
        <is>
          <t>XA</t>
        </is>
      </c>
      <c r="G1011" t="inlineStr">
        <is>
          <t>ImpMatl_NiAl-Bronze_ASTM-B148_C95400</t>
        </is>
      </c>
      <c r="H1011" s="7" t="inlineStr">
        <is>
          <t>Nickel Aluminum Bronze ASTM B148 UNS C95400</t>
        </is>
      </c>
      <c r="I1011" s="7" t="inlineStr">
        <is>
          <t>B22</t>
        </is>
      </c>
      <c r="J1011" s="7" t="inlineStr">
        <is>
          <t>Stainless Steel, AISI-303</t>
        </is>
      </c>
      <c r="K1011" s="7" t="inlineStr">
        <is>
          <t>Steel, Cold Drawn C1018</t>
        </is>
      </c>
      <c r="L1011" s="2" t="inlineStr">
        <is>
          <t>Coating_Scotchkote134_interior_exterior_IncludeImpeller</t>
        </is>
      </c>
      <c r="M1011" s="2" t="inlineStr">
        <is>
          <t>RTF</t>
        </is>
      </c>
      <c r="N1011" s="7" t="n"/>
      <c r="O1011" t="inlineStr">
        <is>
          <t>A102241</t>
        </is>
      </c>
      <c r="P1011" t="n">
        <v>282</v>
      </c>
      <c r="Q1011" s="120" t="inlineStr">
        <is>
          <t>Priced</t>
        </is>
      </c>
      <c r="R1011" t="inlineStr">
        <is>
          <t>LT250</t>
        </is>
      </c>
    </row>
    <row r="1012">
      <c r="C1012" t="inlineStr">
        <is>
          <t>Price_BOM_LFE_Imp_1521</t>
        </is>
      </c>
      <c r="E1012" s="69" t="inlineStr">
        <is>
          <t>30121-4P-20HP-LFE</t>
        </is>
      </c>
      <c r="F1012" t="inlineStr">
        <is>
          <t>XA</t>
        </is>
      </c>
      <c r="G1012" t="inlineStr">
        <is>
          <t>ImpMatl_NiAl-Bronze_ASTM-B148_C95400</t>
        </is>
      </c>
      <c r="H1012" s="7" t="inlineStr">
        <is>
          <t>Nickel Aluminum Bronze ASTM B148 UNS C95400</t>
        </is>
      </c>
      <c r="I1012" s="7" t="inlineStr">
        <is>
          <t>B22</t>
        </is>
      </c>
      <c r="J1012" s="7" t="inlineStr">
        <is>
          <t>Stainless Steel, AISI-303</t>
        </is>
      </c>
      <c r="K1012" s="7" t="inlineStr">
        <is>
          <t>Steel, Cold Drawn C1018</t>
        </is>
      </c>
      <c r="L1012" s="2" t="inlineStr">
        <is>
          <t>Coating_Scotchkote134_interior_exterior_IncludeImpeller</t>
        </is>
      </c>
      <c r="M1012" s="2" t="inlineStr">
        <is>
          <t>RTF</t>
        </is>
      </c>
      <c r="N1012" s="7" t="n"/>
      <c r="O1012" t="inlineStr">
        <is>
          <t>A102241</t>
        </is>
      </c>
      <c r="P1012" t="n">
        <v>282</v>
      </c>
      <c r="Q1012" s="120" t="inlineStr">
        <is>
          <t>Priced</t>
        </is>
      </c>
      <c r="R1012" t="inlineStr">
        <is>
          <t>LT250</t>
        </is>
      </c>
    </row>
    <row r="1013">
      <c r="C1013" t="inlineStr">
        <is>
          <t>Price_BOM_LFE_Imp_1522</t>
        </is>
      </c>
      <c r="E1013" s="69" t="inlineStr">
        <is>
          <t>30121-4P-25HP-LFE</t>
        </is>
      </c>
      <c r="F1013" t="inlineStr">
        <is>
          <t>XA</t>
        </is>
      </c>
      <c r="G1013" t="inlineStr">
        <is>
          <t>ImpMatl_NiAl-Bronze_ASTM-B148_C95400</t>
        </is>
      </c>
      <c r="H1013" s="7" t="inlineStr">
        <is>
          <t>Nickel Aluminum Bronze ASTM B148 UNS C95400</t>
        </is>
      </c>
      <c r="I1013" s="7" t="inlineStr">
        <is>
          <t>B22</t>
        </is>
      </c>
      <c r="J1013" s="7" t="inlineStr">
        <is>
          <t>Stainless Steel, AISI-303</t>
        </is>
      </c>
      <c r="K1013" s="7" t="inlineStr">
        <is>
          <t>Steel, Cold Drawn C1018</t>
        </is>
      </c>
      <c r="L1013" s="2" t="inlineStr">
        <is>
          <t>Coating_Scotchkote134_interior_exterior_IncludeImpeller</t>
        </is>
      </c>
      <c r="M1013" s="2" t="inlineStr">
        <is>
          <t>RTF</t>
        </is>
      </c>
      <c r="N1013" s="7" t="n"/>
      <c r="O1013" t="inlineStr">
        <is>
          <t>A102241</t>
        </is>
      </c>
      <c r="P1013" t="n">
        <v>282</v>
      </c>
      <c r="Q1013" s="120" t="inlineStr">
        <is>
          <t>Priced</t>
        </is>
      </c>
      <c r="R1013" t="inlineStr">
        <is>
          <t>LT250</t>
        </is>
      </c>
    </row>
    <row r="1014">
      <c r="C1014" t="inlineStr">
        <is>
          <t>Price_BOM_LFE_Imp_1523</t>
        </is>
      </c>
      <c r="E1014" s="69" t="inlineStr">
        <is>
          <t>30127-4P-15HP-LFE</t>
        </is>
      </c>
      <c r="F1014" t="inlineStr">
        <is>
          <t>XA</t>
        </is>
      </c>
      <c r="G1014" t="inlineStr">
        <is>
          <t>ImpMatl_NiAl-Bronze_ASTM-B148_C95400</t>
        </is>
      </c>
      <c r="H1014" s="7" t="inlineStr">
        <is>
          <t>Nickel Aluminum Bronze ASTM B148 UNS C95400</t>
        </is>
      </c>
      <c r="I1014" s="7" t="inlineStr">
        <is>
          <t>B22</t>
        </is>
      </c>
      <c r="J1014" s="7" t="inlineStr">
        <is>
          <t>Stainless Steel, AISI-303</t>
        </is>
      </c>
      <c r="K1014" s="7" t="inlineStr">
        <is>
          <t>Steel, Cold Drawn C1018</t>
        </is>
      </c>
      <c r="L1014" s="2" t="inlineStr">
        <is>
          <t>Coating_Scotchkote134_interior_exterior_IncludeImpeller</t>
        </is>
      </c>
      <c r="M1014" s="2" t="inlineStr">
        <is>
          <t>RTF</t>
        </is>
      </c>
      <c r="N1014" s="7" t="n"/>
      <c r="O1014" t="inlineStr">
        <is>
          <t>A102242</t>
        </is>
      </c>
      <c r="P1014" t="n">
        <v>443</v>
      </c>
      <c r="Q1014" s="120" t="inlineStr">
        <is>
          <t>Priced</t>
        </is>
      </c>
      <c r="R1014" t="inlineStr">
        <is>
          <t>LT250</t>
        </is>
      </c>
    </row>
    <row r="1015">
      <c r="C1015" t="inlineStr">
        <is>
          <t>Price_BOM_LFE_Imp_1524</t>
        </is>
      </c>
      <c r="E1015" s="69" t="inlineStr">
        <is>
          <t>30127-4P-20HP-LFE</t>
        </is>
      </c>
      <c r="F1015" t="inlineStr">
        <is>
          <t>XA</t>
        </is>
      </c>
      <c r="G1015" t="inlineStr">
        <is>
          <t>ImpMatl_NiAl-Bronze_ASTM-B148_C95400</t>
        </is>
      </c>
      <c r="H1015" s="7" t="inlineStr">
        <is>
          <t>Nickel Aluminum Bronze ASTM B148 UNS C95400</t>
        </is>
      </c>
      <c r="I1015" s="7" t="inlineStr">
        <is>
          <t>B22</t>
        </is>
      </c>
      <c r="J1015" s="7" t="inlineStr">
        <is>
          <t>Stainless Steel, AISI-303</t>
        </is>
      </c>
      <c r="K1015" s="7" t="inlineStr">
        <is>
          <t>Steel, Cold Drawn C1018</t>
        </is>
      </c>
      <c r="L1015" s="2" t="inlineStr">
        <is>
          <t>Coating_Scotchkote134_interior_exterior_IncludeImpeller</t>
        </is>
      </c>
      <c r="M1015" s="2" t="inlineStr">
        <is>
          <t>RTF</t>
        </is>
      </c>
      <c r="N1015" s="7" t="n"/>
      <c r="O1015" t="inlineStr">
        <is>
          <t>A102242</t>
        </is>
      </c>
      <c r="P1015" t="n">
        <v>443</v>
      </c>
      <c r="Q1015" s="120" t="inlineStr">
        <is>
          <t>Priced</t>
        </is>
      </c>
      <c r="R1015" t="inlineStr">
        <is>
          <t>LT250</t>
        </is>
      </c>
    </row>
    <row r="1016">
      <c r="C1016" t="inlineStr">
        <is>
          <t>Price_BOM_LFE_Imp_1525</t>
        </is>
      </c>
      <c r="E1016" s="69" t="inlineStr">
        <is>
          <t>30127-4P-25HP-LFE</t>
        </is>
      </c>
      <c r="F1016" t="inlineStr">
        <is>
          <t>XA</t>
        </is>
      </c>
      <c r="G1016" t="inlineStr">
        <is>
          <t>ImpMatl_NiAl-Bronze_ASTM-B148_C95400</t>
        </is>
      </c>
      <c r="H1016" s="7" t="inlineStr">
        <is>
          <t>Nickel Aluminum Bronze ASTM B148 UNS C95400</t>
        </is>
      </c>
      <c r="I1016" s="7" t="inlineStr">
        <is>
          <t>B22</t>
        </is>
      </c>
      <c r="J1016" s="7" t="inlineStr">
        <is>
          <t>Stainless Steel, AISI-303</t>
        </is>
      </c>
      <c r="K1016" s="7" t="inlineStr">
        <is>
          <t>Steel, Cold Drawn C1018</t>
        </is>
      </c>
      <c r="L1016" s="2" t="inlineStr">
        <is>
          <t>Coating_Scotchkote134_interior_exterior_IncludeImpeller</t>
        </is>
      </c>
      <c r="M1016" s="2" t="inlineStr">
        <is>
          <t>RTF</t>
        </is>
      </c>
      <c r="N1016" s="7" t="n"/>
      <c r="O1016" t="inlineStr">
        <is>
          <t>A102242</t>
        </is>
      </c>
      <c r="P1016" t="n">
        <v>443</v>
      </c>
      <c r="Q1016" s="120" t="inlineStr">
        <is>
          <t>Priced</t>
        </is>
      </c>
      <c r="R1016" t="inlineStr">
        <is>
          <t>LT250</t>
        </is>
      </c>
    </row>
    <row r="1017">
      <c r="C1017" t="inlineStr">
        <is>
          <t>Price_BOM_LFE_Imp_1526</t>
        </is>
      </c>
      <c r="E1017" s="2" t="inlineStr">
        <is>
          <t>40707-2P-25HP-LFE</t>
        </is>
      </c>
      <c r="F1017" t="inlineStr">
        <is>
          <t>X3</t>
        </is>
      </c>
      <c r="G1017" t="inlineStr">
        <is>
          <t>ImpMatl_NiAl-Bronze_ASTM-B148_C95400</t>
        </is>
      </c>
      <c r="H1017" s="7" t="inlineStr">
        <is>
          <t>Nickel Aluminum Bronze ASTM B148 UNS C95400</t>
        </is>
      </c>
      <c r="I1017" s="7" t="inlineStr">
        <is>
          <t>B22</t>
        </is>
      </c>
      <c r="J1017" s="7" t="inlineStr">
        <is>
          <t>Stainless Steel, AISI-303</t>
        </is>
      </c>
      <c r="K1017" s="7" t="inlineStr">
        <is>
          <t>Steel, Cold Drawn C1018</t>
        </is>
      </c>
      <c r="L1017" s="2" t="inlineStr">
        <is>
          <t>Coating_Scotchkote134_interior_exterior_IncludeImpeller</t>
        </is>
      </c>
      <c r="M1017" s="2" t="inlineStr">
        <is>
          <t>RTF</t>
        </is>
      </c>
      <c r="N1017" s="7" t="n"/>
      <c r="O1017" t="inlineStr">
        <is>
          <t>A102244</t>
        </is>
      </c>
      <c r="P1017" t="n">
        <v>157</v>
      </c>
      <c r="Q1017" s="120" t="inlineStr">
        <is>
          <t>Priced</t>
        </is>
      </c>
      <c r="R1017" t="inlineStr">
        <is>
          <t>LT250</t>
        </is>
      </c>
    </row>
    <row r="1018">
      <c r="C1018" t="inlineStr">
        <is>
          <t>Price_BOM_LFE_Imp_1527</t>
        </is>
      </c>
      <c r="E1018" s="69" t="inlineStr">
        <is>
          <t>40707-4P-3HP-LFE</t>
        </is>
      </c>
      <c r="F1018" t="inlineStr">
        <is>
          <t>X3</t>
        </is>
      </c>
      <c r="G1018" t="inlineStr">
        <is>
          <t>ImpMatl_NiAl-Bronze_ASTM-B148_C95400</t>
        </is>
      </c>
      <c r="H1018" s="7" t="inlineStr">
        <is>
          <t>Nickel Aluminum Bronze ASTM B148 UNS C95400</t>
        </is>
      </c>
      <c r="I1018" s="7" t="inlineStr">
        <is>
          <t>B22</t>
        </is>
      </c>
      <c r="J1018" s="7" t="inlineStr">
        <is>
          <t>Stainless Steel, AISI-303</t>
        </is>
      </c>
      <c r="K1018" s="7" t="inlineStr">
        <is>
          <t>Steel, Cold Drawn C1018</t>
        </is>
      </c>
      <c r="L1018" s="2" t="inlineStr">
        <is>
          <t>Coating_Scotchkote134_interior_exterior_IncludeImpeller</t>
        </is>
      </c>
      <c r="M1018" s="2" t="inlineStr">
        <is>
          <t>RTF</t>
        </is>
      </c>
      <c r="N1018" s="7" t="n"/>
      <c r="O1018" t="inlineStr">
        <is>
          <t>A102244</t>
        </is>
      </c>
      <c r="P1018" t="n">
        <v>157</v>
      </c>
      <c r="Q1018" s="120" t="inlineStr">
        <is>
          <t>Priced</t>
        </is>
      </c>
      <c r="R1018" t="inlineStr">
        <is>
          <t>LT250</t>
        </is>
      </c>
    </row>
    <row r="1019">
      <c r="C1019" t="inlineStr">
        <is>
          <t>Price_BOM_LFE_Imp_1528</t>
        </is>
      </c>
      <c r="E1019" s="69" t="inlineStr">
        <is>
          <t>40707-4P-5HP-LFE</t>
        </is>
      </c>
      <c r="F1019" t="inlineStr">
        <is>
          <t>X3</t>
        </is>
      </c>
      <c r="G1019" t="inlineStr">
        <is>
          <t>ImpMatl_NiAl-Bronze_ASTM-B148_C95400</t>
        </is>
      </c>
      <c r="H1019" s="7" t="inlineStr">
        <is>
          <t>Nickel Aluminum Bronze ASTM B148 UNS C95400</t>
        </is>
      </c>
      <c r="I1019" s="7" t="inlineStr">
        <is>
          <t>B22</t>
        </is>
      </c>
      <c r="J1019" s="7" t="inlineStr">
        <is>
          <t>Stainless Steel, AISI-303</t>
        </is>
      </c>
      <c r="K1019" s="7" t="inlineStr">
        <is>
          <t>Steel, Cold Drawn C1018</t>
        </is>
      </c>
      <c r="L1019" s="2" t="inlineStr">
        <is>
          <t>Coating_Scotchkote134_interior_exterior_IncludeImpeller</t>
        </is>
      </c>
      <c r="M1019" s="2" t="inlineStr">
        <is>
          <t>RTF</t>
        </is>
      </c>
      <c r="N1019" s="7" t="n"/>
      <c r="O1019" t="inlineStr">
        <is>
          <t>A102244</t>
        </is>
      </c>
      <c r="P1019" t="n">
        <v>157</v>
      </c>
      <c r="Q1019" s="120" t="inlineStr">
        <is>
          <t>Priced</t>
        </is>
      </c>
      <c r="R1019" t="inlineStr">
        <is>
          <t>LT250</t>
        </is>
      </c>
    </row>
    <row r="1020">
      <c r="C1020" t="inlineStr">
        <is>
          <t>Price_BOM_LFE_Imp_1529</t>
        </is>
      </c>
      <c r="E1020" s="69" t="inlineStr">
        <is>
          <t>40707-4P-7.5HP-LFE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Coating_Scotchkote134_interior_exterior_IncludeImpeller</t>
        </is>
      </c>
      <c r="M1020" s="2" t="inlineStr">
        <is>
          <t>RTF</t>
        </is>
      </c>
      <c r="N1020" s="7" t="n"/>
      <c r="O1020" t="inlineStr">
        <is>
          <t>A102244</t>
        </is>
      </c>
      <c r="P1020" t="n">
        <v>157</v>
      </c>
      <c r="Q1020" s="120" t="inlineStr">
        <is>
          <t>Priced</t>
        </is>
      </c>
      <c r="R1020" t="inlineStr">
        <is>
          <t>LT250</t>
        </is>
      </c>
    </row>
    <row r="1021">
      <c r="C1021" t="inlineStr">
        <is>
          <t>Price_BOM_LFE_Imp_1530</t>
        </is>
      </c>
      <c r="E1021" s="2" t="inlineStr">
        <is>
          <t>40707-2P-30HP-LFE</t>
        </is>
      </c>
      <c r="F1021" t="inlineStr">
        <is>
          <t>X4</t>
        </is>
      </c>
      <c r="G1021" t="inlineStr">
        <is>
          <t>ImpMatl_NiAl-Bronze_ASTM-B148_C95400</t>
        </is>
      </c>
      <c r="H1021" s="7" t="inlineStr">
        <is>
          <t>Nickel Aluminum Bronze ASTM B148 UNS C95400</t>
        </is>
      </c>
      <c r="I1021" s="7" t="inlineStr">
        <is>
          <t>B22</t>
        </is>
      </c>
      <c r="J1021" s="7" t="inlineStr">
        <is>
          <t>Stainless Steel, AISI-303</t>
        </is>
      </c>
      <c r="K1021" s="7" t="inlineStr">
        <is>
          <t>Steel, Cold Drawn C1018</t>
        </is>
      </c>
      <c r="L1021" s="2" t="inlineStr">
        <is>
          <t>Coating_Scotchkote134_interior_exterior_IncludeImpeller</t>
        </is>
      </c>
      <c r="M1021" s="2" t="inlineStr">
        <is>
          <t>RTF</t>
        </is>
      </c>
      <c r="N1021" s="7" t="n"/>
      <c r="O1021" t="inlineStr">
        <is>
          <t>A102245</t>
        </is>
      </c>
      <c r="P1021" t="n">
        <v>157</v>
      </c>
      <c r="Q1021" s="120" t="inlineStr">
        <is>
          <t>Priced</t>
        </is>
      </c>
      <c r="R1021" t="inlineStr">
        <is>
          <t>LT250</t>
        </is>
      </c>
    </row>
    <row r="1022">
      <c r="C1022" t="inlineStr">
        <is>
          <t>Price_BOM_LFE_Imp_1531</t>
        </is>
      </c>
      <c r="E1022" s="69" t="inlineStr">
        <is>
          <t>40957-4P-10HP-LFE</t>
        </is>
      </c>
      <c r="F1022" t="inlineStr">
        <is>
          <t>X3</t>
        </is>
      </c>
      <c r="G1022" t="inlineStr">
        <is>
          <t>ImpMatl_NiAl-Bronze_ASTM-B148_C95400</t>
        </is>
      </c>
      <c r="H1022" s="7" t="inlineStr">
        <is>
          <t>Nickel Aluminum Bronze ASTM B148 UNS C95400</t>
        </is>
      </c>
      <c r="I1022" s="7" t="inlineStr">
        <is>
          <t>B22</t>
        </is>
      </c>
      <c r="J1022" s="7" t="inlineStr">
        <is>
          <t>Stainless Steel, AISI-303</t>
        </is>
      </c>
      <c r="K1022" s="7" t="inlineStr">
        <is>
          <t>Steel, Cold Drawn C1018</t>
        </is>
      </c>
      <c r="L1022" s="2" t="inlineStr">
        <is>
          <t>Coating_Scotchkote134_interior_exterior_IncludeImpeller</t>
        </is>
      </c>
      <c r="M1022" s="2" t="inlineStr">
        <is>
          <t>RTF</t>
        </is>
      </c>
      <c r="N1022" s="7" t="n"/>
      <c r="O1022" t="inlineStr">
        <is>
          <t>A102247</t>
        </is>
      </c>
      <c r="P1022" t="n">
        <v>227</v>
      </c>
      <c r="Q1022" s="120" t="inlineStr">
        <is>
          <t>Priced</t>
        </is>
      </c>
      <c r="R1022" t="inlineStr">
        <is>
          <t>LT250</t>
        </is>
      </c>
    </row>
    <row r="1023">
      <c r="C1023" t="inlineStr">
        <is>
          <t>Price_BOM_LFE_Imp_1532</t>
        </is>
      </c>
      <c r="E1023" s="69" t="inlineStr">
        <is>
          <t>40957-4P-15HP-LFE</t>
        </is>
      </c>
      <c r="F1023" t="inlineStr">
        <is>
          <t>X3</t>
        </is>
      </c>
      <c r="G1023" t="inlineStr">
        <is>
          <t>ImpMatl_NiAl-Bronze_ASTM-B148_C95400</t>
        </is>
      </c>
      <c r="H1023" s="7" t="inlineStr">
        <is>
          <t>Nickel Aluminum Bronze ASTM B148 UNS C95400</t>
        </is>
      </c>
      <c r="I1023" s="7" t="inlineStr">
        <is>
          <t>B22</t>
        </is>
      </c>
      <c r="J1023" s="7" t="inlineStr">
        <is>
          <t>Stainless Steel, AISI-303</t>
        </is>
      </c>
      <c r="K1023" s="7" t="inlineStr">
        <is>
          <t>Steel, Cold Drawn C1018</t>
        </is>
      </c>
      <c r="L1023" s="2" t="inlineStr">
        <is>
          <t>Coating_Scotchkote134_interior_exterior_IncludeImpeller</t>
        </is>
      </c>
      <c r="M1023" s="2" t="inlineStr">
        <is>
          <t>RTF</t>
        </is>
      </c>
      <c r="N1023" s="7" t="n"/>
      <c r="O1023" t="inlineStr">
        <is>
          <t>A102247</t>
        </is>
      </c>
      <c r="P1023" t="n">
        <v>227</v>
      </c>
      <c r="Q1023" s="120" t="inlineStr">
        <is>
          <t>Priced</t>
        </is>
      </c>
      <c r="R1023" t="inlineStr">
        <is>
          <t>LT250</t>
        </is>
      </c>
    </row>
    <row r="1024">
      <c r="C1024" t="inlineStr">
        <is>
          <t>Price_BOM_LFE_Imp_1533</t>
        </is>
      </c>
      <c r="E1024" s="69" t="inlineStr">
        <is>
          <t>40957-4P-20HP-LFE</t>
        </is>
      </c>
      <c r="F1024" t="inlineStr">
        <is>
          <t>X4</t>
        </is>
      </c>
      <c r="G1024" t="inlineStr">
        <is>
          <t>ImpMatl_NiAl-Bronze_ASTM-B148_C95400</t>
        </is>
      </c>
      <c r="H1024" s="7" t="inlineStr">
        <is>
          <t>Nickel Aluminum Bronze ASTM B148 UNS C95400</t>
        </is>
      </c>
      <c r="I1024" s="7" t="inlineStr">
        <is>
          <t>B22</t>
        </is>
      </c>
      <c r="J1024" s="7" t="inlineStr">
        <is>
          <t>Stainless Steel, AISI-303</t>
        </is>
      </c>
      <c r="K1024" s="7" t="inlineStr">
        <is>
          <t>Steel, Cold Drawn C1018</t>
        </is>
      </c>
      <c r="L1024" s="2" t="inlineStr">
        <is>
          <t>Coating_Scotchkote134_interior_exterior_IncludeImpeller</t>
        </is>
      </c>
      <c r="M1024" s="2" t="inlineStr">
        <is>
          <t>RTF</t>
        </is>
      </c>
      <c r="N1024" s="7" t="n"/>
      <c r="O1024" t="inlineStr">
        <is>
          <t>A102247</t>
        </is>
      </c>
      <c r="P1024" t="n">
        <v>227</v>
      </c>
      <c r="Q1024" s="120" t="inlineStr">
        <is>
          <t>Priced</t>
        </is>
      </c>
      <c r="R1024" t="inlineStr">
        <is>
          <t>LT250</t>
        </is>
      </c>
    </row>
    <row r="1025">
      <c r="C1025" t="inlineStr">
        <is>
          <t>Price_BOM_LFE_Imp_1534</t>
        </is>
      </c>
      <c r="E1025" s="69" t="inlineStr">
        <is>
          <t>40129-4P-15HP-LFE</t>
        </is>
      </c>
      <c r="F1025" t="inlineStr">
        <is>
          <t>XA</t>
        </is>
      </c>
      <c r="G1025" t="inlineStr">
        <is>
          <t>ImpMatl_NiAl-Bronze_ASTM-B148_C95400</t>
        </is>
      </c>
      <c r="H1025" s="7" t="inlineStr">
        <is>
          <t>Nickel Aluminum Bronze ASTM B148 UNS C95400</t>
        </is>
      </c>
      <c r="I1025" s="7" t="inlineStr">
        <is>
          <t>B22</t>
        </is>
      </c>
      <c r="J1025" s="7" t="inlineStr">
        <is>
          <t>Stainless Steel, AISI-303</t>
        </is>
      </c>
      <c r="K1025" s="7" t="inlineStr">
        <is>
          <t>Steel, Cold Drawn C1018</t>
        </is>
      </c>
      <c r="L1025" s="2" t="inlineStr">
        <is>
          <t>Coating_Scotchkote134_interior_exterior_IncludeImpeller</t>
        </is>
      </c>
      <c r="M1025" s="2" t="inlineStr">
        <is>
          <t>RTF</t>
        </is>
      </c>
      <c r="N1025" s="7" t="n"/>
      <c r="O1025" t="inlineStr">
        <is>
          <t>A102249</t>
        </is>
      </c>
      <c r="P1025" t="n">
        <v>409</v>
      </c>
      <c r="Q1025" s="120" t="inlineStr">
        <is>
          <t>Priced</t>
        </is>
      </c>
      <c r="R1025" t="inlineStr">
        <is>
          <t>LT250</t>
        </is>
      </c>
    </row>
    <row r="1026">
      <c r="C1026" t="inlineStr">
        <is>
          <t>Price_BOM_LFE_Imp_1535</t>
        </is>
      </c>
      <c r="E1026" s="69" t="inlineStr">
        <is>
          <t>40129-4P-20HP-LFE</t>
        </is>
      </c>
      <c r="F1026" t="inlineStr">
        <is>
          <t>XA</t>
        </is>
      </c>
      <c r="G1026" t="inlineStr">
        <is>
          <t>ImpMatl_NiAl-Bronze_ASTM-B148_C95400</t>
        </is>
      </c>
      <c r="H1026" s="7" t="inlineStr">
        <is>
          <t>Nickel Aluminum Bronze ASTM B148 UNS C95400</t>
        </is>
      </c>
      <c r="I1026" s="7" t="inlineStr">
        <is>
          <t>B22</t>
        </is>
      </c>
      <c r="J1026" s="7" t="inlineStr">
        <is>
          <t>Stainless Steel, AISI-303</t>
        </is>
      </c>
      <c r="K1026" s="7" t="inlineStr">
        <is>
          <t>Steel, Cold Drawn C1018</t>
        </is>
      </c>
      <c r="L1026" s="2" t="inlineStr">
        <is>
          <t>Coating_Scotchkote134_interior_exterior_IncludeImpeller</t>
        </is>
      </c>
      <c r="M1026" s="2" t="inlineStr">
        <is>
          <t>RTF</t>
        </is>
      </c>
      <c r="N1026" s="7" t="n"/>
      <c r="O1026" t="inlineStr">
        <is>
          <t>A102249</t>
        </is>
      </c>
      <c r="P1026" t="n">
        <v>409</v>
      </c>
      <c r="Q1026" s="120" t="inlineStr">
        <is>
          <t>Priced</t>
        </is>
      </c>
      <c r="R1026" t="inlineStr">
        <is>
          <t>LT250</t>
        </is>
      </c>
    </row>
    <row r="1027">
      <c r="C1027" t="inlineStr">
        <is>
          <t>Price_BOM_LFE_Imp_1536</t>
        </is>
      </c>
      <c r="E1027" s="69" t="inlineStr">
        <is>
          <t>40129-4P-25HP-LFE</t>
        </is>
      </c>
      <c r="F1027" t="inlineStr">
        <is>
          <t>XA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Coating_Scotchkote134_interior_exterior_IncludeImpeller</t>
        </is>
      </c>
      <c r="M1027" s="2" t="inlineStr">
        <is>
          <t>RTF</t>
        </is>
      </c>
      <c r="N1027" s="7" t="n"/>
      <c r="O1027" t="inlineStr">
        <is>
          <t>A102249</t>
        </is>
      </c>
      <c r="P1027" t="n">
        <v>409</v>
      </c>
      <c r="Q1027" s="120" t="inlineStr">
        <is>
          <t>Priced</t>
        </is>
      </c>
      <c r="R1027" t="inlineStr">
        <is>
          <t>LT250</t>
        </is>
      </c>
    </row>
    <row r="1028">
      <c r="C1028" t="inlineStr">
        <is>
          <t>Price_BOM_LFE_Imp_1537</t>
        </is>
      </c>
      <c r="E1028" s="69" t="inlineStr">
        <is>
          <t>4012A-4P-15HP-LFE</t>
        </is>
      </c>
      <c r="F1028" t="inlineStr">
        <is>
          <t>XA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Coating_Scotchkote134_interior_exterior_IncludeImpeller</t>
        </is>
      </c>
      <c r="M1028" s="2" t="inlineStr">
        <is>
          <t>RTF</t>
        </is>
      </c>
      <c r="N1028" s="7" t="n"/>
      <c r="O1028" t="inlineStr">
        <is>
          <t>A102250</t>
        </is>
      </c>
      <c r="P1028" t="n">
        <v>409</v>
      </c>
      <c r="Q1028" s="120" t="inlineStr">
        <is>
          <t>Priced</t>
        </is>
      </c>
      <c r="R1028" t="inlineStr">
        <is>
          <t>LT250</t>
        </is>
      </c>
    </row>
    <row r="1029">
      <c r="C1029" t="inlineStr">
        <is>
          <t>Price_BOM_LFE_Imp_1538</t>
        </is>
      </c>
      <c r="E1029" s="69" t="inlineStr">
        <is>
          <t>4012A-4P-20HP-LFE</t>
        </is>
      </c>
      <c r="F1029" t="inlineStr">
        <is>
          <t>XA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Coating_Scotchkote134_interior_exterior_IncludeImpeller</t>
        </is>
      </c>
      <c r="M1029" s="2" t="inlineStr">
        <is>
          <t>RTF</t>
        </is>
      </c>
      <c r="N1029" s="7" t="n"/>
      <c r="O1029" t="inlineStr">
        <is>
          <t>A102250</t>
        </is>
      </c>
      <c r="P1029" t="n">
        <v>409</v>
      </c>
      <c r="Q1029" s="120" t="inlineStr">
        <is>
          <t>Priced</t>
        </is>
      </c>
      <c r="R1029" t="inlineStr">
        <is>
          <t>LT250</t>
        </is>
      </c>
    </row>
    <row r="1030">
      <c r="C1030" t="inlineStr">
        <is>
          <t>Price_BOM_LFE_Imp_1539</t>
        </is>
      </c>
      <c r="E1030" s="69" t="inlineStr">
        <is>
          <t>4012A-4P-25HP-LFE</t>
        </is>
      </c>
      <c r="F1030" t="inlineStr">
        <is>
          <t>XA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Coating_Scotchkote134_interior_exterior_IncludeImpeller</t>
        </is>
      </c>
      <c r="M1030" s="2" t="inlineStr">
        <is>
          <t>RTF</t>
        </is>
      </c>
      <c r="N1030" s="7" t="n"/>
      <c r="O1030" t="inlineStr">
        <is>
          <t>A102250</t>
        </is>
      </c>
      <c r="P1030" t="n">
        <v>409</v>
      </c>
      <c r="Q1030" s="120" t="inlineStr">
        <is>
          <t>Priced</t>
        </is>
      </c>
      <c r="R1030" t="inlineStr">
        <is>
          <t>LT250</t>
        </is>
      </c>
    </row>
    <row r="1031">
      <c r="C1031" t="inlineStr">
        <is>
          <t>Price_BOM_LFE_Imp_1540</t>
        </is>
      </c>
      <c r="E1031" s="69" t="inlineStr">
        <is>
          <t>50957-4P-15HP-LFE</t>
        </is>
      </c>
      <c r="F1031" t="inlineStr">
        <is>
          <t>X4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Coating_Scotchkote134_interior_exterior_IncludeImpeller</t>
        </is>
      </c>
      <c r="M1031" s="2" t="inlineStr">
        <is>
          <t>RTF</t>
        </is>
      </c>
      <c r="N1031" s="7" t="n"/>
      <c r="O1031" t="inlineStr">
        <is>
          <t>A102253</t>
        </is>
      </c>
      <c r="P1031" t="n">
        <v>295</v>
      </c>
      <c r="Q1031" s="120" t="inlineStr">
        <is>
          <t>Priced</t>
        </is>
      </c>
      <c r="R1031" t="inlineStr">
        <is>
          <t>LT250</t>
        </is>
      </c>
    </row>
    <row r="1032">
      <c r="C1032" t="inlineStr">
        <is>
          <t>Price_BOM_LFE_Imp_1541</t>
        </is>
      </c>
      <c r="E1032" s="69" t="inlineStr">
        <is>
          <t>50957-4P-20HP-LFE</t>
        </is>
      </c>
      <c r="F1032" t="inlineStr">
        <is>
          <t>X4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Coating_Scotchkote134_interior_exterior_IncludeImpeller</t>
        </is>
      </c>
      <c r="M1032" s="2" t="inlineStr">
        <is>
          <t>RTF</t>
        </is>
      </c>
      <c r="N1032" s="7" t="n"/>
      <c r="O1032" t="inlineStr">
        <is>
          <t>A102253</t>
        </is>
      </c>
      <c r="P1032" t="n">
        <v>295</v>
      </c>
      <c r="Q1032" s="120" t="inlineStr">
        <is>
          <t>Priced</t>
        </is>
      </c>
      <c r="R1032" t="inlineStr">
        <is>
          <t>LT250</t>
        </is>
      </c>
    </row>
    <row r="1033">
      <c r="C1033" t="inlineStr">
        <is>
          <t>Price_BOM_LFE_Imp_1542</t>
        </is>
      </c>
      <c r="E1033" s="69" t="inlineStr">
        <is>
          <t>50957-4P-25HP-LFE</t>
        </is>
      </c>
      <c r="F1033" t="inlineStr">
        <is>
          <t>X4</t>
        </is>
      </c>
      <c r="G1033" t="inlineStr">
        <is>
          <t>ImpMatl_NiAl-Bronze_ASTM-B148_C95400</t>
        </is>
      </c>
      <c r="H1033" s="7" t="inlineStr">
        <is>
          <t>Nickel Aluminum Bronze ASTM B148 UNS C95400</t>
        </is>
      </c>
      <c r="I1033" s="7" t="inlineStr">
        <is>
          <t>B22</t>
        </is>
      </c>
      <c r="J1033" s="7" t="inlineStr">
        <is>
          <t>Stainless Steel, AISI-303</t>
        </is>
      </c>
      <c r="K1033" s="7" t="inlineStr">
        <is>
          <t>Steel, Cold Drawn C1018</t>
        </is>
      </c>
      <c r="L1033" s="2" t="inlineStr">
        <is>
          <t>Coating_Scotchkote134_interior_exterior_IncludeImpeller</t>
        </is>
      </c>
      <c r="M1033" s="2" t="inlineStr">
        <is>
          <t>RTF</t>
        </is>
      </c>
      <c r="N1033" s="7" t="n"/>
      <c r="O1033" t="inlineStr">
        <is>
          <t>A102253</t>
        </is>
      </c>
      <c r="P1033" t="n">
        <v>295</v>
      </c>
      <c r="Q1033" s="120" t="inlineStr">
        <is>
          <t>Priced</t>
        </is>
      </c>
      <c r="R1033" t="inlineStr">
        <is>
          <t>LT250</t>
        </is>
      </c>
    </row>
    <row r="1034">
      <c r="C1034" t="inlineStr">
        <is>
          <t>Price_BOM_LFE_Imp_1543</t>
        </is>
      </c>
      <c r="E1034" s="69" t="inlineStr">
        <is>
          <t>50123-4P-25HP-LFE</t>
        </is>
      </c>
      <c r="F1034" t="inlineStr">
        <is>
          <t>XA</t>
        </is>
      </c>
      <c r="G1034" t="inlineStr">
        <is>
          <t>ImpMatl_NiAl-Bronze_ASTM-B148_C95400</t>
        </is>
      </c>
      <c r="H1034" s="7" t="inlineStr">
        <is>
          <t>Nickel Aluminum Bronze ASTM B148 UNS C95400</t>
        </is>
      </c>
      <c r="I1034" s="7" t="inlineStr">
        <is>
          <t>B22</t>
        </is>
      </c>
      <c r="J1034" s="7" t="inlineStr">
        <is>
          <t>Stainless Steel, AISI-303</t>
        </is>
      </c>
      <c r="K1034" s="7" t="inlineStr">
        <is>
          <t>Steel, Cold Drawn C1018</t>
        </is>
      </c>
      <c r="L1034" s="2" t="inlineStr">
        <is>
          <t>Coating_Scotchkote134_interior_exterior_IncludeImpeller</t>
        </is>
      </c>
      <c r="M1034" s="2" t="inlineStr">
        <is>
          <t>RTF</t>
        </is>
      </c>
      <c r="N1034" s="7" t="n"/>
      <c r="O1034" t="inlineStr">
        <is>
          <t>A102254</t>
        </is>
      </c>
      <c r="P1034" t="n">
        <v>343</v>
      </c>
      <c r="Q1034" s="120" t="inlineStr">
        <is>
          <t>Priced</t>
        </is>
      </c>
      <c r="R1034" t="inlineStr">
        <is>
          <t>LT250</t>
        </is>
      </c>
    </row>
    <row r="1035">
      <c r="C1035" t="inlineStr">
        <is>
          <t>Price_BOM_LFE_Imp_1544</t>
        </is>
      </c>
      <c r="E1035" s="69" t="inlineStr">
        <is>
          <t>60951-4P-20HP-LFE</t>
        </is>
      </c>
      <c r="F1035" t="inlineStr">
        <is>
          <t>XA</t>
        </is>
      </c>
      <c r="G1035" t="inlineStr">
        <is>
          <t>ImpMatl_NiAl-Bronze_ASTM-B148_C95400</t>
        </is>
      </c>
      <c r="H1035" s="7" t="inlineStr">
        <is>
          <t>Nickel Aluminum Bronze ASTM B148 UNS C95400</t>
        </is>
      </c>
      <c r="I1035" s="7" t="inlineStr">
        <is>
          <t>B22</t>
        </is>
      </c>
      <c r="J1035" s="7" t="inlineStr">
        <is>
          <t>Stainless Steel, AISI-303</t>
        </is>
      </c>
      <c r="K1035" s="7" t="inlineStr">
        <is>
          <t>Steel, Cold Drawn C1018</t>
        </is>
      </c>
      <c r="L1035" s="2" t="inlineStr">
        <is>
          <t>Coating_Scotchkote134_interior_exterior_IncludeImpeller</t>
        </is>
      </c>
      <c r="M1035" s="2" t="inlineStr">
        <is>
          <t>RTF</t>
        </is>
      </c>
      <c r="N1035" s="7" t="n"/>
      <c r="O1035" t="inlineStr">
        <is>
          <t>A102257</t>
        </is>
      </c>
      <c r="P1035" t="n">
        <v>368</v>
      </c>
      <c r="Q1035" s="120" t="inlineStr">
        <is>
          <t>Priced</t>
        </is>
      </c>
      <c r="R1035" t="inlineStr">
        <is>
          <t>LT250</t>
        </is>
      </c>
    </row>
    <row r="1036">
      <c r="C1036" t="inlineStr">
        <is>
          <t>Price_BOM_LFE_Imp_1545</t>
        </is>
      </c>
      <c r="E1036" s="69" t="inlineStr">
        <is>
          <t>60951-4P-25HP-LFE</t>
        </is>
      </c>
      <c r="F1036" t="inlineStr">
        <is>
          <t>XA</t>
        </is>
      </c>
      <c r="G1036" t="inlineStr">
        <is>
          <t>ImpMatl_NiAl-Bronze_ASTM-B148_C95400</t>
        </is>
      </c>
      <c r="H1036" s="7" t="inlineStr">
        <is>
          <t>Nickel Aluminum Bronze ASTM B148 UNS C95400</t>
        </is>
      </c>
      <c r="I1036" s="7" t="inlineStr">
        <is>
          <t>B22</t>
        </is>
      </c>
      <c r="J1036" s="7" t="inlineStr">
        <is>
          <t>Stainless Steel, AISI-303</t>
        </is>
      </c>
      <c r="K1036" s="7" t="inlineStr">
        <is>
          <t>Steel, Cold Drawn C1018</t>
        </is>
      </c>
      <c r="L1036" s="2" t="inlineStr">
        <is>
          <t>Coating_Scotchkote134_interior_exterior_IncludeImpeller</t>
        </is>
      </c>
      <c r="M1036" s="2" t="inlineStr">
        <is>
          <t>RTF</t>
        </is>
      </c>
      <c r="N1036" s="7" t="n"/>
      <c r="O1036" t="inlineStr">
        <is>
          <t>A102257</t>
        </is>
      </c>
      <c r="P1036" t="n">
        <v>368</v>
      </c>
      <c r="Q1036" s="120" t="inlineStr">
        <is>
          <t>Priced</t>
        </is>
      </c>
      <c r="R1036" t="inlineStr">
        <is>
          <t>LT250</t>
        </is>
      </c>
    </row>
    <row r="1037">
      <c r="C1037" t="inlineStr">
        <is>
          <t>Price_BOM_LFE_Imp_1958</t>
        </is>
      </c>
      <c r="E1037" s="2" t="inlineStr">
        <is>
          <t>10707-2P-3HP-LFE</t>
        </is>
      </c>
      <c r="F1037" t="inlineStr">
        <is>
          <t>X3</t>
        </is>
      </c>
      <c r="G1037" s="2" t="inlineStr">
        <is>
          <t>ImpMatl_SS_AISI-304</t>
        </is>
      </c>
      <c r="H1037" s="7" t="inlineStr">
        <is>
          <t>Stainless Steel, AISI-304</t>
        </is>
      </c>
      <c r="I1037" s="7" t="inlineStr">
        <is>
          <t>H304</t>
        </is>
      </c>
      <c r="J1037" s="7" t="inlineStr">
        <is>
          <t>Stainless Steel, AISI-303</t>
        </is>
      </c>
      <c r="K1037" s="7" t="inlineStr">
        <is>
          <t>Stainless Steel, AISI 316</t>
        </is>
      </c>
      <c r="L1037" s="2" t="inlineStr">
        <is>
          <t>Coating_Special</t>
        </is>
      </c>
      <c r="M1037" s="2" t="inlineStr">
        <is>
          <t>RTF</t>
        </is>
      </c>
      <c r="N1037" s="7" t="n"/>
      <c r="O1037" t="inlineStr">
        <is>
          <t>A101688</t>
        </is>
      </c>
      <c r="P1037" t="n">
        <v>1230</v>
      </c>
      <c r="Q1037" t="inlineStr">
        <is>
          <t>Priced</t>
        </is>
      </c>
      <c r="R1037" t="inlineStr">
        <is>
          <t>LT250</t>
        </is>
      </c>
      <c r="S1037" s="7" t="n">
        <v>126</v>
      </c>
    </row>
    <row r="1038">
      <c r="C1038" t="inlineStr">
        <is>
          <t>Price_BOM_LFE_Imp_1959</t>
        </is>
      </c>
      <c r="E1038" s="2" t="inlineStr">
        <is>
          <t>10707-2P-5HP-LFE</t>
        </is>
      </c>
      <c r="F1038" t="inlineStr">
        <is>
          <t>X3</t>
        </is>
      </c>
      <c r="G1038" s="2" t="inlineStr">
        <is>
          <t>ImpMatl_SS_AISI-304</t>
        </is>
      </c>
      <c r="H1038" s="7" t="inlineStr">
        <is>
          <t>Stainless Steel, AISI-304</t>
        </is>
      </c>
      <c r="I1038" s="7" t="inlineStr">
        <is>
          <t>H304</t>
        </is>
      </c>
      <c r="J1038" s="7" t="inlineStr">
        <is>
          <t>Stainless Steel, AISI-303</t>
        </is>
      </c>
      <c r="K1038" s="7" t="inlineStr">
        <is>
          <t>Stainless Steel, AISI 316</t>
        </is>
      </c>
      <c r="L1038" s="2" t="inlineStr">
        <is>
          <t>Coating_Special</t>
        </is>
      </c>
      <c r="M1038" s="2" t="inlineStr">
        <is>
          <t>RTF</t>
        </is>
      </c>
      <c r="N1038" s="7" t="n"/>
      <c r="O1038" t="inlineStr">
        <is>
          <t>A101688</t>
        </is>
      </c>
      <c r="P1038" t="n">
        <v>1230</v>
      </c>
      <c r="Q1038" t="inlineStr">
        <is>
          <t>Priced</t>
        </is>
      </c>
      <c r="R1038" t="inlineStr">
        <is>
          <t>LT250</t>
        </is>
      </c>
      <c r="S1038" s="7" t="n">
        <v>126</v>
      </c>
    </row>
    <row r="1039">
      <c r="C1039" t="inlineStr">
        <is>
          <t>Price_BOM_LFE_Imp_1960</t>
        </is>
      </c>
      <c r="E1039" s="2" t="inlineStr">
        <is>
          <t>10707-2P-7.5HP-LFE</t>
        </is>
      </c>
      <c r="F1039" t="inlineStr">
        <is>
          <t>X3</t>
        </is>
      </c>
      <c r="G1039" s="2" t="inlineStr">
        <is>
          <t>ImpMatl_SS_AISI-304</t>
        </is>
      </c>
      <c r="H1039" s="7" t="inlineStr">
        <is>
          <t>Stainless Steel, AISI-304</t>
        </is>
      </c>
      <c r="I1039" s="7" t="inlineStr">
        <is>
          <t>H304</t>
        </is>
      </c>
      <c r="J1039" s="7" t="inlineStr">
        <is>
          <t>Stainless Steel, AISI-303</t>
        </is>
      </c>
      <c r="K1039" s="7" t="inlineStr">
        <is>
          <t>Stainless Steel, AISI 316</t>
        </is>
      </c>
      <c r="L1039" s="2" t="inlineStr">
        <is>
          <t>Coating_Special</t>
        </is>
      </c>
      <c r="M1039" s="2" t="inlineStr">
        <is>
          <t>RTF</t>
        </is>
      </c>
      <c r="N1039" s="7" t="n"/>
      <c r="O1039" t="inlineStr">
        <is>
          <t>A101688</t>
        </is>
      </c>
      <c r="P1039" t="n">
        <v>1230</v>
      </c>
      <c r="Q1039" t="inlineStr">
        <is>
          <t>Priced</t>
        </is>
      </c>
      <c r="R1039" t="inlineStr">
        <is>
          <t>LT250</t>
        </is>
      </c>
      <c r="S1039" s="7" t="n">
        <v>126</v>
      </c>
    </row>
    <row r="1040">
      <c r="C1040" t="inlineStr">
        <is>
          <t>Price_BOM_LFE_Imp_1961</t>
        </is>
      </c>
      <c r="E1040" s="2" t="inlineStr">
        <is>
          <t>10707-2P-10HP-LFE</t>
        </is>
      </c>
      <c r="F1040" t="inlineStr">
        <is>
          <t>X3</t>
        </is>
      </c>
      <c r="G1040" s="2" t="inlineStr">
        <is>
          <t>ImpMatl_SS_AISI-304</t>
        </is>
      </c>
      <c r="H1040" s="7" t="inlineStr">
        <is>
          <t>Stainless Steel, AISI-304</t>
        </is>
      </c>
      <c r="I1040" s="7" t="inlineStr">
        <is>
          <t>H304</t>
        </is>
      </c>
      <c r="J1040" s="7" t="inlineStr">
        <is>
          <t>Stainless Steel, AISI-303</t>
        </is>
      </c>
      <c r="K1040" s="7" t="inlineStr">
        <is>
          <t>Stainless Steel, AISI 316</t>
        </is>
      </c>
      <c r="L1040" s="2" t="inlineStr">
        <is>
          <t>Coating_Special</t>
        </is>
      </c>
      <c r="M1040" s="2" t="inlineStr">
        <is>
          <t>RTF</t>
        </is>
      </c>
      <c r="N1040" s="7" t="n"/>
      <c r="O1040" t="inlineStr">
        <is>
          <t>A101688</t>
        </is>
      </c>
      <c r="P1040" t="n">
        <v>1230</v>
      </c>
      <c r="Q1040" t="inlineStr">
        <is>
          <t>Priced</t>
        </is>
      </c>
      <c r="R1040" t="inlineStr">
        <is>
          <t>LT250</t>
        </is>
      </c>
      <c r="S1040" s="7" t="n">
        <v>126</v>
      </c>
    </row>
    <row r="1041">
      <c r="C1041" t="inlineStr">
        <is>
          <t>Price_BOM_LFE_Imp_1962</t>
        </is>
      </c>
      <c r="E1041" s="2" t="inlineStr">
        <is>
          <t>10707-2P-15HP-LFE</t>
        </is>
      </c>
      <c r="F1041" t="inlineStr">
        <is>
          <t>X3</t>
        </is>
      </c>
      <c r="G1041" s="2" t="inlineStr">
        <is>
          <t>ImpMatl_SS_AISI-304</t>
        </is>
      </c>
      <c r="H1041" s="7" t="inlineStr">
        <is>
          <t>Stainless Steel, AISI-304</t>
        </is>
      </c>
      <c r="I1041" s="7" t="inlineStr">
        <is>
          <t>H304</t>
        </is>
      </c>
      <c r="J1041" s="7" t="inlineStr">
        <is>
          <t>Stainless Steel, AISI-303</t>
        </is>
      </c>
      <c r="K1041" s="7" t="inlineStr">
        <is>
          <t>Stainless Steel, AISI 316</t>
        </is>
      </c>
      <c r="L1041" s="2" t="inlineStr">
        <is>
          <t>Coating_Special</t>
        </is>
      </c>
      <c r="M1041" s="2" t="inlineStr">
        <is>
          <t>RTF</t>
        </is>
      </c>
      <c r="N1041" s="7" t="n"/>
      <c r="O1041" t="inlineStr">
        <is>
          <t>A101688</t>
        </is>
      </c>
      <c r="P1041" t="n">
        <v>1230</v>
      </c>
      <c r="Q1041" t="inlineStr">
        <is>
          <t>Priced</t>
        </is>
      </c>
      <c r="R1041" t="inlineStr">
        <is>
          <t>LT250</t>
        </is>
      </c>
      <c r="S1041" s="7" t="n">
        <v>126</v>
      </c>
    </row>
    <row r="1042">
      <c r="C1042" t="inlineStr">
        <is>
          <t>Price_BOM_LFE_Imp_1963</t>
        </is>
      </c>
      <c r="E1042" s="2" t="inlineStr">
        <is>
          <t>12709-2P-5HP-LFE</t>
        </is>
      </c>
      <c r="F1042" t="inlineStr">
        <is>
          <t>X3</t>
        </is>
      </c>
      <c r="G1042" s="2" t="inlineStr">
        <is>
          <t>ImpMatl_SS_AISI-304</t>
        </is>
      </c>
      <c r="H1042" s="7" t="inlineStr">
        <is>
          <t>Stainless Steel, AISI-304</t>
        </is>
      </c>
      <c r="I1042" s="7" t="inlineStr">
        <is>
          <t>H304</t>
        </is>
      </c>
      <c r="J1042" s="7" t="inlineStr">
        <is>
          <t>Stainless Steel, AISI-303</t>
        </is>
      </c>
      <c r="K1042" s="7" t="inlineStr">
        <is>
          <t>Stainless Steel, AISI 316</t>
        </is>
      </c>
      <c r="L1042" s="2" t="inlineStr">
        <is>
          <t>Coating_Special</t>
        </is>
      </c>
      <c r="M1042" s="2" t="inlineStr">
        <is>
          <t>RTF</t>
        </is>
      </c>
      <c r="N1042" s="7" t="n"/>
      <c r="O1042" t="inlineStr">
        <is>
          <t>A102074</t>
        </is>
      </c>
      <c r="R1042" t="inlineStr">
        <is>
          <t>LT250</t>
        </is>
      </c>
    </row>
    <row r="1043">
      <c r="C1043" t="inlineStr">
        <is>
          <t>Price_BOM_LFE_Imp_1964</t>
        </is>
      </c>
      <c r="E1043" s="2" t="inlineStr">
        <is>
          <t>12709-2P-7.5HP-LFE</t>
        </is>
      </c>
      <c r="F1043" t="inlineStr">
        <is>
          <t>X3</t>
        </is>
      </c>
      <c r="G1043" s="2" t="inlineStr">
        <is>
          <t>ImpMatl_SS_AISI-304</t>
        </is>
      </c>
      <c r="H1043" s="7" t="inlineStr">
        <is>
          <t>Stainless Steel, AISI-304</t>
        </is>
      </c>
      <c r="I1043" s="7" t="inlineStr">
        <is>
          <t>H304</t>
        </is>
      </c>
      <c r="J1043" s="7" t="inlineStr">
        <is>
          <t>Stainless Steel, AISI-303</t>
        </is>
      </c>
      <c r="K1043" s="7" t="inlineStr">
        <is>
          <t>Stainless Steel, AISI 316</t>
        </is>
      </c>
      <c r="L1043" s="2" t="inlineStr">
        <is>
          <t>Coating_Special</t>
        </is>
      </c>
      <c r="M1043" s="2" t="inlineStr">
        <is>
          <t>RTF</t>
        </is>
      </c>
      <c r="N1043" s="7" t="n"/>
      <c r="O1043" t="inlineStr">
        <is>
          <t>A102074</t>
        </is>
      </c>
      <c r="R1043" t="inlineStr">
        <is>
          <t>LT250</t>
        </is>
      </c>
    </row>
    <row r="1044">
      <c r="C1044" t="inlineStr">
        <is>
          <t>Price_BOM_LFE_Imp_1965</t>
        </is>
      </c>
      <c r="E1044" s="2" t="inlineStr">
        <is>
          <t>12709-2P-10HP-LFE</t>
        </is>
      </c>
      <c r="F1044" t="inlineStr">
        <is>
          <t>X3</t>
        </is>
      </c>
      <c r="G1044" s="2" t="inlineStr">
        <is>
          <t>ImpMatl_SS_AISI-304</t>
        </is>
      </c>
      <c r="H1044" s="7" t="inlineStr">
        <is>
          <t>Stainless Steel, AISI-304</t>
        </is>
      </c>
      <c r="I1044" s="7" t="inlineStr">
        <is>
          <t>H304</t>
        </is>
      </c>
      <c r="J1044" s="7" t="inlineStr">
        <is>
          <t>Stainless Steel, AISI-303</t>
        </is>
      </c>
      <c r="K1044" s="7" t="inlineStr">
        <is>
          <t>Stainless Steel, AISI 316</t>
        </is>
      </c>
      <c r="L1044" s="2" t="inlineStr">
        <is>
          <t>Coating_Special</t>
        </is>
      </c>
      <c r="M1044" s="2" t="inlineStr">
        <is>
          <t>RTF</t>
        </is>
      </c>
      <c r="N1044" s="7" t="n"/>
      <c r="O1044" t="inlineStr">
        <is>
          <t>A102074</t>
        </is>
      </c>
      <c r="R1044" t="inlineStr">
        <is>
          <t>LT250</t>
        </is>
      </c>
    </row>
    <row r="1045">
      <c r="C1045" t="inlineStr">
        <is>
          <t>Price_BOM_LFE_Imp_1966</t>
        </is>
      </c>
      <c r="E1045" s="2" t="inlineStr">
        <is>
          <t>12709-2P-15HP-LFE</t>
        </is>
      </c>
      <c r="F1045" t="inlineStr">
        <is>
          <t>X3</t>
        </is>
      </c>
      <c r="G1045" s="2" t="inlineStr">
        <is>
          <t>ImpMatl_SS_AISI-304</t>
        </is>
      </c>
      <c r="H1045" s="7" t="inlineStr">
        <is>
          <t>Stainless Steel, AISI-304</t>
        </is>
      </c>
      <c r="I1045" s="7" t="inlineStr">
        <is>
          <t>H304</t>
        </is>
      </c>
      <c r="J1045" s="7" t="inlineStr">
        <is>
          <t>Stainless Steel, AISI-303</t>
        </is>
      </c>
      <c r="K1045" s="7" t="inlineStr">
        <is>
          <t>Stainless Steel, AISI 316</t>
        </is>
      </c>
      <c r="L1045" s="2" t="inlineStr">
        <is>
          <t>Coating_Special</t>
        </is>
      </c>
      <c r="M1045" s="2" t="inlineStr">
        <is>
          <t>RTF</t>
        </is>
      </c>
      <c r="N1045" s="7" t="n"/>
      <c r="O1045" t="inlineStr">
        <is>
          <t>A102074</t>
        </is>
      </c>
      <c r="R1045" t="inlineStr">
        <is>
          <t>LT250</t>
        </is>
      </c>
    </row>
    <row r="1046">
      <c r="C1046" t="inlineStr">
        <is>
          <t>Price_BOM_LFE_Imp_1967</t>
        </is>
      </c>
      <c r="E1046" s="2" t="inlineStr">
        <is>
          <t>15705-2P-5HP-LFE</t>
        </is>
      </c>
      <c r="F1046" t="inlineStr">
        <is>
          <t>X3</t>
        </is>
      </c>
      <c r="G1046" s="2" t="inlineStr">
        <is>
          <t>ImpMatl_SS_AISI-304</t>
        </is>
      </c>
      <c r="H1046" s="7" t="inlineStr">
        <is>
          <t>Stainless Steel, AISI-304</t>
        </is>
      </c>
      <c r="I1046" s="7" t="inlineStr">
        <is>
          <t>H304</t>
        </is>
      </c>
      <c r="J1046" s="7" t="inlineStr">
        <is>
          <t>Stainless Steel, AISI-303</t>
        </is>
      </c>
      <c r="K1046" s="7" t="inlineStr">
        <is>
          <t>Stainless Steel, AISI 316</t>
        </is>
      </c>
      <c r="L1046" s="2" t="inlineStr">
        <is>
          <t>Coating_Special</t>
        </is>
      </c>
      <c r="M1046" s="2" t="inlineStr">
        <is>
          <t>RTF</t>
        </is>
      </c>
      <c r="N1046" s="7" t="n"/>
      <c r="O1046" s="7" t="inlineStr">
        <is>
          <t>A101720</t>
        </is>
      </c>
      <c r="P1046" t="n">
        <v>1345</v>
      </c>
      <c r="Q1046" t="inlineStr">
        <is>
          <t>Priced</t>
        </is>
      </c>
      <c r="R1046" t="inlineStr">
        <is>
          <t>LT250</t>
        </is>
      </c>
      <c r="S1046" s="7" t="n">
        <v>126</v>
      </c>
    </row>
    <row r="1047">
      <c r="C1047" t="inlineStr">
        <is>
          <t>Price_BOM_LFE_Imp_1968</t>
        </is>
      </c>
      <c r="E1047" s="2" t="inlineStr">
        <is>
          <t>15705-2P-7.5HP-LFE</t>
        </is>
      </c>
      <c r="F1047" t="inlineStr">
        <is>
          <t>X3</t>
        </is>
      </c>
      <c r="G1047" s="2" t="inlineStr">
        <is>
          <t>ImpMatl_SS_AISI-304</t>
        </is>
      </c>
      <c r="H1047" s="7" t="inlineStr">
        <is>
          <t>Stainless Steel, AISI-304</t>
        </is>
      </c>
      <c r="I1047" s="7" t="inlineStr">
        <is>
          <t>H304</t>
        </is>
      </c>
      <c r="J1047" s="7" t="inlineStr">
        <is>
          <t>Stainless Steel, AISI-303</t>
        </is>
      </c>
      <c r="K1047" s="7" t="inlineStr">
        <is>
          <t>Stainless Steel, AISI 316</t>
        </is>
      </c>
      <c r="L1047" s="2" t="inlineStr">
        <is>
          <t>Coating_Special</t>
        </is>
      </c>
      <c r="M1047" s="2" t="inlineStr">
        <is>
          <t>RTF</t>
        </is>
      </c>
      <c r="N1047" s="7" t="n"/>
      <c r="O1047" s="7" t="inlineStr">
        <is>
          <t>A101720</t>
        </is>
      </c>
      <c r="P1047" t="n">
        <v>1345</v>
      </c>
      <c r="Q1047" t="inlineStr">
        <is>
          <t>Priced</t>
        </is>
      </c>
      <c r="R1047" t="inlineStr">
        <is>
          <t>LT250</t>
        </is>
      </c>
      <c r="S1047" s="7" t="n">
        <v>126</v>
      </c>
    </row>
    <row r="1048">
      <c r="C1048" t="inlineStr">
        <is>
          <t>Price_BOM_LFE_Imp_1969</t>
        </is>
      </c>
      <c r="E1048" s="2" t="inlineStr">
        <is>
          <t>15705-2P-10HP-LFE</t>
        </is>
      </c>
      <c r="F1048" t="inlineStr">
        <is>
          <t>X3</t>
        </is>
      </c>
      <c r="G1048" s="2" t="inlineStr">
        <is>
          <t>ImpMatl_SS_AISI-304</t>
        </is>
      </c>
      <c r="H1048" s="7" t="inlineStr">
        <is>
          <t>Stainless Steel, AISI-304</t>
        </is>
      </c>
      <c r="I1048" s="7" t="inlineStr">
        <is>
          <t>H304</t>
        </is>
      </c>
      <c r="J1048" s="7" t="inlineStr">
        <is>
          <t>Stainless Steel, AISI-303</t>
        </is>
      </c>
      <c r="K1048" s="7" t="inlineStr">
        <is>
          <t>Stainless Steel, AISI 316</t>
        </is>
      </c>
      <c r="L1048" s="2" t="inlineStr">
        <is>
          <t>Coating_Special</t>
        </is>
      </c>
      <c r="M1048" s="2" t="inlineStr">
        <is>
          <t>RTF</t>
        </is>
      </c>
      <c r="N1048" s="7" t="n"/>
      <c r="O1048" s="7" t="inlineStr">
        <is>
          <t>A101720</t>
        </is>
      </c>
      <c r="P1048" t="n">
        <v>1345</v>
      </c>
      <c r="Q1048" t="inlineStr">
        <is>
          <t>Priced</t>
        </is>
      </c>
      <c r="R1048" t="inlineStr">
        <is>
          <t>LT250</t>
        </is>
      </c>
      <c r="S1048" s="7" t="n">
        <v>126</v>
      </c>
    </row>
    <row r="1049">
      <c r="C1049" t="inlineStr">
        <is>
          <t>Price_BOM_LFE_Imp_1970</t>
        </is>
      </c>
      <c r="E1049" s="2" t="inlineStr">
        <is>
          <t>15705-2P-15HP-LFE</t>
        </is>
      </c>
      <c r="F1049" t="inlineStr">
        <is>
          <t>X3</t>
        </is>
      </c>
      <c r="G1049" s="2" t="inlineStr">
        <is>
          <t>ImpMatl_SS_AISI-304</t>
        </is>
      </c>
      <c r="H1049" s="7" t="inlineStr">
        <is>
          <t>Stainless Steel, AISI-304</t>
        </is>
      </c>
      <c r="I1049" s="7" t="inlineStr">
        <is>
          <t>H304</t>
        </is>
      </c>
      <c r="J1049" s="7" t="inlineStr">
        <is>
          <t>Stainless Steel, AISI-303</t>
        </is>
      </c>
      <c r="K1049" s="7" t="inlineStr">
        <is>
          <t>Stainless Steel, AISI 316</t>
        </is>
      </c>
      <c r="L1049" s="2" t="inlineStr">
        <is>
          <t>Coating_Special</t>
        </is>
      </c>
      <c r="M1049" s="2" t="inlineStr">
        <is>
          <t>RTF</t>
        </is>
      </c>
      <c r="N1049" s="7" t="n"/>
      <c r="O1049" s="7" t="inlineStr">
        <is>
          <t>A101720</t>
        </is>
      </c>
      <c r="P1049" t="n">
        <v>1345</v>
      </c>
      <c r="Q1049" t="inlineStr">
        <is>
          <t>Priced</t>
        </is>
      </c>
      <c r="R1049" t="inlineStr">
        <is>
          <t>LT250</t>
        </is>
      </c>
      <c r="S1049" s="7" t="n">
        <v>126</v>
      </c>
    </row>
    <row r="1050">
      <c r="C1050" t="inlineStr">
        <is>
          <t>Price_BOM_LFE_Imp_1971</t>
        </is>
      </c>
      <c r="E1050" s="2" t="inlineStr">
        <is>
          <t>15705-2P-20HP-LFE</t>
        </is>
      </c>
      <c r="F1050" t="inlineStr">
        <is>
          <t>X3</t>
        </is>
      </c>
      <c r="G1050" s="2" t="inlineStr">
        <is>
          <t>ImpMatl_SS_AISI-304</t>
        </is>
      </c>
      <c r="H1050" s="7" t="inlineStr">
        <is>
          <t>Stainless Steel, AISI-304</t>
        </is>
      </c>
      <c r="I1050" s="7" t="inlineStr">
        <is>
          <t>H304</t>
        </is>
      </c>
      <c r="J1050" s="7" t="inlineStr">
        <is>
          <t>Stainless Steel, AISI-303</t>
        </is>
      </c>
      <c r="K1050" s="7" t="inlineStr">
        <is>
          <t>Stainless Steel, AISI 316</t>
        </is>
      </c>
      <c r="L1050" s="2" t="inlineStr">
        <is>
          <t>Coating_Special</t>
        </is>
      </c>
      <c r="M1050" s="2" t="inlineStr">
        <is>
          <t>RTF</t>
        </is>
      </c>
      <c r="N1050" s="7" t="n"/>
      <c r="O1050" s="7" t="inlineStr">
        <is>
          <t>A101720</t>
        </is>
      </c>
      <c r="P1050" t="n">
        <v>1345</v>
      </c>
      <c r="Q1050" t="inlineStr">
        <is>
          <t>Priced</t>
        </is>
      </c>
      <c r="R1050" t="inlineStr">
        <is>
          <t>LT250</t>
        </is>
      </c>
      <c r="S1050" s="7" t="n">
        <v>126</v>
      </c>
    </row>
    <row r="1051">
      <c r="C1051" t="inlineStr">
        <is>
          <t>Price_BOM_LFE_Imp_1972</t>
        </is>
      </c>
      <c r="E1051" s="2" t="inlineStr">
        <is>
          <t>15951-2P-10HP-LFE</t>
        </is>
      </c>
      <c r="F1051" t="inlineStr">
        <is>
          <t>X3</t>
        </is>
      </c>
      <c r="G1051" s="2" t="inlineStr">
        <is>
          <t>ImpMatl_SS_AISI-304</t>
        </is>
      </c>
      <c r="H1051" s="7" t="inlineStr">
        <is>
          <t>Stainless Steel, AISI-304</t>
        </is>
      </c>
      <c r="I1051" s="7" t="inlineStr">
        <is>
          <t>H304</t>
        </is>
      </c>
      <c r="J1051" s="7" t="inlineStr">
        <is>
          <t>Stainless Steel, AISI-303</t>
        </is>
      </c>
      <c r="K1051" s="7" t="inlineStr">
        <is>
          <t>Stainless Steel, AISI 316</t>
        </is>
      </c>
      <c r="L1051" s="2" t="inlineStr">
        <is>
          <t>Coating_Special</t>
        </is>
      </c>
      <c r="M1051" s="2" t="inlineStr">
        <is>
          <t>RTF</t>
        </is>
      </c>
      <c r="N1051" s="7" t="n"/>
      <c r="O1051" t="inlineStr">
        <is>
          <t>A101726</t>
        </is>
      </c>
      <c r="P1051" t="n">
        <v>1510</v>
      </c>
      <c r="Q1051" t="inlineStr">
        <is>
          <t>Priced</t>
        </is>
      </c>
      <c r="R1051" t="inlineStr">
        <is>
          <t>LT250</t>
        </is>
      </c>
      <c r="S1051" s="7" t="n">
        <v>126</v>
      </c>
    </row>
    <row r="1052">
      <c r="C1052" t="inlineStr">
        <is>
          <t>Price_BOM_LFE_Imp_1973</t>
        </is>
      </c>
      <c r="E1052" s="2" t="inlineStr">
        <is>
          <t>15951-2P-15HP-LFE</t>
        </is>
      </c>
      <c r="F1052" t="inlineStr">
        <is>
          <t>X3</t>
        </is>
      </c>
      <c r="G1052" s="2" t="inlineStr">
        <is>
          <t>ImpMatl_SS_AISI-304</t>
        </is>
      </c>
      <c r="H1052" s="7" t="inlineStr">
        <is>
          <t>Stainless Steel, AISI-304</t>
        </is>
      </c>
      <c r="I1052" s="7" t="inlineStr">
        <is>
          <t>H304</t>
        </is>
      </c>
      <c r="J1052" s="7" t="inlineStr">
        <is>
          <t>Stainless Steel, AISI-303</t>
        </is>
      </c>
      <c r="K1052" s="7" t="inlineStr">
        <is>
          <t>Stainless Steel, AISI 316</t>
        </is>
      </c>
      <c r="L1052" s="2" t="inlineStr">
        <is>
          <t>Coating_Special</t>
        </is>
      </c>
      <c r="M1052" s="2" t="inlineStr">
        <is>
          <t>RTF</t>
        </is>
      </c>
      <c r="N1052" s="7" t="n"/>
      <c r="O1052" t="inlineStr">
        <is>
          <t>A101726</t>
        </is>
      </c>
      <c r="P1052" t="n">
        <v>1510</v>
      </c>
      <c r="Q1052" t="inlineStr">
        <is>
          <t>Priced</t>
        </is>
      </c>
      <c r="R1052" t="inlineStr">
        <is>
          <t>LT250</t>
        </is>
      </c>
      <c r="S1052" s="7" t="n">
        <v>126</v>
      </c>
    </row>
    <row r="1053">
      <c r="C1053" t="inlineStr">
        <is>
          <t>Price_BOM_LFE_Imp_1974</t>
        </is>
      </c>
      <c r="E1053" s="2" t="inlineStr">
        <is>
          <t>15951-2P-20HP-LFE</t>
        </is>
      </c>
      <c r="F1053" t="inlineStr">
        <is>
          <t>X3</t>
        </is>
      </c>
      <c r="G1053" s="2" t="inlineStr">
        <is>
          <t>ImpMatl_SS_AISI-304</t>
        </is>
      </c>
      <c r="H1053" s="7" t="inlineStr">
        <is>
          <t>Stainless Steel, AISI-304</t>
        </is>
      </c>
      <c r="I1053" s="7" t="inlineStr">
        <is>
          <t>H304</t>
        </is>
      </c>
      <c r="J1053" s="7" t="inlineStr">
        <is>
          <t>Stainless Steel, AISI-303</t>
        </is>
      </c>
      <c r="K1053" s="7" t="inlineStr">
        <is>
          <t>Stainless Steel, AISI 316</t>
        </is>
      </c>
      <c r="L1053" s="2" t="inlineStr">
        <is>
          <t>Coating_Special</t>
        </is>
      </c>
      <c r="M1053" s="2" t="inlineStr">
        <is>
          <t>RTF</t>
        </is>
      </c>
      <c r="N1053" s="7" t="n"/>
      <c r="O1053" t="inlineStr">
        <is>
          <t>A101726</t>
        </is>
      </c>
      <c r="P1053" t="n">
        <v>1510</v>
      </c>
      <c r="Q1053" t="inlineStr">
        <is>
          <t>Priced</t>
        </is>
      </c>
      <c r="R1053" t="inlineStr">
        <is>
          <t>LT250</t>
        </is>
      </c>
      <c r="S1053" s="7" t="n">
        <v>126</v>
      </c>
    </row>
    <row r="1054">
      <c r="C1054" t="inlineStr">
        <is>
          <t>Price_BOM_LFE_Imp_1975</t>
        </is>
      </c>
      <c r="E1054" s="2" t="inlineStr">
        <is>
          <t>15951-2P-25HP-LFE</t>
        </is>
      </c>
      <c r="F1054" t="inlineStr">
        <is>
          <t>X3</t>
        </is>
      </c>
      <c r="G1054" s="2" t="inlineStr">
        <is>
          <t>ImpMatl_SS_AISI-304</t>
        </is>
      </c>
      <c r="H1054" s="7" t="inlineStr">
        <is>
          <t>Stainless Steel, AISI-304</t>
        </is>
      </c>
      <c r="I1054" s="7" t="inlineStr">
        <is>
          <t>H304</t>
        </is>
      </c>
      <c r="J1054" s="7" t="inlineStr">
        <is>
          <t>Stainless Steel, AISI-303</t>
        </is>
      </c>
      <c r="K1054" s="7" t="inlineStr">
        <is>
          <t>Stainless Steel, AISI 316</t>
        </is>
      </c>
      <c r="L1054" s="2" t="inlineStr">
        <is>
          <t>Coating_Special</t>
        </is>
      </c>
      <c r="M1054" s="2" t="inlineStr">
        <is>
          <t>RTF</t>
        </is>
      </c>
      <c r="N1054" s="7" t="n"/>
      <c r="O1054" t="inlineStr">
        <is>
          <t>A101726</t>
        </is>
      </c>
      <c r="P1054" t="n">
        <v>1510</v>
      </c>
      <c r="Q1054" t="inlineStr">
        <is>
          <t>Priced</t>
        </is>
      </c>
      <c r="R1054" t="inlineStr">
        <is>
          <t>LT250</t>
        </is>
      </c>
      <c r="S1054" s="7" t="n">
        <v>126</v>
      </c>
    </row>
    <row r="1055">
      <c r="C1055" t="inlineStr">
        <is>
          <t>Price_BOM_LFE_Imp_1976</t>
        </is>
      </c>
      <c r="E1055" s="69" t="inlineStr">
        <is>
          <t>15951-4P-3HP-LFE</t>
        </is>
      </c>
      <c r="F1055" t="inlineStr">
        <is>
          <t>X3</t>
        </is>
      </c>
      <c r="G1055" s="2" t="inlineStr">
        <is>
          <t>ImpMatl_SS_AISI-304</t>
        </is>
      </c>
      <c r="H1055" s="7" t="inlineStr">
        <is>
          <t>Stainless Steel, AISI-304</t>
        </is>
      </c>
      <c r="I1055" s="7" t="inlineStr">
        <is>
          <t>H304</t>
        </is>
      </c>
      <c r="J1055" s="7" t="inlineStr">
        <is>
          <t>Stainless Steel, AISI-303</t>
        </is>
      </c>
      <c r="K1055" s="7" t="inlineStr">
        <is>
          <t>Stainless Steel, AISI 316</t>
        </is>
      </c>
      <c r="L1055" s="2" t="inlineStr">
        <is>
          <t>Coating_Special</t>
        </is>
      </c>
      <c r="M1055" s="2" t="inlineStr">
        <is>
          <t>RTF</t>
        </is>
      </c>
      <c r="N1055" s="7" t="n"/>
      <c r="O1055" t="inlineStr">
        <is>
          <t>A101726</t>
        </is>
      </c>
      <c r="P1055" t="n">
        <v>1510</v>
      </c>
      <c r="Q1055" t="inlineStr">
        <is>
          <t>Priced</t>
        </is>
      </c>
      <c r="R1055" t="inlineStr">
        <is>
          <t>LT250</t>
        </is>
      </c>
      <c r="S1055" s="7" t="n">
        <v>126</v>
      </c>
    </row>
    <row r="1056">
      <c r="C1056" t="inlineStr">
        <is>
          <t>Price_BOM_LFE_Imp_1977</t>
        </is>
      </c>
      <c r="E1056" s="2" t="inlineStr">
        <is>
          <t>15955-2P-15HP-LFE</t>
        </is>
      </c>
      <c r="F1056" t="inlineStr">
        <is>
          <t>X3</t>
        </is>
      </c>
      <c r="G1056" s="2" t="inlineStr">
        <is>
          <t>ImpMatl_SS_AISI-304</t>
        </is>
      </c>
      <c r="H1056" s="7" t="inlineStr">
        <is>
          <t>Stainless Steel, AISI-304</t>
        </is>
      </c>
      <c r="I1056" s="7" t="inlineStr">
        <is>
          <t>H304</t>
        </is>
      </c>
      <c r="J1056" s="7" t="inlineStr">
        <is>
          <t>Stainless Steel, AISI-303</t>
        </is>
      </c>
      <c r="K1056" s="7" t="inlineStr">
        <is>
          <t>Stainless Steel, AISI 316</t>
        </is>
      </c>
      <c r="L1056" s="2" t="inlineStr">
        <is>
          <t>Coating_Special</t>
        </is>
      </c>
      <c r="M1056" s="2" t="inlineStr">
        <is>
          <t>RTF</t>
        </is>
      </c>
      <c r="N1056" s="7" t="n"/>
      <c r="O1056" t="inlineStr">
        <is>
          <t>A101738</t>
        </is>
      </c>
      <c r="P1056" t="n">
        <v>1510</v>
      </c>
      <c r="Q1056" t="inlineStr">
        <is>
          <t>Priced</t>
        </is>
      </c>
      <c r="R1056" t="inlineStr">
        <is>
          <t>LT250</t>
        </is>
      </c>
      <c r="S1056" s="7" t="n">
        <v>126</v>
      </c>
    </row>
    <row r="1057">
      <c r="C1057" t="inlineStr">
        <is>
          <t>Price_BOM_LFE_Imp_1978</t>
        </is>
      </c>
      <c r="E1057" s="2" t="inlineStr">
        <is>
          <t>15955-2P-20HP-LFE</t>
        </is>
      </c>
      <c r="F1057" t="inlineStr">
        <is>
          <t>X3</t>
        </is>
      </c>
      <c r="G1057" s="2" t="inlineStr">
        <is>
          <t>ImpMatl_SS_AISI-304</t>
        </is>
      </c>
      <c r="H1057" s="7" t="inlineStr">
        <is>
          <t>Stainless Steel, AISI-304</t>
        </is>
      </c>
      <c r="I1057" s="7" t="inlineStr">
        <is>
          <t>H304</t>
        </is>
      </c>
      <c r="J1057" s="7" t="inlineStr">
        <is>
          <t>Stainless Steel, AISI-303</t>
        </is>
      </c>
      <c r="K1057" s="7" t="inlineStr">
        <is>
          <t>Stainless Steel, AISI 316</t>
        </is>
      </c>
      <c r="L1057" s="2" t="inlineStr">
        <is>
          <t>Coating_Special</t>
        </is>
      </c>
      <c r="M1057" s="2" t="inlineStr">
        <is>
          <t>RTF</t>
        </is>
      </c>
      <c r="N1057" s="7" t="n"/>
      <c r="O1057" t="inlineStr">
        <is>
          <t>A101738</t>
        </is>
      </c>
      <c r="P1057" t="n">
        <v>1510</v>
      </c>
      <c r="Q1057" t="inlineStr">
        <is>
          <t>Priced</t>
        </is>
      </c>
      <c r="R1057" t="inlineStr">
        <is>
          <t>LT250</t>
        </is>
      </c>
      <c r="S1057" s="7" t="n">
        <v>126</v>
      </c>
    </row>
    <row r="1058">
      <c r="C1058" t="inlineStr">
        <is>
          <t>Price_BOM_LFE_Imp_1979</t>
        </is>
      </c>
      <c r="E1058" s="2" t="inlineStr">
        <is>
          <t>15955-2P-25HP-LFE</t>
        </is>
      </c>
      <c r="F1058" t="inlineStr">
        <is>
          <t>X3</t>
        </is>
      </c>
      <c r="G1058" s="2" t="inlineStr">
        <is>
          <t>ImpMatl_SS_AISI-304</t>
        </is>
      </c>
      <c r="H1058" s="7" t="inlineStr">
        <is>
          <t>Stainless Steel, AISI-304</t>
        </is>
      </c>
      <c r="I1058" s="7" t="inlineStr">
        <is>
          <t>H304</t>
        </is>
      </c>
      <c r="J1058" s="7" t="inlineStr">
        <is>
          <t>Stainless Steel, AISI-303</t>
        </is>
      </c>
      <c r="K1058" s="7" t="inlineStr">
        <is>
          <t>Stainless Steel, AISI 316</t>
        </is>
      </c>
      <c r="L1058" s="2" t="inlineStr">
        <is>
          <t>Coating_Special</t>
        </is>
      </c>
      <c r="M1058" s="2" t="inlineStr">
        <is>
          <t>RTF</t>
        </is>
      </c>
      <c r="N1058" s="7" t="n"/>
      <c r="O1058" t="inlineStr">
        <is>
          <t>A101738</t>
        </is>
      </c>
      <c r="P1058" t="n">
        <v>1510</v>
      </c>
      <c r="Q1058" t="inlineStr">
        <is>
          <t>Priced</t>
        </is>
      </c>
      <c r="R1058" t="inlineStr">
        <is>
          <t>LT250</t>
        </is>
      </c>
      <c r="S1058" s="7" t="n">
        <v>126</v>
      </c>
    </row>
    <row r="1059">
      <c r="C1059" t="inlineStr">
        <is>
          <t>Price_BOM_LFE_Imp_1980</t>
        </is>
      </c>
      <c r="E1059" s="69" t="inlineStr">
        <is>
          <t>15955-4P-3HP-LFE</t>
        </is>
      </c>
      <c r="F1059" t="inlineStr">
        <is>
          <t>X3</t>
        </is>
      </c>
      <c r="G1059" s="2" t="inlineStr">
        <is>
          <t>ImpMatl_SS_AISI-304</t>
        </is>
      </c>
      <c r="H1059" s="7" t="inlineStr">
        <is>
          <t>Stainless Steel, AISI-304</t>
        </is>
      </c>
      <c r="I1059" s="7" t="inlineStr">
        <is>
          <t>H304</t>
        </is>
      </c>
      <c r="J1059" s="7" t="inlineStr">
        <is>
          <t>Stainless Steel, AISI-303</t>
        </is>
      </c>
      <c r="K1059" s="7" t="inlineStr">
        <is>
          <t>Stainless Steel, AISI 316</t>
        </is>
      </c>
      <c r="L1059" s="2" t="inlineStr">
        <is>
          <t>Coating_Special</t>
        </is>
      </c>
      <c r="M1059" s="2" t="inlineStr">
        <is>
          <t>RTF</t>
        </is>
      </c>
      <c r="N1059" s="7" t="n"/>
      <c r="O1059" t="inlineStr">
        <is>
          <t>A101738</t>
        </is>
      </c>
      <c r="P1059" t="n">
        <v>1510</v>
      </c>
      <c r="Q1059" t="inlineStr">
        <is>
          <t>Priced</t>
        </is>
      </c>
      <c r="R1059" t="inlineStr">
        <is>
          <t>LT250</t>
        </is>
      </c>
      <c r="S1059" s="7" t="n">
        <v>126</v>
      </c>
    </row>
    <row r="1060">
      <c r="C1060" t="inlineStr">
        <is>
          <t>Price_BOM_LFE_Imp_1981</t>
        </is>
      </c>
      <c r="E1060" s="69" t="inlineStr">
        <is>
          <t>15955-4P-5HP-LFE</t>
        </is>
      </c>
      <c r="F1060" t="inlineStr">
        <is>
          <t>X3</t>
        </is>
      </c>
      <c r="G1060" s="2" t="inlineStr">
        <is>
          <t>ImpMatl_SS_AISI-304</t>
        </is>
      </c>
      <c r="H1060" s="7" t="inlineStr">
        <is>
          <t>Stainless Steel, AISI-304</t>
        </is>
      </c>
      <c r="I1060" s="7" t="inlineStr">
        <is>
          <t>H304</t>
        </is>
      </c>
      <c r="J1060" s="7" t="inlineStr">
        <is>
          <t>Stainless Steel, AISI-303</t>
        </is>
      </c>
      <c r="K1060" s="7" t="inlineStr">
        <is>
          <t>Stainless Steel, AISI 316</t>
        </is>
      </c>
      <c r="L1060" s="2" t="inlineStr">
        <is>
          <t>Coating_Special</t>
        </is>
      </c>
      <c r="M1060" s="2" t="inlineStr">
        <is>
          <t>RTF</t>
        </is>
      </c>
      <c r="N1060" s="7" t="n"/>
      <c r="O1060" t="inlineStr">
        <is>
          <t>A101738</t>
        </is>
      </c>
      <c r="P1060" t="n">
        <v>1510</v>
      </c>
      <c r="Q1060" t="inlineStr">
        <is>
          <t>Priced</t>
        </is>
      </c>
      <c r="R1060" t="inlineStr">
        <is>
          <t>LT250</t>
        </is>
      </c>
      <c r="S1060" s="7" t="n">
        <v>126</v>
      </c>
    </row>
    <row r="1061">
      <c r="C1061" t="inlineStr">
        <is>
          <t>Price_BOM_LFE_Imp_1982</t>
        </is>
      </c>
      <c r="E1061" s="2" t="inlineStr">
        <is>
          <t>15955-2P-30HP-LFE</t>
        </is>
      </c>
      <c r="F1061" t="inlineStr">
        <is>
          <t>X4</t>
        </is>
      </c>
      <c r="G1061" s="2" t="inlineStr">
        <is>
          <t>ImpMatl_SS_AISI-304</t>
        </is>
      </c>
      <c r="H1061" s="7" t="inlineStr">
        <is>
          <t>Stainless Steel, AISI-304</t>
        </is>
      </c>
      <c r="I1061" s="7" t="inlineStr">
        <is>
          <t>H304</t>
        </is>
      </c>
      <c r="J1061" s="7" t="inlineStr">
        <is>
          <t>Stainless Steel, AISI-303</t>
        </is>
      </c>
      <c r="K1061" s="7" t="inlineStr">
        <is>
          <t>Stainless Steel, AISI 316</t>
        </is>
      </c>
      <c r="L1061" s="2" t="inlineStr">
        <is>
          <t>Coating_Special</t>
        </is>
      </c>
      <c r="M1061" s="2" t="inlineStr">
        <is>
          <t>RTF</t>
        </is>
      </c>
      <c r="N1061" s="7" t="n"/>
      <c r="O1061" t="inlineStr">
        <is>
          <t>A101744</t>
        </is>
      </c>
      <c r="P1061" t="n">
        <v>1510</v>
      </c>
      <c r="Q1061" t="inlineStr">
        <is>
          <t>Priced</t>
        </is>
      </c>
      <c r="R1061" t="inlineStr">
        <is>
          <t>LT250</t>
        </is>
      </c>
      <c r="S1061" s="7" t="n">
        <v>126</v>
      </c>
    </row>
    <row r="1062">
      <c r="C1062" t="inlineStr">
        <is>
          <t>Price_BOM_LFE_Imp_1983</t>
        </is>
      </c>
      <c r="E1062" s="2" t="inlineStr">
        <is>
          <t>15959-2P-20HP-LFE</t>
        </is>
      </c>
      <c r="F1062" t="inlineStr">
        <is>
          <t>X3</t>
        </is>
      </c>
      <c r="G1062" s="2" t="inlineStr">
        <is>
          <t>ImpMatl_SS_AISI-304</t>
        </is>
      </c>
      <c r="H1062" s="7" t="inlineStr">
        <is>
          <t>Stainless Steel, AISI-304</t>
        </is>
      </c>
      <c r="I1062" s="7" t="inlineStr">
        <is>
          <t>H304</t>
        </is>
      </c>
      <c r="J1062" s="7" t="inlineStr">
        <is>
          <t>Stainless Steel, AISI-303</t>
        </is>
      </c>
      <c r="K1062" s="7" t="inlineStr">
        <is>
          <t>Stainless Steel, AISI 316</t>
        </is>
      </c>
      <c r="L1062" s="2" t="inlineStr">
        <is>
          <t>Coating_Special</t>
        </is>
      </c>
      <c r="M1062" s="2" t="inlineStr">
        <is>
          <t>RTF</t>
        </is>
      </c>
      <c r="N1062" s="7" t="n"/>
      <c r="O1062" s="7" t="inlineStr">
        <is>
          <t>A101750</t>
        </is>
      </c>
      <c r="P1062" t="n">
        <v>1510</v>
      </c>
      <c r="Q1062" t="inlineStr">
        <is>
          <t>Priced</t>
        </is>
      </c>
      <c r="R1062" t="inlineStr">
        <is>
          <t>LT250</t>
        </is>
      </c>
    </row>
    <row r="1063">
      <c r="C1063" t="inlineStr">
        <is>
          <t>Price_BOM_LFE_Imp_1984</t>
        </is>
      </c>
      <c r="E1063" s="2" t="inlineStr">
        <is>
          <t>15959-2P-25HP-LFE</t>
        </is>
      </c>
      <c r="F1063" t="inlineStr">
        <is>
          <t>X3</t>
        </is>
      </c>
      <c r="G1063" s="2" t="inlineStr">
        <is>
          <t>ImpMatl_SS_AISI-304</t>
        </is>
      </c>
      <c r="H1063" s="7" t="inlineStr">
        <is>
          <t>Stainless Steel, AISI-304</t>
        </is>
      </c>
      <c r="I1063" s="7" t="inlineStr">
        <is>
          <t>H304</t>
        </is>
      </c>
      <c r="J1063" s="7" t="inlineStr">
        <is>
          <t>Stainless Steel, AISI-303</t>
        </is>
      </c>
      <c r="K1063" s="7" t="inlineStr">
        <is>
          <t>Stainless Steel, AISI 316</t>
        </is>
      </c>
      <c r="L1063" s="2" t="inlineStr">
        <is>
          <t>Coating_Special</t>
        </is>
      </c>
      <c r="M1063" s="2" t="inlineStr">
        <is>
          <t>RTF</t>
        </is>
      </c>
      <c r="N1063" s="7" t="n"/>
      <c r="O1063" s="7" t="inlineStr">
        <is>
          <t>A101750</t>
        </is>
      </c>
      <c r="P1063" t="n">
        <v>1510</v>
      </c>
      <c r="Q1063" t="inlineStr">
        <is>
          <t>Priced</t>
        </is>
      </c>
      <c r="R1063" t="inlineStr">
        <is>
          <t>LT250</t>
        </is>
      </c>
      <c r="S1063" s="7" t="n"/>
    </row>
    <row r="1064">
      <c r="C1064" t="inlineStr">
        <is>
          <t>Price_BOM_LFE_Imp_1985</t>
        </is>
      </c>
      <c r="E1064" s="69" t="inlineStr">
        <is>
          <t>15959-4P-3HP-LFE</t>
        </is>
      </c>
      <c r="F1064" t="inlineStr">
        <is>
          <t>X3</t>
        </is>
      </c>
      <c r="G1064" s="2" t="inlineStr">
        <is>
          <t>ImpMatl_SS_AISI-304</t>
        </is>
      </c>
      <c r="H1064" s="7" t="inlineStr">
        <is>
          <t>Stainless Steel, AISI-304</t>
        </is>
      </c>
      <c r="I1064" s="7" t="inlineStr">
        <is>
          <t>H304</t>
        </is>
      </c>
      <c r="J1064" s="7" t="inlineStr">
        <is>
          <t>Stainless Steel, AISI-303</t>
        </is>
      </c>
      <c r="K1064" s="7" t="inlineStr">
        <is>
          <t>Stainless Steel, AISI 316</t>
        </is>
      </c>
      <c r="L1064" s="2" t="inlineStr">
        <is>
          <t>Coating_Special</t>
        </is>
      </c>
      <c r="M1064" s="2" t="inlineStr">
        <is>
          <t>RTF</t>
        </is>
      </c>
      <c r="N1064" s="7" t="n"/>
      <c r="O1064" s="7" t="inlineStr">
        <is>
          <t>A101750</t>
        </is>
      </c>
      <c r="P1064" t="n">
        <v>1510</v>
      </c>
      <c r="Q1064" t="inlineStr">
        <is>
          <t>Priced</t>
        </is>
      </c>
      <c r="R1064" t="inlineStr">
        <is>
          <t>LT250</t>
        </is>
      </c>
    </row>
    <row r="1065">
      <c r="C1065" t="inlineStr">
        <is>
          <t>Price_BOM_LFE_Imp_1986</t>
        </is>
      </c>
      <c r="E1065" s="69" t="inlineStr">
        <is>
          <t>15959-4P-5HP-LFE</t>
        </is>
      </c>
      <c r="F1065" t="inlineStr">
        <is>
          <t>X3</t>
        </is>
      </c>
      <c r="G1065" s="2" t="inlineStr">
        <is>
          <t>ImpMatl_SS_AISI-304</t>
        </is>
      </c>
      <c r="H1065" s="7" t="inlineStr">
        <is>
          <t>Stainless Steel, AISI-304</t>
        </is>
      </c>
      <c r="I1065" s="7" t="inlineStr">
        <is>
          <t>H304</t>
        </is>
      </c>
      <c r="J1065" s="7" t="inlineStr">
        <is>
          <t>Stainless Steel, AISI-303</t>
        </is>
      </c>
      <c r="K1065" s="7" t="inlineStr">
        <is>
          <t>Stainless Steel, AISI 316</t>
        </is>
      </c>
      <c r="L1065" s="2" t="inlineStr">
        <is>
          <t>Coating_Special</t>
        </is>
      </c>
      <c r="M1065" s="2" t="inlineStr">
        <is>
          <t>RTF</t>
        </is>
      </c>
      <c r="N1065" s="7" t="n"/>
      <c r="O1065" s="7" t="inlineStr">
        <is>
          <t>A101750</t>
        </is>
      </c>
      <c r="P1065" t="n">
        <v>1510</v>
      </c>
      <c r="Q1065" t="inlineStr">
        <is>
          <t>Priced</t>
        </is>
      </c>
      <c r="R1065" t="inlineStr">
        <is>
          <t>LT250</t>
        </is>
      </c>
    </row>
    <row r="1066">
      <c r="C1066" t="inlineStr">
        <is>
          <t>Price_BOM_LFE_Imp_1987</t>
        </is>
      </c>
      <c r="E1066" s="69" t="inlineStr">
        <is>
          <t>15959-4P-7.5HP-LFE</t>
        </is>
      </c>
      <c r="F1066" t="inlineStr">
        <is>
          <t>X3</t>
        </is>
      </c>
      <c r="G1066" s="2" t="inlineStr">
        <is>
          <t>ImpMatl_SS_AISI-304</t>
        </is>
      </c>
      <c r="H1066" s="7" t="inlineStr">
        <is>
          <t>Stainless Steel, AISI-304</t>
        </is>
      </c>
      <c r="I1066" s="7" t="inlineStr">
        <is>
          <t>H304</t>
        </is>
      </c>
      <c r="J1066" s="7" t="inlineStr">
        <is>
          <t>Stainless Steel, AISI-303</t>
        </is>
      </c>
      <c r="K1066" s="7" t="inlineStr">
        <is>
          <t>Stainless Steel, AISI 316</t>
        </is>
      </c>
      <c r="L1066" s="2" t="inlineStr">
        <is>
          <t>Coating_Special</t>
        </is>
      </c>
      <c r="M1066" s="2" t="inlineStr">
        <is>
          <t>RTF</t>
        </is>
      </c>
      <c r="N1066" s="7" t="n"/>
      <c r="O1066" s="7" t="inlineStr">
        <is>
          <t>A101750</t>
        </is>
      </c>
      <c r="P1066" t="n">
        <v>1510</v>
      </c>
      <c r="Q1066" t="inlineStr">
        <is>
          <t>Priced</t>
        </is>
      </c>
      <c r="R1066" t="inlineStr">
        <is>
          <t>LT250</t>
        </is>
      </c>
      <c r="S1066" s="7" t="n">
        <v>126</v>
      </c>
    </row>
    <row r="1067">
      <c r="C1067" t="inlineStr">
        <is>
          <t>Price_BOM_LFE_Imp_1988</t>
        </is>
      </c>
      <c r="E1067" s="2" t="inlineStr">
        <is>
          <t>15959-2P-30HP-LFE</t>
        </is>
      </c>
      <c r="F1067" t="inlineStr">
        <is>
          <t>X4</t>
        </is>
      </c>
      <c r="G1067" s="2" t="inlineStr">
        <is>
          <t>ImpMatl_SS_AISI-304</t>
        </is>
      </c>
      <c r="H1067" s="7" t="inlineStr">
        <is>
          <t>Stainless Steel, AISI-304</t>
        </is>
      </c>
      <c r="I1067" s="7" t="inlineStr">
        <is>
          <t>H304</t>
        </is>
      </c>
      <c r="J1067" s="7" t="inlineStr">
        <is>
          <t>Stainless Steel, AISI-303</t>
        </is>
      </c>
      <c r="K1067" s="7" t="inlineStr">
        <is>
          <t>Stainless Steel, AISI 316</t>
        </is>
      </c>
      <c r="L1067" s="2" t="inlineStr">
        <is>
          <t>Coating_Special</t>
        </is>
      </c>
      <c r="M1067" s="2" t="inlineStr">
        <is>
          <t>RTF</t>
        </is>
      </c>
      <c r="N1067" s="7" t="n"/>
      <c r="O1067" s="7" t="inlineStr">
        <is>
          <t>A101756</t>
        </is>
      </c>
      <c r="P1067" t="n">
        <v>1510</v>
      </c>
      <c r="Q1067" t="inlineStr">
        <is>
          <t>Priced</t>
        </is>
      </c>
      <c r="R1067" t="inlineStr">
        <is>
          <t>LT250</t>
        </is>
      </c>
      <c r="S1067" s="7" t="n">
        <v>126</v>
      </c>
    </row>
    <row r="1068">
      <c r="C1068" t="inlineStr">
        <is>
          <t>Price_BOM_LFE_Imp_1989</t>
        </is>
      </c>
      <c r="E1068" s="2" t="inlineStr">
        <is>
          <t>20709-2P-7.5HP-LFE</t>
        </is>
      </c>
      <c r="F1068" t="inlineStr">
        <is>
          <t>X3</t>
        </is>
      </c>
      <c r="G1068" s="2" t="inlineStr">
        <is>
          <t>ImpMatl_SS_AISI-304</t>
        </is>
      </c>
      <c r="H1068" s="7" t="inlineStr">
        <is>
          <t>Stainless Steel, AISI-304</t>
        </is>
      </c>
      <c r="I1068" s="7" t="inlineStr">
        <is>
          <t>H304</t>
        </is>
      </c>
      <c r="J1068" s="7" t="inlineStr">
        <is>
          <t>Stainless Steel, AISI-303</t>
        </is>
      </c>
      <c r="K1068" s="7" t="inlineStr">
        <is>
          <t>Stainless Steel, AISI 316</t>
        </is>
      </c>
      <c r="L1068" s="2" t="inlineStr">
        <is>
          <t>Coating_Special</t>
        </is>
      </c>
      <c r="M1068" s="2" t="inlineStr">
        <is>
          <t>RTF</t>
        </is>
      </c>
      <c r="N1068" s="7" t="n"/>
      <c r="O1068" t="inlineStr">
        <is>
          <t>A101768</t>
        </is>
      </c>
      <c r="P1068" t="n">
        <v>1465</v>
      </c>
      <c r="Q1068" t="inlineStr">
        <is>
          <t>Priced</t>
        </is>
      </c>
      <c r="R1068" t="inlineStr">
        <is>
          <t>LT250</t>
        </is>
      </c>
      <c r="S1068" s="7" t="n">
        <v>126</v>
      </c>
    </row>
    <row r="1069">
      <c r="C1069" t="inlineStr">
        <is>
          <t>Price_BOM_LFE_Imp_1990</t>
        </is>
      </c>
      <c r="E1069" s="2" t="inlineStr">
        <is>
          <t>20709-2P-10HP-LFE</t>
        </is>
      </c>
      <c r="F1069" t="inlineStr">
        <is>
          <t>X3</t>
        </is>
      </c>
      <c r="G1069" s="2" t="inlineStr">
        <is>
          <t>ImpMatl_SS_AISI-304</t>
        </is>
      </c>
      <c r="H1069" s="7" t="inlineStr">
        <is>
          <t>Stainless Steel, AISI-304</t>
        </is>
      </c>
      <c r="I1069" s="7" t="inlineStr">
        <is>
          <t>H304</t>
        </is>
      </c>
      <c r="J1069" s="7" t="inlineStr">
        <is>
          <t>Stainless Steel, AISI-303</t>
        </is>
      </c>
      <c r="K1069" s="7" t="inlineStr">
        <is>
          <t>Stainless Steel, AISI 316</t>
        </is>
      </c>
      <c r="L1069" s="2" t="inlineStr">
        <is>
          <t>Coating_Special</t>
        </is>
      </c>
      <c r="M1069" s="2" t="inlineStr">
        <is>
          <t>RTF</t>
        </is>
      </c>
      <c r="N1069" s="7" t="n"/>
      <c r="O1069" t="inlineStr">
        <is>
          <t>A101768</t>
        </is>
      </c>
      <c r="P1069" t="n">
        <v>1465</v>
      </c>
      <c r="Q1069" t="inlineStr">
        <is>
          <t>Priced</t>
        </is>
      </c>
      <c r="R1069" t="inlineStr">
        <is>
          <t>LT250</t>
        </is>
      </c>
      <c r="S1069" s="7" t="n">
        <v>126</v>
      </c>
    </row>
    <row r="1070">
      <c r="C1070" t="inlineStr">
        <is>
          <t>Price_BOM_LFE_Imp_1991</t>
        </is>
      </c>
      <c r="E1070" s="2" t="inlineStr">
        <is>
          <t>20709-2P-15HP-LFE</t>
        </is>
      </c>
      <c r="F1070" t="inlineStr">
        <is>
          <t>X3</t>
        </is>
      </c>
      <c r="G1070" s="2" t="inlineStr">
        <is>
          <t>ImpMatl_SS_AISI-304</t>
        </is>
      </c>
      <c r="H1070" s="7" t="inlineStr">
        <is>
          <t>Stainless Steel, AISI-304</t>
        </is>
      </c>
      <c r="I1070" s="7" t="inlineStr">
        <is>
          <t>H304</t>
        </is>
      </c>
      <c r="J1070" s="7" t="inlineStr">
        <is>
          <t>Stainless Steel, AISI-303</t>
        </is>
      </c>
      <c r="K1070" s="7" t="inlineStr">
        <is>
          <t>Stainless Steel, AISI 316</t>
        </is>
      </c>
      <c r="L1070" s="2" t="inlineStr">
        <is>
          <t>Coating_Special</t>
        </is>
      </c>
      <c r="M1070" s="2" t="inlineStr">
        <is>
          <t>RTF</t>
        </is>
      </c>
      <c r="N1070" s="7" t="n"/>
      <c r="O1070" t="inlineStr">
        <is>
          <t>A101768</t>
        </is>
      </c>
      <c r="P1070" t="n">
        <v>1465</v>
      </c>
      <c r="Q1070" t="inlineStr">
        <is>
          <t>Priced</t>
        </is>
      </c>
      <c r="R1070" t="inlineStr">
        <is>
          <t>LT250</t>
        </is>
      </c>
      <c r="S1070" s="7" t="n">
        <v>126</v>
      </c>
    </row>
    <row r="1071">
      <c r="C1071" t="inlineStr">
        <is>
          <t>Price_BOM_LFE_Imp_1992</t>
        </is>
      </c>
      <c r="E1071" s="2" t="inlineStr">
        <is>
          <t>20709-2P-20HP-LFE</t>
        </is>
      </c>
      <c r="F1071" t="inlineStr">
        <is>
          <t>X3</t>
        </is>
      </c>
      <c r="G1071" s="2" t="inlineStr">
        <is>
          <t>ImpMatl_SS_AISI-304</t>
        </is>
      </c>
      <c r="H1071" s="7" t="inlineStr">
        <is>
          <t>Stainless Steel, AISI-304</t>
        </is>
      </c>
      <c r="I1071" s="7" t="inlineStr">
        <is>
          <t>H304</t>
        </is>
      </c>
      <c r="J1071" s="7" t="inlineStr">
        <is>
          <t>Stainless Steel, AISI-303</t>
        </is>
      </c>
      <c r="K1071" s="7" t="inlineStr">
        <is>
          <t>Stainless Steel, AISI 316</t>
        </is>
      </c>
      <c r="L1071" s="2" t="inlineStr">
        <is>
          <t>Coating_Special</t>
        </is>
      </c>
      <c r="M1071" s="2" t="inlineStr">
        <is>
          <t>RTF</t>
        </is>
      </c>
      <c r="N1071" s="7" t="n"/>
      <c r="O1071" t="inlineStr">
        <is>
          <t>A101768</t>
        </is>
      </c>
      <c r="P1071" t="n">
        <v>1465</v>
      </c>
      <c r="Q1071" t="inlineStr">
        <is>
          <t>Priced</t>
        </is>
      </c>
      <c r="R1071" t="inlineStr">
        <is>
          <t>LT250</t>
        </is>
      </c>
      <c r="S1071" s="7" t="n">
        <v>126</v>
      </c>
    </row>
    <row r="1072">
      <c r="C1072" t="inlineStr">
        <is>
          <t>Price_BOM_LFE_Imp_1993</t>
        </is>
      </c>
      <c r="E1072" s="2" t="inlineStr">
        <is>
          <t>20709-2P-25HP-LFE</t>
        </is>
      </c>
      <c r="F1072" t="inlineStr">
        <is>
          <t>X3</t>
        </is>
      </c>
      <c r="G1072" s="2" t="inlineStr">
        <is>
          <t>ImpMatl_SS_AISI-304</t>
        </is>
      </c>
      <c r="H1072" s="7" t="inlineStr">
        <is>
          <t>Stainless Steel, AISI-304</t>
        </is>
      </c>
      <c r="I1072" s="7" t="inlineStr">
        <is>
          <t>H304</t>
        </is>
      </c>
      <c r="J1072" s="7" t="inlineStr">
        <is>
          <t>Stainless Steel, AISI-303</t>
        </is>
      </c>
      <c r="K1072" s="7" t="inlineStr">
        <is>
          <t>Stainless Steel, AISI 316</t>
        </is>
      </c>
      <c r="L1072" s="2" t="inlineStr">
        <is>
          <t>Coating_Special</t>
        </is>
      </c>
      <c r="M1072" s="2" t="inlineStr">
        <is>
          <t>RTF</t>
        </is>
      </c>
      <c r="N1072" s="7" t="n"/>
      <c r="O1072" t="inlineStr">
        <is>
          <t>A101768</t>
        </is>
      </c>
      <c r="P1072" t="n">
        <v>1465</v>
      </c>
      <c r="Q1072" t="inlineStr">
        <is>
          <t>Priced</t>
        </is>
      </c>
      <c r="R1072" t="inlineStr">
        <is>
          <t>LT250</t>
        </is>
      </c>
      <c r="S1072" s="7" t="n">
        <v>126</v>
      </c>
    </row>
    <row r="1073">
      <c r="C1073" t="inlineStr">
        <is>
          <t>Price_BOM_LFE_Imp_1994</t>
        </is>
      </c>
      <c r="E1073" s="69" t="inlineStr">
        <is>
          <t>20709-4P-3HP-LFE</t>
        </is>
      </c>
      <c r="F1073" t="inlineStr">
        <is>
          <t>X3</t>
        </is>
      </c>
      <c r="G1073" s="2" t="inlineStr">
        <is>
          <t>ImpMatl_SS_AISI-304</t>
        </is>
      </c>
      <c r="H1073" s="7" t="inlineStr">
        <is>
          <t>Stainless Steel, AISI-304</t>
        </is>
      </c>
      <c r="I1073" s="7" t="inlineStr">
        <is>
          <t>H304</t>
        </is>
      </c>
      <c r="J1073" s="7" t="inlineStr">
        <is>
          <t>Stainless Steel, AISI-303</t>
        </is>
      </c>
      <c r="K1073" s="7" t="inlineStr">
        <is>
          <t>Stainless Steel, AISI 316</t>
        </is>
      </c>
      <c r="L1073" s="2" t="inlineStr">
        <is>
          <t>Coating_Special</t>
        </is>
      </c>
      <c r="M1073" s="2" t="inlineStr">
        <is>
          <t>RTF</t>
        </is>
      </c>
      <c r="N1073" s="7" t="n"/>
      <c r="O1073" t="inlineStr">
        <is>
          <t>A101768</t>
        </is>
      </c>
      <c r="P1073" t="n">
        <v>1465</v>
      </c>
      <c r="Q1073" t="inlineStr">
        <is>
          <t>Priced</t>
        </is>
      </c>
      <c r="R1073" t="inlineStr">
        <is>
          <t>LT250</t>
        </is>
      </c>
      <c r="S1073" s="7" t="n">
        <v>126</v>
      </c>
    </row>
    <row r="1074">
      <c r="C1074" t="inlineStr">
        <is>
          <t>Price_BOM_LFE_Imp_1995</t>
        </is>
      </c>
      <c r="E1074" s="2" t="inlineStr">
        <is>
          <t>20953-2P-20HP-LFE</t>
        </is>
      </c>
      <c r="F1074" t="inlineStr">
        <is>
          <t>X3</t>
        </is>
      </c>
      <c r="G1074" s="2" t="inlineStr">
        <is>
          <t>ImpMatl_SS_AISI-304</t>
        </is>
      </c>
      <c r="H1074" s="7" t="inlineStr">
        <is>
          <t>Stainless Steel, AISI-304</t>
        </is>
      </c>
      <c r="I1074" s="7" t="inlineStr">
        <is>
          <t>H304</t>
        </is>
      </c>
      <c r="J1074" s="7" t="inlineStr">
        <is>
          <t>Stainless Steel, AISI-303</t>
        </is>
      </c>
      <c r="K1074" s="7" t="inlineStr">
        <is>
          <t>Stainless Steel, AISI 316</t>
        </is>
      </c>
      <c r="L1074" s="2" t="inlineStr">
        <is>
          <t>Coating_Special</t>
        </is>
      </c>
      <c r="M1074" s="2" t="inlineStr">
        <is>
          <t>RTF</t>
        </is>
      </c>
      <c r="N1074" s="7" t="n"/>
      <c r="O1074" t="inlineStr">
        <is>
          <t>A101782</t>
        </is>
      </c>
      <c r="P1074" t="n">
        <v>1680</v>
      </c>
      <c r="Q1074" t="inlineStr">
        <is>
          <t>Priced</t>
        </is>
      </c>
      <c r="R1074" t="inlineStr">
        <is>
          <t>LT250</t>
        </is>
      </c>
      <c r="S1074" s="7" t="n">
        <v>126</v>
      </c>
    </row>
    <row r="1075">
      <c r="C1075" t="inlineStr">
        <is>
          <t>Price_BOM_LFE_Imp_1996</t>
        </is>
      </c>
      <c r="E1075" s="2" t="inlineStr">
        <is>
          <t>20953-2P-25HP-LFE</t>
        </is>
      </c>
      <c r="F1075" t="inlineStr">
        <is>
          <t>X3</t>
        </is>
      </c>
      <c r="G1075" s="2" t="inlineStr">
        <is>
          <t>ImpMatl_SS_AISI-304</t>
        </is>
      </c>
      <c r="H1075" s="7" t="inlineStr">
        <is>
          <t>Stainless Steel, AISI-304</t>
        </is>
      </c>
      <c r="I1075" s="7" t="inlineStr">
        <is>
          <t>H304</t>
        </is>
      </c>
      <c r="J1075" s="7" t="inlineStr">
        <is>
          <t>Stainless Steel, AISI-303</t>
        </is>
      </c>
      <c r="K1075" s="7" t="inlineStr">
        <is>
          <t>Stainless Steel, AISI 316</t>
        </is>
      </c>
      <c r="L1075" s="2" t="inlineStr">
        <is>
          <t>Coating_Special</t>
        </is>
      </c>
      <c r="M1075" s="2" t="inlineStr">
        <is>
          <t>RTF</t>
        </is>
      </c>
      <c r="N1075" s="7" t="n"/>
      <c r="O1075" t="inlineStr">
        <is>
          <t>A101782</t>
        </is>
      </c>
      <c r="P1075" t="n">
        <v>1680</v>
      </c>
      <c r="Q1075" t="inlineStr">
        <is>
          <t>Priced</t>
        </is>
      </c>
      <c r="R1075" t="inlineStr">
        <is>
          <t>LT250</t>
        </is>
      </c>
      <c r="S1075" s="7" t="n">
        <v>126</v>
      </c>
    </row>
    <row r="1076">
      <c r="C1076" t="inlineStr">
        <is>
          <t>Price_BOM_LFE_Imp_1997</t>
        </is>
      </c>
      <c r="E1076" s="69" t="inlineStr">
        <is>
          <t>20953-4P-3HP-LFE</t>
        </is>
      </c>
      <c r="F1076" t="inlineStr">
        <is>
          <t>X3</t>
        </is>
      </c>
      <c r="G1076" s="2" t="inlineStr">
        <is>
          <t>ImpMatl_SS_AISI-304</t>
        </is>
      </c>
      <c r="H1076" s="7" t="inlineStr">
        <is>
          <t>Stainless Steel, AISI-304</t>
        </is>
      </c>
      <c r="I1076" s="7" t="inlineStr">
        <is>
          <t>H304</t>
        </is>
      </c>
      <c r="J1076" s="7" t="inlineStr">
        <is>
          <t>Stainless Steel, AISI-303</t>
        </is>
      </c>
      <c r="K1076" s="7" t="inlineStr">
        <is>
          <t>Stainless Steel, AISI 316</t>
        </is>
      </c>
      <c r="L1076" s="2" t="inlineStr">
        <is>
          <t>Coating_Special</t>
        </is>
      </c>
      <c r="M1076" s="2" t="inlineStr">
        <is>
          <t>RTF</t>
        </is>
      </c>
      <c r="N1076" s="7" t="n"/>
      <c r="O1076" t="inlineStr">
        <is>
          <t>A101782</t>
        </is>
      </c>
      <c r="P1076" t="n">
        <v>1680</v>
      </c>
      <c r="Q1076" t="inlineStr">
        <is>
          <t>Priced</t>
        </is>
      </c>
      <c r="R1076" t="inlineStr">
        <is>
          <t>LT250</t>
        </is>
      </c>
      <c r="S1076" s="7" t="n">
        <v>126</v>
      </c>
    </row>
    <row r="1077">
      <c r="C1077" t="inlineStr">
        <is>
          <t>Price_BOM_LFE_Imp_1998</t>
        </is>
      </c>
      <c r="E1077" s="69" t="inlineStr">
        <is>
          <t>20953-4P-5HP-LFE</t>
        </is>
      </c>
      <c r="F1077" t="inlineStr">
        <is>
          <t>X3</t>
        </is>
      </c>
      <c r="G1077" s="2" t="inlineStr">
        <is>
          <t>ImpMatl_SS_AISI-304</t>
        </is>
      </c>
      <c r="H1077" s="7" t="inlineStr">
        <is>
          <t>Stainless Steel, AISI-304</t>
        </is>
      </c>
      <c r="I1077" s="7" t="inlineStr">
        <is>
          <t>H304</t>
        </is>
      </c>
      <c r="J1077" s="7" t="inlineStr">
        <is>
          <t>Stainless Steel, AISI-303</t>
        </is>
      </c>
      <c r="K1077" s="7" t="inlineStr">
        <is>
          <t>Stainless Steel, AISI 316</t>
        </is>
      </c>
      <c r="L1077" s="2" t="inlineStr">
        <is>
          <t>Coating_Special</t>
        </is>
      </c>
      <c r="M1077" s="2" t="inlineStr">
        <is>
          <t>RTF</t>
        </is>
      </c>
      <c r="N1077" s="7" t="n"/>
      <c r="O1077" t="inlineStr">
        <is>
          <t>A101782</t>
        </is>
      </c>
      <c r="P1077" t="n">
        <v>1680</v>
      </c>
      <c r="Q1077" t="inlineStr">
        <is>
          <t>Priced</t>
        </is>
      </c>
      <c r="R1077" t="inlineStr">
        <is>
          <t>LT250</t>
        </is>
      </c>
      <c r="S1077" s="7" t="n">
        <v>126</v>
      </c>
    </row>
    <row r="1078">
      <c r="C1078" t="inlineStr">
        <is>
          <t>Price_BOM_LFE_Imp_1999</t>
        </is>
      </c>
      <c r="E1078" s="69" t="inlineStr">
        <is>
          <t>20953-4P-7.5HP-LFE</t>
        </is>
      </c>
      <c r="F1078" t="inlineStr">
        <is>
          <t>X3</t>
        </is>
      </c>
      <c r="G1078" s="2" t="inlineStr">
        <is>
          <t>ImpMatl_SS_AISI-304</t>
        </is>
      </c>
      <c r="H1078" s="7" t="inlineStr">
        <is>
          <t>Stainless Steel, AISI-304</t>
        </is>
      </c>
      <c r="I1078" s="7" t="inlineStr">
        <is>
          <t>H304</t>
        </is>
      </c>
      <c r="J1078" s="7" t="inlineStr">
        <is>
          <t>Stainless Steel, AISI-303</t>
        </is>
      </c>
      <c r="K1078" s="7" t="inlineStr">
        <is>
          <t>Stainless Steel, AISI 316</t>
        </is>
      </c>
      <c r="L1078" s="2" t="inlineStr">
        <is>
          <t>Coating_Special</t>
        </is>
      </c>
      <c r="M1078" s="2" t="inlineStr">
        <is>
          <t>RTF</t>
        </is>
      </c>
      <c r="N1078" s="7" t="n"/>
      <c r="O1078" t="inlineStr">
        <is>
          <t>A101782</t>
        </is>
      </c>
      <c r="P1078" t="n">
        <v>1680</v>
      </c>
      <c r="Q1078" t="inlineStr">
        <is>
          <t>Priced</t>
        </is>
      </c>
      <c r="R1078" t="inlineStr">
        <is>
          <t>LT250</t>
        </is>
      </c>
      <c r="S1078" s="7" t="n">
        <v>126</v>
      </c>
    </row>
    <row r="1079">
      <c r="C1079" t="inlineStr">
        <is>
          <t>Price_BOM_LFE_Imp_2000</t>
        </is>
      </c>
      <c r="E1079" s="2" t="inlineStr">
        <is>
          <t>20953-2P-30HP-LFE</t>
        </is>
      </c>
      <c r="F1079" t="inlineStr">
        <is>
          <t>X4</t>
        </is>
      </c>
      <c r="G1079" s="2" t="inlineStr">
        <is>
          <t>ImpMatl_SS_AISI-304</t>
        </is>
      </c>
      <c r="H1079" s="7" t="inlineStr">
        <is>
          <t>Stainless Steel, AISI-304</t>
        </is>
      </c>
      <c r="I1079" s="7" t="inlineStr">
        <is>
          <t>H304</t>
        </is>
      </c>
      <c r="J1079" s="7" t="inlineStr">
        <is>
          <t>Stainless Steel, AISI-303</t>
        </is>
      </c>
      <c r="K1079" s="7" t="inlineStr">
        <is>
          <t>Stainless Steel, AISI 316</t>
        </is>
      </c>
      <c r="L1079" s="2" t="inlineStr">
        <is>
          <t>Coating_Special</t>
        </is>
      </c>
      <c r="M1079" s="2" t="inlineStr">
        <is>
          <t>RTF</t>
        </is>
      </c>
      <c r="N1079" s="7" t="n"/>
      <c r="O1079" t="inlineStr">
        <is>
          <t>A101796</t>
        </is>
      </c>
      <c r="P1079" t="n">
        <v>1920</v>
      </c>
      <c r="Q1079" t="inlineStr">
        <is>
          <t>Priced</t>
        </is>
      </c>
      <c r="R1079" t="inlineStr">
        <is>
          <t>LT250</t>
        </is>
      </c>
      <c r="S1079" s="7" t="n">
        <v>126</v>
      </c>
    </row>
    <row r="1080">
      <c r="C1080" t="inlineStr">
        <is>
          <t>Price_BOM_LFE_Imp_2001</t>
        </is>
      </c>
      <c r="E1080" s="69" t="inlineStr">
        <is>
          <t>20121-4P-7.5HP-LFE</t>
        </is>
      </c>
      <c r="F1080" t="inlineStr">
        <is>
          <t>X3</t>
        </is>
      </c>
      <c r="G1080" s="2" t="inlineStr">
        <is>
          <t>ImpMatl_SS_AISI-304</t>
        </is>
      </c>
      <c r="H1080" s="7" t="inlineStr">
        <is>
          <t>Stainless Steel, AISI-304</t>
        </is>
      </c>
      <c r="I1080" s="7" t="inlineStr">
        <is>
          <t>H304</t>
        </is>
      </c>
      <c r="J1080" s="7" t="inlineStr">
        <is>
          <t>Stainless Steel, AISI-303</t>
        </is>
      </c>
      <c r="K1080" s="7" t="inlineStr">
        <is>
          <t>Stainless Steel, AISI 316</t>
        </is>
      </c>
      <c r="L1080" s="2" t="inlineStr">
        <is>
          <t>Coating_Special</t>
        </is>
      </c>
      <c r="M1080" s="2" t="inlineStr">
        <is>
          <t>RTF</t>
        </is>
      </c>
      <c r="N1080" s="7" t="n"/>
      <c r="O1080" t="inlineStr">
        <is>
          <t>A101803</t>
        </is>
      </c>
      <c r="P1080" t="n">
        <v>1920</v>
      </c>
      <c r="Q1080" t="inlineStr">
        <is>
          <t>Priced</t>
        </is>
      </c>
      <c r="R1080" t="inlineStr">
        <is>
          <t>LT250</t>
        </is>
      </c>
      <c r="S1080" s="7" t="n">
        <v>126</v>
      </c>
    </row>
    <row r="1081">
      <c r="C1081" t="inlineStr">
        <is>
          <t>Price_BOM_LFE_Imp_2002</t>
        </is>
      </c>
      <c r="E1081" s="69" t="inlineStr">
        <is>
          <t>20121-4P-10HP-LFE</t>
        </is>
      </c>
      <c r="F1081" t="inlineStr">
        <is>
          <t>X3</t>
        </is>
      </c>
      <c r="G1081" s="2" t="inlineStr">
        <is>
          <t>ImpMatl_SS_AISI-304</t>
        </is>
      </c>
      <c r="H1081" s="7" t="inlineStr">
        <is>
          <t>Stainless Steel, AISI-304</t>
        </is>
      </c>
      <c r="I1081" s="7" t="inlineStr">
        <is>
          <t>H304</t>
        </is>
      </c>
      <c r="J1081" s="7" t="inlineStr">
        <is>
          <t>Stainless Steel, AISI-303</t>
        </is>
      </c>
      <c r="K1081" s="7" t="inlineStr">
        <is>
          <t>Stainless Steel, AISI 316</t>
        </is>
      </c>
      <c r="L1081" s="2" t="inlineStr">
        <is>
          <t>Coating_Special</t>
        </is>
      </c>
      <c r="M1081" s="2" t="inlineStr">
        <is>
          <t>RTF</t>
        </is>
      </c>
      <c r="N1081" s="7" t="n"/>
      <c r="O1081" t="inlineStr">
        <is>
          <t>A101803</t>
        </is>
      </c>
      <c r="P1081" t="n">
        <v>1920</v>
      </c>
      <c r="Q1081" t="inlineStr">
        <is>
          <t>Priced</t>
        </is>
      </c>
      <c r="R1081" t="inlineStr">
        <is>
          <t>LT250</t>
        </is>
      </c>
      <c r="S1081" s="7" t="n">
        <v>126</v>
      </c>
    </row>
    <row r="1082">
      <c r="C1082" t="inlineStr">
        <is>
          <t>Price_BOM_LFE_Imp_2003</t>
        </is>
      </c>
      <c r="E1082" s="69" t="inlineStr">
        <is>
          <t>20121-4P-15HP-LFE</t>
        </is>
      </c>
      <c r="F1082" t="inlineStr">
        <is>
          <t>X3</t>
        </is>
      </c>
      <c r="G1082" s="2" t="inlineStr">
        <is>
          <t>ImpMatl_SS_AISI-304</t>
        </is>
      </c>
      <c r="H1082" s="7" t="inlineStr">
        <is>
          <t>Stainless Steel, AISI-304</t>
        </is>
      </c>
      <c r="I1082" s="7" t="inlineStr">
        <is>
          <t>H304</t>
        </is>
      </c>
      <c r="J1082" s="7" t="inlineStr">
        <is>
          <t>Stainless Steel, AISI-303</t>
        </is>
      </c>
      <c r="K1082" s="7" t="inlineStr">
        <is>
          <t>Stainless Steel, AISI 316</t>
        </is>
      </c>
      <c r="L1082" s="2" t="inlineStr">
        <is>
          <t>Coating_Special</t>
        </is>
      </c>
      <c r="M1082" s="2" t="inlineStr">
        <is>
          <t>RTF</t>
        </is>
      </c>
      <c r="N1082" s="7" t="n"/>
      <c r="O1082" t="inlineStr">
        <is>
          <t>A101803</t>
        </is>
      </c>
      <c r="P1082" t="n">
        <v>1920</v>
      </c>
      <c r="Q1082" t="inlineStr">
        <is>
          <t>Priced</t>
        </is>
      </c>
      <c r="R1082" t="inlineStr">
        <is>
          <t>LT250</t>
        </is>
      </c>
      <c r="S1082" s="7" t="n">
        <v>126</v>
      </c>
    </row>
    <row r="1083">
      <c r="C1083" t="inlineStr">
        <is>
          <t>Price_BOM_LFE_Imp_2004</t>
        </is>
      </c>
      <c r="E1083" s="2" t="inlineStr">
        <is>
          <t>25707-2P-7.5HP-LFE</t>
        </is>
      </c>
      <c r="F1083" t="inlineStr">
        <is>
          <t>X3</t>
        </is>
      </c>
      <c r="G1083" s="2" t="inlineStr">
        <is>
          <t>ImpMatl_SS_AISI-304</t>
        </is>
      </c>
      <c r="H1083" s="7" t="inlineStr">
        <is>
          <t>Stainless Steel, AISI-304</t>
        </is>
      </c>
      <c r="I1083" s="7" t="inlineStr">
        <is>
          <t>H304</t>
        </is>
      </c>
      <c r="J1083" s="7" t="inlineStr">
        <is>
          <t>Stainless Steel, AISI-303</t>
        </is>
      </c>
      <c r="K1083" s="7" t="inlineStr">
        <is>
          <t>Stainless Steel, AISI 316</t>
        </is>
      </c>
      <c r="L1083" s="2" t="inlineStr">
        <is>
          <t>Coating_Special</t>
        </is>
      </c>
      <c r="M1083" s="2" t="inlineStr">
        <is>
          <t>RTF</t>
        </is>
      </c>
      <c r="N1083" s="7" t="n"/>
      <c r="O1083" t="inlineStr">
        <is>
          <t>A101810</t>
        </is>
      </c>
      <c r="P1083" t="n">
        <v>1580</v>
      </c>
      <c r="Q1083" t="inlineStr">
        <is>
          <t>Priced</t>
        </is>
      </c>
      <c r="R1083" t="inlineStr">
        <is>
          <t>LT250</t>
        </is>
      </c>
      <c r="S1083" s="7" t="n">
        <v>126</v>
      </c>
    </row>
    <row r="1084">
      <c r="C1084" t="inlineStr">
        <is>
          <t>Price_BOM_LFE_Imp_2005</t>
        </is>
      </c>
      <c r="E1084" s="2" t="inlineStr">
        <is>
          <t>25707-2P-10HP-LFE</t>
        </is>
      </c>
      <c r="F1084" t="inlineStr">
        <is>
          <t>X3</t>
        </is>
      </c>
      <c r="G1084" s="2" t="inlineStr">
        <is>
          <t>ImpMatl_SS_AISI-304</t>
        </is>
      </c>
      <c r="H1084" s="7" t="inlineStr">
        <is>
          <t>Stainless Steel, AISI-304</t>
        </is>
      </c>
      <c r="I1084" s="7" t="inlineStr">
        <is>
          <t>H304</t>
        </is>
      </c>
      <c r="J1084" s="7" t="inlineStr">
        <is>
          <t>Stainless Steel, AISI-303</t>
        </is>
      </c>
      <c r="K1084" s="7" t="inlineStr">
        <is>
          <t>Stainless Steel, AISI 316</t>
        </is>
      </c>
      <c r="L1084" s="2" t="inlineStr">
        <is>
          <t>Coating_Special</t>
        </is>
      </c>
      <c r="M1084" s="2" t="inlineStr">
        <is>
          <t>RTF</t>
        </is>
      </c>
      <c r="N1084" s="7" t="n"/>
      <c r="O1084" t="inlineStr">
        <is>
          <t>A101810</t>
        </is>
      </c>
      <c r="P1084" t="n">
        <v>1580</v>
      </c>
      <c r="Q1084" t="inlineStr">
        <is>
          <t>Priced</t>
        </is>
      </c>
      <c r="R1084" t="inlineStr">
        <is>
          <t>LT250</t>
        </is>
      </c>
      <c r="S1084" s="7" t="n">
        <v>126</v>
      </c>
    </row>
    <row r="1085">
      <c r="C1085" t="inlineStr">
        <is>
          <t>Price_BOM_LFE_Imp_2006</t>
        </is>
      </c>
      <c r="E1085" s="2" t="inlineStr">
        <is>
          <t>25707-2P-15HP-LFE</t>
        </is>
      </c>
      <c r="F1085" t="inlineStr">
        <is>
          <t>X3</t>
        </is>
      </c>
      <c r="G1085" s="2" t="inlineStr">
        <is>
          <t>ImpMatl_SS_AISI-304</t>
        </is>
      </c>
      <c r="H1085" s="7" t="inlineStr">
        <is>
          <t>Stainless Steel, AISI-304</t>
        </is>
      </c>
      <c r="I1085" s="7" t="inlineStr">
        <is>
          <t>H304</t>
        </is>
      </c>
      <c r="J1085" s="7" t="inlineStr">
        <is>
          <t>Stainless Steel, AISI-303</t>
        </is>
      </c>
      <c r="K1085" s="7" t="inlineStr">
        <is>
          <t>Stainless Steel, AISI 316</t>
        </is>
      </c>
      <c r="L1085" s="2" t="inlineStr">
        <is>
          <t>Coating_Special</t>
        </is>
      </c>
      <c r="M1085" s="2" t="inlineStr">
        <is>
          <t>RTF</t>
        </is>
      </c>
      <c r="N1085" s="7" t="n"/>
      <c r="O1085" t="inlineStr">
        <is>
          <t>A101810</t>
        </is>
      </c>
      <c r="P1085" t="n">
        <v>1580</v>
      </c>
      <c r="Q1085" t="inlineStr">
        <is>
          <t>Priced</t>
        </is>
      </c>
      <c r="R1085" t="inlineStr">
        <is>
          <t>LT250</t>
        </is>
      </c>
      <c r="S1085" s="7" t="n">
        <v>126</v>
      </c>
    </row>
    <row r="1086">
      <c r="C1086" t="inlineStr">
        <is>
          <t>Price_BOM_LFE_Imp_2007</t>
        </is>
      </c>
      <c r="E1086" s="2" t="inlineStr">
        <is>
          <t>25707-2P-20HP-LFE</t>
        </is>
      </c>
      <c r="F1086" t="inlineStr">
        <is>
          <t>X3</t>
        </is>
      </c>
      <c r="G1086" s="2" t="inlineStr">
        <is>
          <t>ImpMatl_SS_AISI-304</t>
        </is>
      </c>
      <c r="H1086" s="7" t="inlineStr">
        <is>
          <t>Stainless Steel, AISI-304</t>
        </is>
      </c>
      <c r="I1086" s="7" t="inlineStr">
        <is>
          <t>H304</t>
        </is>
      </c>
      <c r="J1086" s="7" t="inlineStr">
        <is>
          <t>Stainless Steel, AISI-303</t>
        </is>
      </c>
      <c r="K1086" s="7" t="inlineStr">
        <is>
          <t>Stainless Steel, AISI 316</t>
        </is>
      </c>
      <c r="L1086" s="2" t="inlineStr">
        <is>
          <t>Coating_Special</t>
        </is>
      </c>
      <c r="M1086" s="2" t="inlineStr">
        <is>
          <t>RTF</t>
        </is>
      </c>
      <c r="N1086" s="7" t="n"/>
      <c r="O1086" t="inlineStr">
        <is>
          <t>A101810</t>
        </is>
      </c>
      <c r="P1086" t="n">
        <v>1580</v>
      </c>
      <c r="Q1086" t="inlineStr">
        <is>
          <t>Priced</t>
        </is>
      </c>
      <c r="R1086" t="inlineStr">
        <is>
          <t>LT250</t>
        </is>
      </c>
      <c r="S1086" s="7" t="n">
        <v>126</v>
      </c>
    </row>
    <row r="1087">
      <c r="C1087" t="inlineStr">
        <is>
          <t>Price_BOM_LFE_Imp_2008</t>
        </is>
      </c>
      <c r="E1087" s="2" t="inlineStr">
        <is>
          <t>25707-2P-25HP-LFE</t>
        </is>
      </c>
      <c r="F1087" t="inlineStr">
        <is>
          <t>X3</t>
        </is>
      </c>
      <c r="G1087" s="2" t="inlineStr">
        <is>
          <t>ImpMatl_SS_AISI-304</t>
        </is>
      </c>
      <c r="H1087" s="7" t="inlineStr">
        <is>
          <t>Stainless Steel, AISI-304</t>
        </is>
      </c>
      <c r="I1087" s="7" t="inlineStr">
        <is>
          <t>H304</t>
        </is>
      </c>
      <c r="J1087" s="7" t="inlineStr">
        <is>
          <t>Stainless Steel, AISI-303</t>
        </is>
      </c>
      <c r="K1087" s="7" t="inlineStr">
        <is>
          <t>Stainless Steel, AISI 316</t>
        </is>
      </c>
      <c r="L1087" s="2" t="inlineStr">
        <is>
          <t>Coating_Special</t>
        </is>
      </c>
      <c r="M1087" s="2" t="inlineStr">
        <is>
          <t>RTF</t>
        </is>
      </c>
      <c r="N1087" s="7" t="n"/>
      <c r="O1087" t="inlineStr">
        <is>
          <t>A101810</t>
        </is>
      </c>
      <c r="P1087" t="n">
        <v>1580</v>
      </c>
      <c r="Q1087" t="inlineStr">
        <is>
          <t>Priced</t>
        </is>
      </c>
      <c r="R1087" t="inlineStr">
        <is>
          <t>LT250</t>
        </is>
      </c>
      <c r="S1087" s="7" t="n">
        <v>126</v>
      </c>
    </row>
    <row r="1088">
      <c r="C1088" t="inlineStr">
        <is>
          <t>Price_BOM_LFE_Imp_2009</t>
        </is>
      </c>
      <c r="E1088" s="69" t="inlineStr">
        <is>
          <t>25707-4P-3HP-LFE</t>
        </is>
      </c>
      <c r="F1088" t="inlineStr">
        <is>
          <t>X3</t>
        </is>
      </c>
      <c r="G1088" s="2" t="inlineStr">
        <is>
          <t>ImpMatl_SS_AISI-304</t>
        </is>
      </c>
      <c r="H1088" s="7" t="inlineStr">
        <is>
          <t>Stainless Steel, AISI-304</t>
        </is>
      </c>
      <c r="I1088" s="7" t="inlineStr">
        <is>
          <t>H304</t>
        </is>
      </c>
      <c r="J1088" s="7" t="inlineStr">
        <is>
          <t>Stainless Steel, AISI-303</t>
        </is>
      </c>
      <c r="K1088" s="7" t="inlineStr">
        <is>
          <t>Stainless Steel, AISI 316</t>
        </is>
      </c>
      <c r="L1088" s="2" t="inlineStr">
        <is>
          <t>Coating_Special</t>
        </is>
      </c>
      <c r="M1088" s="2" t="inlineStr">
        <is>
          <t>RTF</t>
        </is>
      </c>
      <c r="N1088" s="7" t="n"/>
      <c r="O1088" t="inlineStr">
        <is>
          <t>A101810</t>
        </is>
      </c>
      <c r="P1088" t="n">
        <v>1580</v>
      </c>
      <c r="Q1088" t="inlineStr">
        <is>
          <t>Priced</t>
        </is>
      </c>
      <c r="R1088" t="inlineStr">
        <is>
          <t>LT250</t>
        </is>
      </c>
      <c r="S1088" s="7" t="n">
        <v>126</v>
      </c>
    </row>
    <row r="1089">
      <c r="C1089" t="inlineStr">
        <is>
          <t>Price_BOM_LFE_Imp_2010</t>
        </is>
      </c>
      <c r="E1089" s="69" t="inlineStr">
        <is>
          <t>25707-4P-5HP-LFE</t>
        </is>
      </c>
      <c r="F1089" t="inlineStr">
        <is>
          <t>X3</t>
        </is>
      </c>
      <c r="G1089" s="2" t="inlineStr">
        <is>
          <t>ImpMatl_SS_AISI-304</t>
        </is>
      </c>
      <c r="H1089" s="7" t="inlineStr">
        <is>
          <t>Stainless Steel, AISI-304</t>
        </is>
      </c>
      <c r="I1089" s="7" t="inlineStr">
        <is>
          <t>H304</t>
        </is>
      </c>
      <c r="J1089" s="7" t="inlineStr">
        <is>
          <t>Stainless Steel, AISI-303</t>
        </is>
      </c>
      <c r="K1089" s="7" t="inlineStr">
        <is>
          <t>Stainless Steel, AISI 316</t>
        </is>
      </c>
      <c r="L1089" s="2" t="inlineStr">
        <is>
          <t>Coating_Special</t>
        </is>
      </c>
      <c r="M1089" s="2" t="inlineStr">
        <is>
          <t>RTF</t>
        </is>
      </c>
      <c r="N1089" s="7" t="n"/>
      <c r="O1089" t="inlineStr">
        <is>
          <t>A101810</t>
        </is>
      </c>
      <c r="P1089" t="n">
        <v>1580</v>
      </c>
      <c r="Q1089" t="inlineStr">
        <is>
          <t>Priced</t>
        </is>
      </c>
      <c r="R1089" t="inlineStr">
        <is>
          <t>LT250</t>
        </is>
      </c>
      <c r="S1089" s="7" t="n">
        <v>126</v>
      </c>
    </row>
    <row r="1090">
      <c r="C1090" t="inlineStr">
        <is>
          <t>Price_BOM_LFE_Imp_2011</t>
        </is>
      </c>
      <c r="E1090" s="2" t="inlineStr">
        <is>
          <t>25707-2P-30HP-LFE</t>
        </is>
      </c>
      <c r="F1090" t="inlineStr">
        <is>
          <t>X4</t>
        </is>
      </c>
      <c r="G1090" s="2" t="inlineStr">
        <is>
          <t>ImpMatl_SS_AISI-304</t>
        </is>
      </c>
      <c r="H1090" s="7" t="inlineStr">
        <is>
          <t>Stainless Steel, AISI-304</t>
        </is>
      </c>
      <c r="I1090" s="7" t="inlineStr">
        <is>
          <t>H304</t>
        </is>
      </c>
      <c r="J1090" s="7" t="inlineStr">
        <is>
          <t>Stainless Steel, AISI-303</t>
        </is>
      </c>
      <c r="K1090" s="7" t="inlineStr">
        <is>
          <t>Stainless Steel, AISI 316</t>
        </is>
      </c>
      <c r="L1090" s="2" t="inlineStr">
        <is>
          <t>Coating_Special</t>
        </is>
      </c>
      <c r="M1090" s="2" t="inlineStr">
        <is>
          <t>RTF</t>
        </is>
      </c>
      <c r="N1090" s="7" t="n"/>
      <c r="O1090" t="inlineStr">
        <is>
          <t>A101817</t>
        </is>
      </c>
      <c r="P1090" t="n">
        <v>1580</v>
      </c>
      <c r="Q1090" t="inlineStr">
        <is>
          <t>Priced</t>
        </is>
      </c>
      <c r="R1090" t="inlineStr">
        <is>
          <t>LT250</t>
        </is>
      </c>
      <c r="S1090" s="7" t="n">
        <v>126</v>
      </c>
    </row>
    <row r="1091">
      <c r="C1091" t="inlineStr">
        <is>
          <t>Price_BOM_LFE_Imp_2012</t>
        </is>
      </c>
      <c r="E1091" s="2" t="inlineStr">
        <is>
          <t>25957-2P-25HP-LFE</t>
        </is>
      </c>
      <c r="F1091" t="inlineStr">
        <is>
          <t>X3</t>
        </is>
      </c>
      <c r="G1091" s="2" t="inlineStr">
        <is>
          <t>ImpMatl_SS_AISI-304</t>
        </is>
      </c>
      <c r="H1091" s="7" t="inlineStr">
        <is>
          <t>Stainless Steel, AISI-304</t>
        </is>
      </c>
      <c r="I1091" s="7" t="inlineStr">
        <is>
          <t>H304</t>
        </is>
      </c>
      <c r="J1091" s="7" t="inlineStr">
        <is>
          <t>Stainless Steel, AISI-303</t>
        </is>
      </c>
      <c r="K1091" s="7" t="inlineStr">
        <is>
          <t>Stainless Steel, AISI 316</t>
        </is>
      </c>
      <c r="L1091" s="2" t="inlineStr">
        <is>
          <t>Coating_Special</t>
        </is>
      </c>
      <c r="M1091" s="2" t="inlineStr">
        <is>
          <t>RTF</t>
        </is>
      </c>
      <c r="N1091" s="7" t="n"/>
      <c r="O1091" t="inlineStr">
        <is>
          <t>A101824</t>
        </is>
      </c>
      <c r="P1091" t="n">
        <v>1855</v>
      </c>
      <c r="Q1091" t="inlineStr">
        <is>
          <t>Priced</t>
        </is>
      </c>
      <c r="R1091" t="inlineStr">
        <is>
          <t>LT250</t>
        </is>
      </c>
      <c r="S1091" s="7" t="n">
        <v>126</v>
      </c>
    </row>
    <row r="1092">
      <c r="C1092" t="inlineStr">
        <is>
          <t>Price_BOM_LFE_Imp_2013</t>
        </is>
      </c>
      <c r="E1092" s="69" t="inlineStr">
        <is>
          <t>25957-4P-3HP-LFE</t>
        </is>
      </c>
      <c r="F1092" t="inlineStr">
        <is>
          <t>X3</t>
        </is>
      </c>
      <c r="G1092" s="2" t="inlineStr">
        <is>
          <t>ImpMatl_SS_AISI-304</t>
        </is>
      </c>
      <c r="H1092" s="7" t="inlineStr">
        <is>
          <t>Stainless Steel, AISI-304</t>
        </is>
      </c>
      <c r="I1092" s="7" t="inlineStr">
        <is>
          <t>H304</t>
        </is>
      </c>
      <c r="J1092" s="7" t="inlineStr">
        <is>
          <t>Stainless Steel, AISI-303</t>
        </is>
      </c>
      <c r="K1092" s="7" t="inlineStr">
        <is>
          <t>Stainless Steel, AISI 316</t>
        </is>
      </c>
      <c r="L1092" s="2" t="inlineStr">
        <is>
          <t>Coating_Special</t>
        </is>
      </c>
      <c r="M1092" s="2" t="inlineStr">
        <is>
          <t>RTF</t>
        </is>
      </c>
      <c r="N1092" s="7" t="n"/>
      <c r="O1092" t="inlineStr">
        <is>
          <t>A101824</t>
        </is>
      </c>
      <c r="P1092" t="n">
        <v>1855</v>
      </c>
      <c r="Q1092" t="inlineStr">
        <is>
          <t>Priced</t>
        </is>
      </c>
      <c r="R1092" t="inlineStr">
        <is>
          <t>LT250</t>
        </is>
      </c>
      <c r="S1092" s="7" t="n">
        <v>126</v>
      </c>
    </row>
    <row r="1093">
      <c r="C1093" t="inlineStr">
        <is>
          <t>Price_BOM_LFE_Imp_2014</t>
        </is>
      </c>
      <c r="E1093" s="69" t="inlineStr">
        <is>
          <t>25957-4P-5HP-LFE</t>
        </is>
      </c>
      <c r="F1093" t="inlineStr">
        <is>
          <t>X3</t>
        </is>
      </c>
      <c r="G1093" s="2" t="inlineStr">
        <is>
          <t>ImpMatl_SS_AISI-304</t>
        </is>
      </c>
      <c r="H1093" s="7" t="inlineStr">
        <is>
          <t>Stainless Steel, AISI-304</t>
        </is>
      </c>
      <c r="I1093" s="7" t="inlineStr">
        <is>
          <t>H304</t>
        </is>
      </c>
      <c r="J1093" s="7" t="inlineStr">
        <is>
          <t>Stainless Steel, AISI-303</t>
        </is>
      </c>
      <c r="K1093" s="7" t="inlineStr">
        <is>
          <t>Stainless Steel, AISI 316</t>
        </is>
      </c>
      <c r="L1093" s="2" t="inlineStr">
        <is>
          <t>Coating_Special</t>
        </is>
      </c>
      <c r="M1093" s="2" t="inlineStr">
        <is>
          <t>RTF</t>
        </is>
      </c>
      <c r="N1093" s="7" t="n"/>
      <c r="O1093" t="inlineStr">
        <is>
          <t>A101824</t>
        </is>
      </c>
      <c r="P1093" t="n">
        <v>1855</v>
      </c>
      <c r="Q1093" t="inlineStr">
        <is>
          <t>Priced</t>
        </is>
      </c>
      <c r="R1093" t="inlineStr">
        <is>
          <t>LT250</t>
        </is>
      </c>
      <c r="S1093" s="7" t="n">
        <v>126</v>
      </c>
    </row>
    <row r="1094">
      <c r="C1094" t="inlineStr">
        <is>
          <t>Price_BOM_LFE_Imp_2015</t>
        </is>
      </c>
      <c r="E1094" s="69" t="inlineStr">
        <is>
          <t>25957-4P-7.5HP-LFE</t>
        </is>
      </c>
      <c r="F1094" t="inlineStr">
        <is>
          <t>X3</t>
        </is>
      </c>
      <c r="G1094" s="2" t="inlineStr">
        <is>
          <t>ImpMatl_SS_AISI-304</t>
        </is>
      </c>
      <c r="H1094" s="7" t="inlineStr">
        <is>
          <t>Stainless Steel, AISI-304</t>
        </is>
      </c>
      <c r="I1094" s="7" t="inlineStr">
        <is>
          <t>H304</t>
        </is>
      </c>
      <c r="J1094" s="7" t="inlineStr">
        <is>
          <t>Stainless Steel, AISI-303</t>
        </is>
      </c>
      <c r="K1094" s="7" t="inlineStr">
        <is>
          <t>Stainless Steel, AISI 316</t>
        </is>
      </c>
      <c r="L1094" s="2" t="inlineStr">
        <is>
          <t>Coating_Special</t>
        </is>
      </c>
      <c r="M1094" s="2" t="inlineStr">
        <is>
          <t>RTF</t>
        </is>
      </c>
      <c r="N1094" s="7" t="n"/>
      <c r="O1094" t="inlineStr">
        <is>
          <t>A101824</t>
        </is>
      </c>
      <c r="P1094" t="n">
        <v>1855</v>
      </c>
      <c r="Q1094" t="inlineStr">
        <is>
          <t>Priced</t>
        </is>
      </c>
      <c r="R1094" t="inlineStr">
        <is>
          <t>LT250</t>
        </is>
      </c>
      <c r="S1094" s="7" t="n">
        <v>126</v>
      </c>
    </row>
    <row r="1095">
      <c r="C1095" t="inlineStr">
        <is>
          <t>Price_BOM_LFE_Imp_2016</t>
        </is>
      </c>
      <c r="E1095" s="69" t="inlineStr">
        <is>
          <t>25957-4P-10HP-LFE</t>
        </is>
      </c>
      <c r="F1095" t="inlineStr">
        <is>
          <t>X3</t>
        </is>
      </c>
      <c r="G1095" s="2" t="inlineStr">
        <is>
          <t>ImpMatl_SS_AISI-304</t>
        </is>
      </c>
      <c r="H1095" s="7" t="inlineStr">
        <is>
          <t>Stainless Steel, AISI-304</t>
        </is>
      </c>
      <c r="I1095" s="7" t="inlineStr">
        <is>
          <t>H304</t>
        </is>
      </c>
      <c r="J1095" s="7" t="inlineStr">
        <is>
          <t>Stainless Steel, AISI-303</t>
        </is>
      </c>
      <c r="K1095" s="7" t="inlineStr">
        <is>
          <t>Stainless Steel, AISI 316</t>
        </is>
      </c>
      <c r="L1095" s="2" t="inlineStr">
        <is>
          <t>Coating_Special</t>
        </is>
      </c>
      <c r="M1095" s="2" t="inlineStr">
        <is>
          <t>RTF</t>
        </is>
      </c>
      <c r="N1095" s="7" t="n"/>
      <c r="O1095" t="inlineStr">
        <is>
          <t>A101824</t>
        </is>
      </c>
      <c r="P1095" t="n">
        <v>1855</v>
      </c>
      <c r="Q1095" t="inlineStr">
        <is>
          <t>Priced</t>
        </is>
      </c>
      <c r="R1095" t="inlineStr">
        <is>
          <t>LT250</t>
        </is>
      </c>
      <c r="S1095" s="7" t="n">
        <v>126</v>
      </c>
    </row>
    <row r="1096">
      <c r="C1096" t="inlineStr">
        <is>
          <t>Price_BOM_LFE_Imp_2017</t>
        </is>
      </c>
      <c r="E1096" s="2" t="inlineStr">
        <is>
          <t>25957-2P-30HP-LFE</t>
        </is>
      </c>
      <c r="F1096" t="inlineStr">
        <is>
          <t>X4</t>
        </is>
      </c>
      <c r="G1096" s="2" t="inlineStr">
        <is>
          <t>ImpMatl_SS_AISI-304</t>
        </is>
      </c>
      <c r="H1096" s="7" t="inlineStr">
        <is>
          <t>Stainless Steel, AISI-304</t>
        </is>
      </c>
      <c r="I1096" s="7" t="inlineStr">
        <is>
          <t>H304</t>
        </is>
      </c>
      <c r="J1096" s="7" t="inlineStr">
        <is>
          <t>Stainless Steel, AISI-303</t>
        </is>
      </c>
      <c r="K1096" s="7" t="inlineStr">
        <is>
          <t>Stainless Steel, AISI 316</t>
        </is>
      </c>
      <c r="L1096" s="2" t="inlineStr">
        <is>
          <t>Coating_Special</t>
        </is>
      </c>
      <c r="M1096" s="2" t="inlineStr">
        <is>
          <t>RTF</t>
        </is>
      </c>
      <c r="N1096" s="7" t="n"/>
      <c r="O1096" t="inlineStr">
        <is>
          <t>A101831</t>
        </is>
      </c>
      <c r="P1096" t="n">
        <v>1855</v>
      </c>
      <c r="Q1096" t="inlineStr">
        <is>
          <t>Priced</t>
        </is>
      </c>
      <c r="R1096" t="inlineStr">
        <is>
          <t>LT250</t>
        </is>
      </c>
      <c r="S1096" s="7" t="n">
        <v>126</v>
      </c>
    </row>
    <row r="1097">
      <c r="C1097" t="inlineStr">
        <is>
          <t>Price_BOM_LFE_Imp_2018</t>
        </is>
      </c>
      <c r="E1097" s="69" t="inlineStr">
        <is>
          <t>25123-4P-7.5HP-LFE</t>
        </is>
      </c>
      <c r="F1097" t="inlineStr">
        <is>
          <t>X3</t>
        </is>
      </c>
      <c r="G1097" s="2" t="inlineStr">
        <is>
          <t>ImpMatl_SS_AISI-304</t>
        </is>
      </c>
      <c r="H1097" s="7" t="inlineStr">
        <is>
          <t>Stainless Steel, AISI-304</t>
        </is>
      </c>
      <c r="I1097" s="7" t="inlineStr">
        <is>
          <t>H304</t>
        </is>
      </c>
      <c r="J1097" s="7" t="inlineStr">
        <is>
          <t>Stainless Steel, AISI-303</t>
        </is>
      </c>
      <c r="K1097" s="7" t="inlineStr">
        <is>
          <t>Stainless Steel, AISI 316</t>
        </is>
      </c>
      <c r="L1097" s="2" t="inlineStr">
        <is>
          <t>Coating_Special</t>
        </is>
      </c>
      <c r="M1097" s="2" t="inlineStr">
        <is>
          <t>RTF</t>
        </is>
      </c>
      <c r="N1097" s="7" t="n"/>
      <c r="O1097" t="inlineStr">
        <is>
          <t>A101838</t>
        </is>
      </c>
      <c r="P1097" t="n">
        <v>2145</v>
      </c>
      <c r="Q1097" t="inlineStr">
        <is>
          <t>Priced</t>
        </is>
      </c>
      <c r="R1097" t="inlineStr">
        <is>
          <t>LT250</t>
        </is>
      </c>
      <c r="S1097" s="7" t="n">
        <v>126</v>
      </c>
    </row>
    <row r="1098">
      <c r="C1098" t="inlineStr">
        <is>
          <t>Price_BOM_LFE_Imp_2019</t>
        </is>
      </c>
      <c r="E1098" s="69" t="inlineStr">
        <is>
          <t>25123-4P-7.5HP-LFE</t>
        </is>
      </c>
      <c r="F1098" t="inlineStr">
        <is>
          <t>X3</t>
        </is>
      </c>
      <c r="G1098" s="2" t="inlineStr">
        <is>
          <t>ImpMatl_SS_AISI-304</t>
        </is>
      </c>
      <c r="H1098" s="7" t="inlineStr">
        <is>
          <t>Stainless Steel, AISI-304</t>
        </is>
      </c>
      <c r="I1098" s="7" t="inlineStr">
        <is>
          <t>H304</t>
        </is>
      </c>
      <c r="J1098" s="7" t="inlineStr">
        <is>
          <t>Stainless Steel, AISI-303</t>
        </is>
      </c>
      <c r="K1098" s="7" t="inlineStr">
        <is>
          <t>Stainless Steel, AISI 316</t>
        </is>
      </c>
      <c r="L1098" s="2" t="inlineStr">
        <is>
          <t>Coating_Special</t>
        </is>
      </c>
      <c r="M1098" s="2" t="inlineStr">
        <is>
          <t>RTF</t>
        </is>
      </c>
      <c r="N1098" s="7" t="n"/>
      <c r="O1098" t="inlineStr">
        <is>
          <t>A101838</t>
        </is>
      </c>
      <c r="P1098" t="n">
        <v>2145</v>
      </c>
      <c r="Q1098" t="inlineStr">
        <is>
          <t>Priced</t>
        </is>
      </c>
      <c r="R1098" t="inlineStr">
        <is>
          <t>LT250</t>
        </is>
      </c>
      <c r="S1098" s="7" t="n">
        <v>126</v>
      </c>
    </row>
    <row r="1099">
      <c r="C1099" t="inlineStr">
        <is>
          <t>Price_BOM_LFE_Imp_2020</t>
        </is>
      </c>
      <c r="E1099" s="69" t="inlineStr">
        <is>
          <t>25123-4P-10HP-LFE</t>
        </is>
      </c>
      <c r="F1099" t="inlineStr">
        <is>
          <t>X3</t>
        </is>
      </c>
      <c r="G1099" s="2" t="inlineStr">
        <is>
          <t>ImpMatl_SS_AISI-304</t>
        </is>
      </c>
      <c r="H1099" s="7" t="inlineStr">
        <is>
          <t>Stainless Steel, AISI-304</t>
        </is>
      </c>
      <c r="I1099" s="7" t="inlineStr">
        <is>
          <t>H304</t>
        </is>
      </c>
      <c r="J1099" s="7" t="inlineStr">
        <is>
          <t>Stainless Steel, AISI-303</t>
        </is>
      </c>
      <c r="K1099" s="7" t="inlineStr">
        <is>
          <t>Stainless Steel, AISI 316</t>
        </is>
      </c>
      <c r="L1099" s="2" t="inlineStr">
        <is>
          <t>Coating_Special</t>
        </is>
      </c>
      <c r="M1099" s="2" t="inlineStr">
        <is>
          <t>RTF</t>
        </is>
      </c>
      <c r="N1099" s="7" t="n"/>
      <c r="O1099" t="inlineStr">
        <is>
          <t>A101838</t>
        </is>
      </c>
      <c r="P1099" t="n">
        <v>2145</v>
      </c>
      <c r="Q1099" t="inlineStr">
        <is>
          <t>Priced</t>
        </is>
      </c>
      <c r="R1099" t="inlineStr">
        <is>
          <t>LT250</t>
        </is>
      </c>
      <c r="S1099" s="7" t="n">
        <v>126</v>
      </c>
    </row>
    <row r="1100">
      <c r="C1100" t="inlineStr">
        <is>
          <t>Price_BOM_LFE_Imp_2021</t>
        </is>
      </c>
      <c r="E1100" s="69" t="inlineStr">
        <is>
          <t>25123-4P-15HP-LFE</t>
        </is>
      </c>
      <c r="F1100" t="inlineStr">
        <is>
          <t>X3</t>
        </is>
      </c>
      <c r="G1100" s="2" t="inlineStr">
        <is>
          <t>ImpMatl_SS_AISI-304</t>
        </is>
      </c>
      <c r="H1100" s="7" t="inlineStr">
        <is>
          <t>Stainless Steel, AISI-304</t>
        </is>
      </c>
      <c r="I1100" s="7" t="inlineStr">
        <is>
          <t>H304</t>
        </is>
      </c>
      <c r="J1100" s="7" t="inlineStr">
        <is>
          <t>Stainless Steel, AISI-303</t>
        </is>
      </c>
      <c r="K1100" s="7" t="inlineStr">
        <is>
          <t>Stainless Steel, AISI 316</t>
        </is>
      </c>
      <c r="L1100" s="2" t="inlineStr">
        <is>
          <t>Coating_Special</t>
        </is>
      </c>
      <c r="M1100" s="2" t="inlineStr">
        <is>
          <t>RTF</t>
        </is>
      </c>
      <c r="N1100" s="7" t="n"/>
      <c r="O1100" t="inlineStr">
        <is>
          <t>A101838</t>
        </is>
      </c>
      <c r="P1100" t="n">
        <v>2145</v>
      </c>
      <c r="Q1100" t="inlineStr">
        <is>
          <t>Priced</t>
        </is>
      </c>
      <c r="R1100" t="inlineStr">
        <is>
          <t>LT250</t>
        </is>
      </c>
      <c r="S1100" s="7" t="n">
        <v>126</v>
      </c>
    </row>
    <row r="1101">
      <c r="C1101" t="inlineStr">
        <is>
          <t>Price_BOM_LFE_Imp_2022</t>
        </is>
      </c>
      <c r="E1101" s="69" t="inlineStr">
        <is>
          <t>25123-4P-20HP-LFE</t>
        </is>
      </c>
      <c r="F1101" t="inlineStr">
        <is>
          <t>XA</t>
        </is>
      </c>
      <c r="G1101" s="2" t="inlineStr">
        <is>
          <t>ImpMatl_SS_AISI-304</t>
        </is>
      </c>
      <c r="H1101" s="7" t="inlineStr">
        <is>
          <t>Stainless Steel, AISI-304</t>
        </is>
      </c>
      <c r="I1101" s="7" t="inlineStr">
        <is>
          <t>H304</t>
        </is>
      </c>
      <c r="J1101" s="7" t="inlineStr">
        <is>
          <t>Stainless Steel, AISI-303</t>
        </is>
      </c>
      <c r="K1101" s="7" t="inlineStr">
        <is>
          <t>Stainless Steel, AISI 316</t>
        </is>
      </c>
      <c r="L1101" s="2" t="inlineStr">
        <is>
          <t>Coating_Special</t>
        </is>
      </c>
      <c r="M1101" s="2" t="inlineStr">
        <is>
          <t>RTF</t>
        </is>
      </c>
      <c r="N1101" s="7" t="n"/>
      <c r="O1101" t="inlineStr">
        <is>
          <t>A101845</t>
        </is>
      </c>
      <c r="P1101" t="n">
        <v>2145</v>
      </c>
      <c r="Q1101" t="inlineStr">
        <is>
          <t>Priced</t>
        </is>
      </c>
      <c r="R1101" t="inlineStr">
        <is>
          <t>LT250</t>
        </is>
      </c>
      <c r="S1101" s="7" t="n">
        <v>126</v>
      </c>
    </row>
    <row r="1102">
      <c r="C1102" t="inlineStr">
        <is>
          <t>Price_BOM_LFE_Imp_2023</t>
        </is>
      </c>
      <c r="E1102" s="2" t="inlineStr">
        <is>
          <t>30707-2P-10HP-LFE</t>
        </is>
      </c>
      <c r="F1102" t="inlineStr">
        <is>
          <t>X3</t>
        </is>
      </c>
      <c r="G1102" s="2" t="inlineStr">
        <is>
          <t>ImpMatl_SS_AISI-304</t>
        </is>
      </c>
      <c r="H1102" s="7" t="inlineStr">
        <is>
          <t>Stainless Steel, AISI-304</t>
        </is>
      </c>
      <c r="I1102" s="7" t="inlineStr">
        <is>
          <t>H304</t>
        </is>
      </c>
      <c r="J1102" s="7" t="inlineStr">
        <is>
          <t>Stainless Steel, AISI-303</t>
        </is>
      </c>
      <c r="K1102" s="7" t="inlineStr">
        <is>
          <t>Stainless Steel, AISI 316</t>
        </is>
      </c>
      <c r="L1102" s="2" t="inlineStr">
        <is>
          <t>Coating_Special</t>
        </is>
      </c>
      <c r="M1102" s="2" t="inlineStr">
        <is>
          <t>RTF</t>
        </is>
      </c>
      <c r="N1102" s="7" t="n"/>
      <c r="O1102" t="inlineStr">
        <is>
          <t>A101859</t>
        </is>
      </c>
      <c r="P1102" t="n">
        <v>1695</v>
      </c>
      <c r="Q1102" t="inlineStr">
        <is>
          <t>Priced</t>
        </is>
      </c>
      <c r="R1102" t="inlineStr">
        <is>
          <t>LT250</t>
        </is>
      </c>
      <c r="S1102" s="7" t="n">
        <v>126</v>
      </c>
    </row>
    <row r="1103">
      <c r="C1103" t="inlineStr">
        <is>
          <t>Price_BOM_LFE_Imp_2024</t>
        </is>
      </c>
      <c r="E1103" s="2" t="inlineStr">
        <is>
          <t>30707-2P-15HP-LFE</t>
        </is>
      </c>
      <c r="F1103" t="inlineStr">
        <is>
          <t>X3</t>
        </is>
      </c>
      <c r="G1103" s="2" t="inlineStr">
        <is>
          <t>ImpMatl_SS_AISI-304</t>
        </is>
      </c>
      <c r="H1103" s="7" t="inlineStr">
        <is>
          <t>Stainless Steel, AISI-304</t>
        </is>
      </c>
      <c r="I1103" s="7" t="inlineStr">
        <is>
          <t>H304</t>
        </is>
      </c>
      <c r="J1103" s="7" t="inlineStr">
        <is>
          <t>Stainless Steel, AISI-303</t>
        </is>
      </c>
      <c r="K1103" s="7" t="inlineStr">
        <is>
          <t>Stainless Steel, AISI 316</t>
        </is>
      </c>
      <c r="L1103" s="2" t="inlineStr">
        <is>
          <t>Coating_Special</t>
        </is>
      </c>
      <c r="M1103" s="2" t="inlineStr">
        <is>
          <t>RTF</t>
        </is>
      </c>
      <c r="N1103" s="7" t="n"/>
      <c r="O1103" t="inlineStr">
        <is>
          <t>A101859</t>
        </is>
      </c>
      <c r="P1103" t="n">
        <v>1695</v>
      </c>
      <c r="Q1103" t="inlineStr">
        <is>
          <t>Priced</t>
        </is>
      </c>
      <c r="R1103" t="inlineStr">
        <is>
          <t>LT250</t>
        </is>
      </c>
      <c r="S1103" s="7" t="n">
        <v>126</v>
      </c>
    </row>
    <row r="1104">
      <c r="C1104" t="inlineStr">
        <is>
          <t>Price_BOM_LFE_Imp_2025</t>
        </is>
      </c>
      <c r="E1104" s="2" t="inlineStr">
        <is>
          <t>30707-2P-20HP-LFE</t>
        </is>
      </c>
      <c r="F1104" t="inlineStr">
        <is>
          <t>X3</t>
        </is>
      </c>
      <c r="G1104" s="2" t="inlineStr">
        <is>
          <t>ImpMatl_SS_AISI-304</t>
        </is>
      </c>
      <c r="H1104" s="7" t="inlineStr">
        <is>
          <t>Stainless Steel, AISI-304</t>
        </is>
      </c>
      <c r="I1104" s="7" t="inlineStr">
        <is>
          <t>H304</t>
        </is>
      </c>
      <c r="J1104" s="7" t="inlineStr">
        <is>
          <t>Stainless Steel, AISI-303</t>
        </is>
      </c>
      <c r="K1104" s="7" t="inlineStr">
        <is>
          <t>Stainless Steel, AISI 316</t>
        </is>
      </c>
      <c r="L1104" s="2" t="inlineStr">
        <is>
          <t>Coating_Special</t>
        </is>
      </c>
      <c r="M1104" s="2" t="inlineStr">
        <is>
          <t>RTF</t>
        </is>
      </c>
      <c r="N1104" s="7" t="n"/>
      <c r="O1104" t="inlineStr">
        <is>
          <t>A101859</t>
        </is>
      </c>
      <c r="P1104" t="n">
        <v>1695</v>
      </c>
      <c r="Q1104" t="inlineStr">
        <is>
          <t>Priced</t>
        </is>
      </c>
      <c r="R1104" t="inlineStr">
        <is>
          <t>LT250</t>
        </is>
      </c>
      <c r="S1104" s="7" t="n">
        <v>126</v>
      </c>
    </row>
    <row r="1105">
      <c r="C1105" t="inlineStr">
        <is>
          <t>Price_BOM_LFE_Imp_2026</t>
        </is>
      </c>
      <c r="E1105" s="2" t="inlineStr">
        <is>
          <t>30707-2P-25HP-LFE</t>
        </is>
      </c>
      <c r="F1105" t="inlineStr">
        <is>
          <t>X3</t>
        </is>
      </c>
      <c r="G1105" s="2" t="inlineStr">
        <is>
          <t>ImpMatl_SS_AISI-304</t>
        </is>
      </c>
      <c r="H1105" s="7" t="inlineStr">
        <is>
          <t>Stainless Steel, AISI-304</t>
        </is>
      </c>
      <c r="I1105" s="7" t="inlineStr">
        <is>
          <t>H304</t>
        </is>
      </c>
      <c r="J1105" s="7" t="inlineStr">
        <is>
          <t>Stainless Steel, AISI-303</t>
        </is>
      </c>
      <c r="K1105" s="7" t="inlineStr">
        <is>
          <t>Stainless Steel, AISI 316</t>
        </is>
      </c>
      <c r="L1105" s="2" t="inlineStr">
        <is>
          <t>Coating_Special</t>
        </is>
      </c>
      <c r="M1105" s="2" t="inlineStr">
        <is>
          <t>RTF</t>
        </is>
      </c>
      <c r="N1105" s="7" t="n"/>
      <c r="O1105" t="inlineStr">
        <is>
          <t>A101859</t>
        </is>
      </c>
      <c r="P1105" t="n">
        <v>1695</v>
      </c>
      <c r="Q1105" t="inlineStr">
        <is>
          <t>Priced</t>
        </is>
      </c>
      <c r="R1105" t="inlineStr">
        <is>
          <t>LT250</t>
        </is>
      </c>
      <c r="S1105" s="7" t="n">
        <v>126</v>
      </c>
    </row>
    <row r="1106">
      <c r="C1106" t="inlineStr">
        <is>
          <t>Price_BOM_LFE_Imp_2027</t>
        </is>
      </c>
      <c r="E1106" s="69" t="inlineStr">
        <is>
          <t>30707-4P-3HP-LFE</t>
        </is>
      </c>
      <c r="F1106" t="inlineStr">
        <is>
          <t>X3</t>
        </is>
      </c>
      <c r="G1106" s="2" t="inlineStr">
        <is>
          <t>ImpMatl_SS_AISI-304</t>
        </is>
      </c>
      <c r="H1106" s="7" t="inlineStr">
        <is>
          <t>Stainless Steel, AISI-304</t>
        </is>
      </c>
      <c r="I1106" s="7" t="inlineStr">
        <is>
          <t>H304</t>
        </is>
      </c>
      <c r="J1106" s="7" t="inlineStr">
        <is>
          <t>Stainless Steel, AISI-303</t>
        </is>
      </c>
      <c r="K1106" s="7" t="inlineStr">
        <is>
          <t>Stainless Steel, AISI 316</t>
        </is>
      </c>
      <c r="L1106" s="2" t="inlineStr">
        <is>
          <t>Coating_Special</t>
        </is>
      </c>
      <c r="M1106" s="2" t="inlineStr">
        <is>
          <t>RTF</t>
        </is>
      </c>
      <c r="N1106" s="7" t="n"/>
      <c r="O1106" t="inlineStr">
        <is>
          <t>A101859</t>
        </is>
      </c>
      <c r="P1106" t="n">
        <v>1695</v>
      </c>
      <c r="Q1106" t="inlineStr">
        <is>
          <t>Priced</t>
        </is>
      </c>
      <c r="R1106" t="inlineStr">
        <is>
          <t>LT250</t>
        </is>
      </c>
      <c r="S1106" s="7" t="n">
        <v>126</v>
      </c>
    </row>
    <row r="1107">
      <c r="C1107" t="inlineStr">
        <is>
          <t>Price_BOM_LFE_Imp_2028</t>
        </is>
      </c>
      <c r="E1107" s="69" t="inlineStr">
        <is>
          <t>30707-4P-5HP-LFE</t>
        </is>
      </c>
      <c r="F1107" t="inlineStr">
        <is>
          <t>X3</t>
        </is>
      </c>
      <c r="G1107" s="2" t="inlineStr">
        <is>
          <t>ImpMatl_SS_AISI-304</t>
        </is>
      </c>
      <c r="H1107" s="7" t="inlineStr">
        <is>
          <t>Stainless Steel, AISI-304</t>
        </is>
      </c>
      <c r="I1107" s="7" t="inlineStr">
        <is>
          <t>H304</t>
        </is>
      </c>
      <c r="J1107" s="7" t="inlineStr">
        <is>
          <t>Stainless Steel, AISI-303</t>
        </is>
      </c>
      <c r="K1107" s="7" t="inlineStr">
        <is>
          <t>Stainless Steel, AISI 316</t>
        </is>
      </c>
      <c r="L1107" s="2" t="inlineStr">
        <is>
          <t>Coating_Special</t>
        </is>
      </c>
      <c r="M1107" s="2" t="inlineStr">
        <is>
          <t>RTF</t>
        </is>
      </c>
      <c r="N1107" s="7" t="n"/>
      <c r="O1107" t="inlineStr">
        <is>
          <t>A101859</t>
        </is>
      </c>
      <c r="P1107" t="n">
        <v>1695</v>
      </c>
      <c r="Q1107" t="inlineStr">
        <is>
          <t>Priced</t>
        </is>
      </c>
      <c r="R1107" t="inlineStr">
        <is>
          <t>LT250</t>
        </is>
      </c>
      <c r="S1107" s="7" t="n">
        <v>126</v>
      </c>
    </row>
    <row r="1108">
      <c r="C1108" t="inlineStr">
        <is>
          <t>Price_BOM_LFE_Imp_2029</t>
        </is>
      </c>
      <c r="E1108" s="69" t="inlineStr">
        <is>
          <t>30707-4P-7.5HP-LFE</t>
        </is>
      </c>
      <c r="F1108" t="inlineStr">
        <is>
          <t>X3</t>
        </is>
      </c>
      <c r="G1108" s="2" t="inlineStr">
        <is>
          <t>ImpMatl_SS_AISI-304</t>
        </is>
      </c>
      <c r="H1108" s="7" t="inlineStr">
        <is>
          <t>Stainless Steel, AISI-304</t>
        </is>
      </c>
      <c r="I1108" s="7" t="inlineStr">
        <is>
          <t>H304</t>
        </is>
      </c>
      <c r="J1108" s="7" t="inlineStr">
        <is>
          <t>Stainless Steel, AISI-303</t>
        </is>
      </c>
      <c r="K1108" s="7" t="inlineStr">
        <is>
          <t>Stainless Steel, AISI 316</t>
        </is>
      </c>
      <c r="L1108" s="2" t="inlineStr">
        <is>
          <t>Coating_Special</t>
        </is>
      </c>
      <c r="M1108" s="2" t="inlineStr">
        <is>
          <t>RTF</t>
        </is>
      </c>
      <c r="N1108" s="7" t="n"/>
      <c r="O1108" t="inlineStr">
        <is>
          <t>A101859</t>
        </is>
      </c>
      <c r="P1108" t="n">
        <v>1695</v>
      </c>
      <c r="Q1108" t="inlineStr">
        <is>
          <t>Priced</t>
        </is>
      </c>
      <c r="R1108" t="inlineStr">
        <is>
          <t>LT250</t>
        </is>
      </c>
      <c r="S1108" s="7" t="n">
        <v>126</v>
      </c>
    </row>
    <row r="1109">
      <c r="C1109" t="inlineStr">
        <is>
          <t>Price_BOM_LFE_Imp_2030</t>
        </is>
      </c>
      <c r="E1109" s="2" t="inlineStr">
        <is>
          <t>30707-2P-30HP-LFE</t>
        </is>
      </c>
      <c r="F1109" t="inlineStr">
        <is>
          <t>X4</t>
        </is>
      </c>
      <c r="G1109" s="2" t="inlineStr">
        <is>
          <t>ImpMatl_SS_AISI-304</t>
        </is>
      </c>
      <c r="H1109" s="7" t="inlineStr">
        <is>
          <t>Stainless Steel, AISI-304</t>
        </is>
      </c>
      <c r="I1109" s="7" t="inlineStr">
        <is>
          <t>H304</t>
        </is>
      </c>
      <c r="J1109" s="7" t="inlineStr">
        <is>
          <t>Stainless Steel, AISI-303</t>
        </is>
      </c>
      <c r="K1109" s="7" t="inlineStr">
        <is>
          <t>Stainless Steel, AISI 316</t>
        </is>
      </c>
      <c r="L1109" s="2" t="inlineStr">
        <is>
          <t>Coating_Special</t>
        </is>
      </c>
      <c r="M1109" s="2" t="inlineStr">
        <is>
          <t>RTF</t>
        </is>
      </c>
      <c r="N1109" s="7" t="n"/>
      <c r="O1109" t="inlineStr">
        <is>
          <t>A101866</t>
        </is>
      </c>
      <c r="P1109" t="n">
        <v>1695</v>
      </c>
      <c r="Q1109" t="inlineStr">
        <is>
          <t>Priced</t>
        </is>
      </c>
      <c r="R1109" t="inlineStr">
        <is>
          <t>LT250</t>
        </is>
      </c>
      <c r="S1109" s="7" t="n">
        <v>126</v>
      </c>
    </row>
    <row r="1110">
      <c r="C1110" t="inlineStr">
        <is>
          <t>Price_BOM_LFE_Imp_2031</t>
        </is>
      </c>
      <c r="E1110" s="69" t="inlineStr">
        <is>
          <t>30957-4P-5HP-LFE</t>
        </is>
      </c>
      <c r="F1110" t="inlineStr">
        <is>
          <t>X3</t>
        </is>
      </c>
      <c r="G1110" s="2" t="inlineStr">
        <is>
          <t>ImpMatl_SS_AISI-304</t>
        </is>
      </c>
      <c r="H1110" s="7" t="inlineStr">
        <is>
          <t>Stainless Steel, AISI-304</t>
        </is>
      </c>
      <c r="I1110" s="7" t="inlineStr">
        <is>
          <t>H304</t>
        </is>
      </c>
      <c r="J1110" s="7" t="inlineStr">
        <is>
          <t>Stainless Steel, AISI-303</t>
        </is>
      </c>
      <c r="K1110" s="7" t="inlineStr">
        <is>
          <t>Stainless Steel, AISI 316</t>
        </is>
      </c>
      <c r="L1110" s="2" t="inlineStr">
        <is>
          <t>Coating_Special</t>
        </is>
      </c>
      <c r="M1110" s="2" t="inlineStr">
        <is>
          <t>RTF</t>
        </is>
      </c>
      <c r="N1110" s="7" t="n"/>
      <c r="O1110" t="inlineStr">
        <is>
          <t>A101873</t>
        </is>
      </c>
      <c r="P1110" t="n">
        <v>2025</v>
      </c>
      <c r="Q1110" t="inlineStr">
        <is>
          <t>Priced</t>
        </is>
      </c>
      <c r="R1110" t="inlineStr">
        <is>
          <t>LT250</t>
        </is>
      </c>
      <c r="S1110" s="7" t="n">
        <v>126</v>
      </c>
    </row>
    <row r="1111">
      <c r="C1111" t="inlineStr">
        <is>
          <t>Price_BOM_LFE_Imp_2032</t>
        </is>
      </c>
      <c r="E1111" s="69" t="inlineStr">
        <is>
          <t>30957-4P-7.5HP-LFE</t>
        </is>
      </c>
      <c r="F1111" t="inlineStr">
        <is>
          <t>X3</t>
        </is>
      </c>
      <c r="G1111" s="2" t="inlineStr">
        <is>
          <t>ImpMatl_SS_AISI-304</t>
        </is>
      </c>
      <c r="H1111" s="7" t="inlineStr">
        <is>
          <t>Stainless Steel, AISI-304</t>
        </is>
      </c>
      <c r="I1111" s="7" t="inlineStr">
        <is>
          <t>H304</t>
        </is>
      </c>
      <c r="J1111" s="7" t="inlineStr">
        <is>
          <t>Stainless Steel, AISI-303</t>
        </is>
      </c>
      <c r="K1111" s="7" t="inlineStr">
        <is>
          <t>Stainless Steel, AISI 316</t>
        </is>
      </c>
      <c r="L1111" s="2" t="inlineStr">
        <is>
          <t>Coating_Special</t>
        </is>
      </c>
      <c r="M1111" s="2" t="inlineStr">
        <is>
          <t>RTF</t>
        </is>
      </c>
      <c r="N1111" s="7" t="n"/>
      <c r="O1111" t="inlineStr">
        <is>
          <t>A101873</t>
        </is>
      </c>
      <c r="P1111" t="n">
        <v>2025</v>
      </c>
      <c r="Q1111" t="inlineStr">
        <is>
          <t>Priced</t>
        </is>
      </c>
      <c r="R1111" t="inlineStr">
        <is>
          <t>LT250</t>
        </is>
      </c>
      <c r="S1111" s="7" t="n">
        <v>126</v>
      </c>
    </row>
    <row r="1112">
      <c r="C1112" t="inlineStr">
        <is>
          <t>Price_BOM_LFE_Imp_2033</t>
        </is>
      </c>
      <c r="E1112" s="69" t="inlineStr">
        <is>
          <t>30957-4P-10HP-LFE</t>
        </is>
      </c>
      <c r="F1112" t="inlineStr">
        <is>
          <t>X3</t>
        </is>
      </c>
      <c r="G1112" s="2" t="inlineStr">
        <is>
          <t>ImpMatl_SS_AISI-304</t>
        </is>
      </c>
      <c r="H1112" s="7" t="inlineStr">
        <is>
          <t>Stainless Steel, AISI-304</t>
        </is>
      </c>
      <c r="I1112" s="7" t="inlineStr">
        <is>
          <t>H304</t>
        </is>
      </c>
      <c r="J1112" s="7" t="inlineStr">
        <is>
          <t>Stainless Steel, AISI-303</t>
        </is>
      </c>
      <c r="K1112" s="7" t="inlineStr">
        <is>
          <t>Stainless Steel, AISI 316</t>
        </is>
      </c>
      <c r="L1112" s="2" t="inlineStr">
        <is>
          <t>Coating_Special</t>
        </is>
      </c>
      <c r="M1112" s="2" t="inlineStr">
        <is>
          <t>RTF</t>
        </is>
      </c>
      <c r="N1112" s="7" t="n"/>
      <c r="O1112" t="inlineStr">
        <is>
          <t>A101873</t>
        </is>
      </c>
      <c r="P1112" t="n">
        <v>2025</v>
      </c>
      <c r="Q1112" t="inlineStr">
        <is>
          <t>Priced</t>
        </is>
      </c>
      <c r="R1112" t="inlineStr">
        <is>
          <t>LT250</t>
        </is>
      </c>
      <c r="S1112" s="7" t="n">
        <v>126</v>
      </c>
    </row>
    <row r="1113">
      <c r="C1113" t="inlineStr">
        <is>
          <t>Price_BOM_LFE_Imp_2034</t>
        </is>
      </c>
      <c r="E1113" s="69" t="inlineStr">
        <is>
          <t>30957-4P-15HP-LFE</t>
        </is>
      </c>
      <c r="F1113" t="inlineStr">
        <is>
          <t>X3</t>
        </is>
      </c>
      <c r="G1113" s="2" t="inlineStr">
        <is>
          <t>ImpMatl_SS_AISI-304</t>
        </is>
      </c>
      <c r="H1113" s="7" t="inlineStr">
        <is>
          <t>Stainless Steel, AISI-304</t>
        </is>
      </c>
      <c r="I1113" s="7" t="inlineStr">
        <is>
          <t>H304</t>
        </is>
      </c>
      <c r="J1113" s="7" t="inlineStr">
        <is>
          <t>Stainless Steel, AISI-303</t>
        </is>
      </c>
      <c r="K1113" s="7" t="inlineStr">
        <is>
          <t>Stainless Steel, AISI 316</t>
        </is>
      </c>
      <c r="L1113" s="2" t="inlineStr">
        <is>
          <t>Coating_Special</t>
        </is>
      </c>
      <c r="M1113" s="2" t="inlineStr">
        <is>
          <t>RTF</t>
        </is>
      </c>
      <c r="N1113" s="7" t="n"/>
      <c r="O1113" t="inlineStr">
        <is>
          <t>A101873</t>
        </is>
      </c>
      <c r="P1113" t="n">
        <v>2025</v>
      </c>
      <c r="Q1113" t="inlineStr">
        <is>
          <t>Priced</t>
        </is>
      </c>
      <c r="R1113" t="inlineStr">
        <is>
          <t>LT250</t>
        </is>
      </c>
      <c r="S1113" s="7" t="n">
        <v>126</v>
      </c>
    </row>
    <row r="1114">
      <c r="C1114" t="inlineStr">
        <is>
          <t>Price_BOM_LFE_Imp_2035</t>
        </is>
      </c>
      <c r="E1114" s="69" t="inlineStr">
        <is>
          <t>30121-4P-15HP-LFE</t>
        </is>
      </c>
      <c r="F1114" t="inlineStr">
        <is>
          <t>XA</t>
        </is>
      </c>
      <c r="G1114" s="2" t="inlineStr">
        <is>
          <t>ImpMatl_SS_AISI-304</t>
        </is>
      </c>
      <c r="H1114" s="7" t="inlineStr">
        <is>
          <t>Stainless Steel, AISI-304</t>
        </is>
      </c>
      <c r="I1114" s="7" t="inlineStr">
        <is>
          <t>H304</t>
        </is>
      </c>
      <c r="J1114" s="7" t="inlineStr">
        <is>
          <t>Stainless Steel, AISI-303</t>
        </is>
      </c>
      <c r="K1114" s="7" t="inlineStr">
        <is>
          <t>Stainless Steel, AISI 316</t>
        </is>
      </c>
      <c r="L1114" s="2" t="inlineStr">
        <is>
          <t>Coating_Special</t>
        </is>
      </c>
      <c r="M1114" s="2" t="inlineStr">
        <is>
          <t>RTF</t>
        </is>
      </c>
      <c r="N1114" s="7" t="n"/>
      <c r="O1114" t="inlineStr">
        <is>
          <t>A101887</t>
        </is>
      </c>
      <c r="P1114" t="n">
        <v>2375</v>
      </c>
      <c r="Q1114" t="inlineStr">
        <is>
          <t>Priced</t>
        </is>
      </c>
      <c r="R1114" t="inlineStr">
        <is>
          <t>LT250</t>
        </is>
      </c>
      <c r="S1114" s="7" t="n">
        <v>126</v>
      </c>
    </row>
    <row r="1115">
      <c r="C1115" t="inlineStr">
        <is>
          <t>Price_BOM_LFE_Imp_2036</t>
        </is>
      </c>
      <c r="E1115" s="69" t="inlineStr">
        <is>
          <t>30121-4P-20HP-LFE</t>
        </is>
      </c>
      <c r="F1115" t="inlineStr">
        <is>
          <t>XA</t>
        </is>
      </c>
      <c r="G1115" s="2" t="inlineStr">
        <is>
          <t>ImpMatl_SS_AISI-304</t>
        </is>
      </c>
      <c r="H1115" s="7" t="inlineStr">
        <is>
          <t>Stainless Steel, AISI-304</t>
        </is>
      </c>
      <c r="I1115" s="7" t="inlineStr">
        <is>
          <t>H304</t>
        </is>
      </c>
      <c r="J1115" s="7" t="inlineStr">
        <is>
          <t>Stainless Steel, AISI-303</t>
        </is>
      </c>
      <c r="K1115" s="7" t="inlineStr">
        <is>
          <t>Stainless Steel, AISI 316</t>
        </is>
      </c>
      <c r="L1115" s="2" t="inlineStr">
        <is>
          <t>Coating_Special</t>
        </is>
      </c>
      <c r="M1115" s="2" t="inlineStr">
        <is>
          <t>RTF</t>
        </is>
      </c>
      <c r="N1115" s="7" t="n"/>
      <c r="O1115" t="inlineStr">
        <is>
          <t>A101887</t>
        </is>
      </c>
      <c r="P1115" t="n">
        <v>2375</v>
      </c>
      <c r="Q1115" t="inlineStr">
        <is>
          <t>Priced</t>
        </is>
      </c>
      <c r="R1115" t="inlineStr">
        <is>
          <t>LT250</t>
        </is>
      </c>
      <c r="S1115" s="7" t="n">
        <v>126</v>
      </c>
    </row>
    <row r="1116">
      <c r="C1116" t="inlineStr">
        <is>
          <t>Price_BOM_LFE_Imp_2037</t>
        </is>
      </c>
      <c r="E1116" s="69" t="inlineStr">
        <is>
          <t>30121-4P-25HP-LFE</t>
        </is>
      </c>
      <c r="F1116" t="inlineStr">
        <is>
          <t>XA</t>
        </is>
      </c>
      <c r="G1116" s="2" t="inlineStr">
        <is>
          <t>ImpMatl_SS_AISI-304</t>
        </is>
      </c>
      <c r="H1116" s="7" t="inlineStr">
        <is>
          <t>Stainless Steel, AISI-304</t>
        </is>
      </c>
      <c r="I1116" s="7" t="inlineStr">
        <is>
          <t>H304</t>
        </is>
      </c>
      <c r="J1116" s="7" t="inlineStr">
        <is>
          <t>Stainless Steel, AISI-303</t>
        </is>
      </c>
      <c r="K1116" s="7" t="inlineStr">
        <is>
          <t>Stainless Steel, AISI 316</t>
        </is>
      </c>
      <c r="L1116" s="2" t="inlineStr">
        <is>
          <t>Coating_Special</t>
        </is>
      </c>
      <c r="M1116" s="2" t="inlineStr">
        <is>
          <t>RTF</t>
        </is>
      </c>
      <c r="N1116" s="7" t="n"/>
      <c r="O1116" t="inlineStr">
        <is>
          <t>A101887</t>
        </is>
      </c>
      <c r="P1116" t="n">
        <v>2375</v>
      </c>
      <c r="Q1116" t="inlineStr">
        <is>
          <t>Priced</t>
        </is>
      </c>
      <c r="R1116" t="inlineStr">
        <is>
          <t>LT250</t>
        </is>
      </c>
      <c r="S1116" s="7" t="n">
        <v>126</v>
      </c>
    </row>
    <row r="1117">
      <c r="C1117" t="inlineStr">
        <is>
          <t>Price_BOM_LFE_Imp_2038</t>
        </is>
      </c>
      <c r="E1117" s="69" t="inlineStr">
        <is>
          <t>30127-4P-15HP-LFE</t>
        </is>
      </c>
      <c r="F1117" t="inlineStr">
        <is>
          <t>XA</t>
        </is>
      </c>
      <c r="G1117" s="2" t="inlineStr">
        <is>
          <t>ImpMatl_SS_AISI-304</t>
        </is>
      </c>
      <c r="H1117" s="7" t="inlineStr">
        <is>
          <t>Stainless Steel, AISI-304</t>
        </is>
      </c>
      <c r="I1117" s="7" t="inlineStr">
        <is>
          <t>H304</t>
        </is>
      </c>
      <c r="J1117" s="7" t="inlineStr">
        <is>
          <t>Stainless Steel, AISI-303</t>
        </is>
      </c>
      <c r="K1117" s="7" t="inlineStr">
        <is>
          <t>Stainless Steel, AISI 316</t>
        </is>
      </c>
      <c r="L1117" s="2" t="inlineStr">
        <is>
          <t>Coating_Special</t>
        </is>
      </c>
      <c r="M1117" s="2" t="inlineStr">
        <is>
          <t>RTF</t>
        </is>
      </c>
      <c r="N1117" s="7" t="n"/>
      <c r="O1117" t="inlineStr">
        <is>
          <t>A101894</t>
        </is>
      </c>
      <c r="P1117" t="n">
        <v>2375</v>
      </c>
      <c r="Q1117" t="inlineStr">
        <is>
          <t>Priced</t>
        </is>
      </c>
      <c r="R1117" t="inlineStr">
        <is>
          <t>LT250</t>
        </is>
      </c>
      <c r="S1117" s="7" t="n">
        <v>126</v>
      </c>
    </row>
    <row r="1118">
      <c r="C1118" t="inlineStr">
        <is>
          <t>Price_BOM_LFE_Imp_2039</t>
        </is>
      </c>
      <c r="E1118" s="69" t="inlineStr">
        <is>
          <t>30127-4P-20HP-LFE</t>
        </is>
      </c>
      <c r="F1118" t="inlineStr">
        <is>
          <t>XA</t>
        </is>
      </c>
      <c r="G1118" s="2" t="inlineStr">
        <is>
          <t>ImpMatl_SS_AISI-304</t>
        </is>
      </c>
      <c r="H1118" s="7" t="inlineStr">
        <is>
          <t>Stainless Steel, AISI-304</t>
        </is>
      </c>
      <c r="I1118" s="7" t="inlineStr">
        <is>
          <t>H304</t>
        </is>
      </c>
      <c r="J1118" s="7" t="inlineStr">
        <is>
          <t>Stainless Steel, AISI-303</t>
        </is>
      </c>
      <c r="K1118" s="7" t="inlineStr">
        <is>
          <t>Stainless Steel, AISI 316</t>
        </is>
      </c>
      <c r="L1118" s="2" t="inlineStr">
        <is>
          <t>Coating_Special</t>
        </is>
      </c>
      <c r="M1118" s="2" t="inlineStr">
        <is>
          <t>RTF</t>
        </is>
      </c>
      <c r="N1118" s="7" t="n"/>
      <c r="O1118" t="inlineStr">
        <is>
          <t>A101894</t>
        </is>
      </c>
      <c r="P1118" t="n">
        <v>2375</v>
      </c>
      <c r="Q1118" t="inlineStr">
        <is>
          <t>Priced</t>
        </is>
      </c>
      <c r="R1118" t="inlineStr">
        <is>
          <t>LT250</t>
        </is>
      </c>
      <c r="S1118" s="7" t="n">
        <v>126</v>
      </c>
    </row>
    <row r="1119">
      <c r="C1119" t="inlineStr">
        <is>
          <t>Price_BOM_LFE_Imp_2040</t>
        </is>
      </c>
      <c r="E1119" s="69" t="inlineStr">
        <is>
          <t>30127-4P-25HP-LFE</t>
        </is>
      </c>
      <c r="F1119" t="inlineStr">
        <is>
          <t>XA</t>
        </is>
      </c>
      <c r="G1119" s="2" t="inlineStr">
        <is>
          <t>ImpMatl_SS_AISI-304</t>
        </is>
      </c>
      <c r="H1119" s="7" t="inlineStr">
        <is>
          <t>Stainless Steel, AISI-304</t>
        </is>
      </c>
      <c r="I1119" s="7" t="inlineStr">
        <is>
          <t>H304</t>
        </is>
      </c>
      <c r="J1119" s="7" t="inlineStr">
        <is>
          <t>Stainless Steel, AISI-303</t>
        </is>
      </c>
      <c r="K1119" s="7" t="inlineStr">
        <is>
          <t>Stainless Steel, AISI 316</t>
        </is>
      </c>
      <c r="L1119" s="2" t="inlineStr">
        <is>
          <t>Coating_Special</t>
        </is>
      </c>
      <c r="M1119" s="2" t="inlineStr">
        <is>
          <t>RTF</t>
        </is>
      </c>
      <c r="N1119" s="7" t="n"/>
      <c r="O1119" t="inlineStr">
        <is>
          <t>A101894</t>
        </is>
      </c>
      <c r="P1119" t="n">
        <v>2375</v>
      </c>
      <c r="Q1119" t="inlineStr">
        <is>
          <t>Priced</t>
        </is>
      </c>
      <c r="R1119" t="inlineStr">
        <is>
          <t>LT250</t>
        </is>
      </c>
      <c r="S1119" s="7" t="n">
        <v>126</v>
      </c>
    </row>
    <row r="1120">
      <c r="C1120" t="inlineStr">
        <is>
          <t>Price_BOM_LFE_Imp_2041</t>
        </is>
      </c>
      <c r="E1120" s="2" t="inlineStr">
        <is>
          <t>40707-2P-25HP-LFE</t>
        </is>
      </c>
      <c r="F1120" t="inlineStr">
        <is>
          <t>X3</t>
        </is>
      </c>
      <c r="G1120" s="2" t="inlineStr">
        <is>
          <t>ImpMatl_SS_AISI-304</t>
        </is>
      </c>
      <c r="H1120" s="7" t="inlineStr">
        <is>
          <t>Stainless Steel, AISI-304</t>
        </is>
      </c>
      <c r="I1120" s="7" t="inlineStr">
        <is>
          <t>H304</t>
        </is>
      </c>
      <c r="J1120" s="7" t="inlineStr">
        <is>
          <t>Stainless Steel, AISI-303</t>
        </is>
      </c>
      <c r="K1120" s="7" t="inlineStr">
        <is>
          <t>Stainless Steel, AISI 316</t>
        </is>
      </c>
      <c r="L1120" s="2" t="inlineStr">
        <is>
          <t>Coating_Special</t>
        </is>
      </c>
      <c r="M1120" s="2" t="inlineStr">
        <is>
          <t>RTF</t>
        </is>
      </c>
      <c r="N1120" s="7" t="n"/>
      <c r="O1120" t="inlineStr">
        <is>
          <t>A101908</t>
        </is>
      </c>
      <c r="P1120" t="n">
        <v>1925</v>
      </c>
      <c r="Q1120" t="inlineStr">
        <is>
          <t>Priced</t>
        </is>
      </c>
      <c r="R1120" t="inlineStr">
        <is>
          <t>LT250</t>
        </is>
      </c>
      <c r="S1120" s="7" t="n">
        <v>126</v>
      </c>
    </row>
    <row r="1121">
      <c r="C1121" t="inlineStr">
        <is>
          <t>Price_BOM_LFE_Imp_2042</t>
        </is>
      </c>
      <c r="E1121" s="69" t="inlineStr">
        <is>
          <t>40707-4P-3HP-LFE</t>
        </is>
      </c>
      <c r="F1121" t="inlineStr">
        <is>
          <t>X3</t>
        </is>
      </c>
      <c r="G1121" s="2" t="inlineStr">
        <is>
          <t>ImpMatl_SS_AISI-304</t>
        </is>
      </c>
      <c r="H1121" s="7" t="inlineStr">
        <is>
          <t>Stainless Steel, AISI-304</t>
        </is>
      </c>
      <c r="I1121" s="7" t="inlineStr">
        <is>
          <t>H304</t>
        </is>
      </c>
      <c r="J1121" s="7" t="inlineStr">
        <is>
          <t>Stainless Steel, AISI-303</t>
        </is>
      </c>
      <c r="K1121" s="7" t="inlineStr">
        <is>
          <t>Stainless Steel, AISI 316</t>
        </is>
      </c>
      <c r="L1121" s="2" t="inlineStr">
        <is>
          <t>Coating_Special</t>
        </is>
      </c>
      <c r="M1121" s="2" t="inlineStr">
        <is>
          <t>RTF</t>
        </is>
      </c>
      <c r="N1121" s="7" t="n"/>
      <c r="O1121" t="inlineStr">
        <is>
          <t>A101908</t>
        </is>
      </c>
      <c r="P1121" t="n">
        <v>1925</v>
      </c>
      <c r="Q1121" t="inlineStr">
        <is>
          <t>Priced</t>
        </is>
      </c>
      <c r="R1121" t="inlineStr">
        <is>
          <t>LT250</t>
        </is>
      </c>
      <c r="S1121" s="7" t="n">
        <v>126</v>
      </c>
    </row>
    <row r="1122">
      <c r="C1122" t="inlineStr">
        <is>
          <t>Price_BOM_LFE_Imp_2043</t>
        </is>
      </c>
      <c r="E1122" s="69" t="inlineStr">
        <is>
          <t>40707-4P-5HP-LFE</t>
        </is>
      </c>
      <c r="F1122" t="inlineStr">
        <is>
          <t>X3</t>
        </is>
      </c>
      <c r="G1122" s="2" t="inlineStr">
        <is>
          <t>ImpMatl_SS_AISI-304</t>
        </is>
      </c>
      <c r="H1122" s="7" t="inlineStr">
        <is>
          <t>Stainless Steel, AISI-304</t>
        </is>
      </c>
      <c r="I1122" s="7" t="inlineStr">
        <is>
          <t>H304</t>
        </is>
      </c>
      <c r="J1122" s="7" t="inlineStr">
        <is>
          <t>Stainless Steel, AISI-303</t>
        </is>
      </c>
      <c r="K1122" s="7" t="inlineStr">
        <is>
          <t>Stainless Steel, AISI 316</t>
        </is>
      </c>
      <c r="L1122" s="2" t="inlineStr">
        <is>
          <t>Coating_Special</t>
        </is>
      </c>
      <c r="M1122" s="2" t="inlineStr">
        <is>
          <t>RTF</t>
        </is>
      </c>
      <c r="N1122" s="7" t="n"/>
      <c r="O1122" t="inlineStr">
        <is>
          <t>A101908</t>
        </is>
      </c>
      <c r="P1122" t="n">
        <v>1925</v>
      </c>
      <c r="Q1122" t="inlineStr">
        <is>
          <t>Priced</t>
        </is>
      </c>
      <c r="R1122" t="inlineStr">
        <is>
          <t>LT250</t>
        </is>
      </c>
      <c r="S1122" s="7" t="n">
        <v>126</v>
      </c>
    </row>
    <row r="1123">
      <c r="C1123" t="inlineStr">
        <is>
          <t>Price_BOM_LFE_Imp_2044</t>
        </is>
      </c>
      <c r="E1123" s="69" t="inlineStr">
        <is>
          <t>40707-4P-7.5HP-LFE</t>
        </is>
      </c>
      <c r="F1123" t="inlineStr">
        <is>
          <t>X3</t>
        </is>
      </c>
      <c r="G1123" s="2" t="inlineStr">
        <is>
          <t>ImpMatl_SS_AISI-304</t>
        </is>
      </c>
      <c r="H1123" s="7" t="inlineStr">
        <is>
          <t>Stainless Steel, AISI-304</t>
        </is>
      </c>
      <c r="I1123" s="7" t="inlineStr">
        <is>
          <t>H304</t>
        </is>
      </c>
      <c r="J1123" s="7" t="inlineStr">
        <is>
          <t>Stainless Steel, AISI-303</t>
        </is>
      </c>
      <c r="K1123" s="7" t="inlineStr">
        <is>
          <t>Stainless Steel, AISI 316</t>
        </is>
      </c>
      <c r="L1123" s="2" t="inlineStr">
        <is>
          <t>Coating_Special</t>
        </is>
      </c>
      <c r="M1123" s="2" t="inlineStr">
        <is>
          <t>RTF</t>
        </is>
      </c>
      <c r="N1123" s="7" t="n"/>
      <c r="O1123" t="inlineStr">
        <is>
          <t>A101908</t>
        </is>
      </c>
      <c r="P1123" t="n">
        <v>1925</v>
      </c>
      <c r="Q1123" t="inlineStr">
        <is>
          <t>Priced</t>
        </is>
      </c>
      <c r="R1123" t="inlineStr">
        <is>
          <t>LT250</t>
        </is>
      </c>
      <c r="S1123" s="7" t="n">
        <v>126</v>
      </c>
    </row>
    <row r="1124">
      <c r="C1124" t="inlineStr">
        <is>
          <t>Price_BOM_LFE_Imp_2045</t>
        </is>
      </c>
      <c r="E1124" s="2" t="inlineStr">
        <is>
          <t>40707-2P-30HP-LFE</t>
        </is>
      </c>
      <c r="F1124" t="inlineStr">
        <is>
          <t>X4</t>
        </is>
      </c>
      <c r="G1124" s="2" t="inlineStr">
        <is>
          <t>ImpMatl_SS_AISI-304</t>
        </is>
      </c>
      <c r="H1124" s="7" t="inlineStr">
        <is>
          <t>Stainless Steel, AISI-304</t>
        </is>
      </c>
      <c r="I1124" s="7" t="inlineStr">
        <is>
          <t>H304</t>
        </is>
      </c>
      <c r="J1124" s="7" t="inlineStr">
        <is>
          <t>Stainless Steel, AISI-303</t>
        </is>
      </c>
      <c r="K1124" s="7" t="inlineStr">
        <is>
          <t>Stainless Steel, AISI 316</t>
        </is>
      </c>
      <c r="L1124" s="2" t="inlineStr">
        <is>
          <t>Coating_Special</t>
        </is>
      </c>
      <c r="M1124" s="2" t="inlineStr">
        <is>
          <t>RTF</t>
        </is>
      </c>
      <c r="N1124" s="7" t="n"/>
      <c r="O1124" t="inlineStr">
        <is>
          <t>A101915</t>
        </is>
      </c>
      <c r="P1124" t="n">
        <v>1925</v>
      </c>
      <c r="Q1124" t="inlineStr">
        <is>
          <t>Priced</t>
        </is>
      </c>
      <c r="R1124" t="inlineStr">
        <is>
          <t>LT250</t>
        </is>
      </c>
      <c r="S1124" s="7" t="n">
        <v>126</v>
      </c>
    </row>
    <row r="1125">
      <c r="C1125" t="inlineStr">
        <is>
          <t>Price_BOM_LFE_Imp_2046</t>
        </is>
      </c>
      <c r="E1125" s="69" t="inlineStr">
        <is>
          <t>40957-4P-10HP-LFE</t>
        </is>
      </c>
      <c r="F1125" t="inlineStr">
        <is>
          <t>X3</t>
        </is>
      </c>
      <c r="G1125" s="2" t="inlineStr">
        <is>
          <t>ImpMatl_SS_AISI-304</t>
        </is>
      </c>
      <c r="H1125" s="7" t="inlineStr">
        <is>
          <t>Stainless Steel, AISI-304</t>
        </is>
      </c>
      <c r="I1125" s="7" t="inlineStr">
        <is>
          <t>H304</t>
        </is>
      </c>
      <c r="J1125" s="7" t="inlineStr">
        <is>
          <t>Stainless Steel, AISI-303</t>
        </is>
      </c>
      <c r="K1125" s="7" t="inlineStr">
        <is>
          <t>Stainless Steel, AISI 316</t>
        </is>
      </c>
      <c r="L1125" s="2" t="inlineStr">
        <is>
          <t>Coating_Special</t>
        </is>
      </c>
      <c r="M1125" s="2" t="inlineStr">
        <is>
          <t>RTF</t>
        </is>
      </c>
      <c r="N1125" s="7" t="n"/>
      <c r="O1125" t="inlineStr">
        <is>
          <t>A101922</t>
        </is>
      </c>
      <c r="P1125" t="n">
        <v>2365</v>
      </c>
      <c r="Q1125" t="inlineStr">
        <is>
          <t>Priced</t>
        </is>
      </c>
      <c r="R1125" t="inlineStr">
        <is>
          <t>LT250</t>
        </is>
      </c>
      <c r="S1125" s="7" t="n">
        <v>126</v>
      </c>
    </row>
    <row r="1126">
      <c r="C1126" t="inlineStr">
        <is>
          <t>Price_BOM_LFE_Imp_2047</t>
        </is>
      </c>
      <c r="E1126" s="69" t="inlineStr">
        <is>
          <t>40957-4P-15HP-LFE</t>
        </is>
      </c>
      <c r="F1126" t="inlineStr">
        <is>
          <t>X3</t>
        </is>
      </c>
      <c r="G1126" s="2" t="inlineStr">
        <is>
          <t>ImpMatl_SS_AISI-304</t>
        </is>
      </c>
      <c r="H1126" s="7" t="inlineStr">
        <is>
          <t>Stainless Steel, AISI-304</t>
        </is>
      </c>
      <c r="I1126" s="7" t="inlineStr">
        <is>
          <t>H304</t>
        </is>
      </c>
      <c r="J1126" s="7" t="inlineStr">
        <is>
          <t>Stainless Steel, AISI-303</t>
        </is>
      </c>
      <c r="K1126" s="7" t="inlineStr">
        <is>
          <t>Stainless Steel, AISI 316</t>
        </is>
      </c>
      <c r="L1126" s="2" t="inlineStr">
        <is>
          <t>Coating_Special</t>
        </is>
      </c>
      <c r="M1126" s="2" t="inlineStr">
        <is>
          <t>RTF</t>
        </is>
      </c>
      <c r="N1126" s="7" t="n"/>
      <c r="O1126" t="inlineStr">
        <is>
          <t>A101922</t>
        </is>
      </c>
      <c r="P1126" t="n">
        <v>2365</v>
      </c>
      <c r="Q1126" t="inlineStr">
        <is>
          <t>Priced</t>
        </is>
      </c>
      <c r="R1126" t="inlineStr">
        <is>
          <t>LT250</t>
        </is>
      </c>
      <c r="S1126" s="7" t="n">
        <v>126</v>
      </c>
    </row>
    <row r="1127">
      <c r="C1127" t="inlineStr">
        <is>
          <t>Price_BOM_LFE_Imp_2048</t>
        </is>
      </c>
      <c r="E1127" s="69" t="inlineStr">
        <is>
          <t>40957-4P-20HP-LFE</t>
        </is>
      </c>
      <c r="F1127" t="inlineStr">
        <is>
          <t>X4</t>
        </is>
      </c>
      <c r="G1127" s="2" t="inlineStr">
        <is>
          <t>ImpMatl_SS_AISI-304</t>
        </is>
      </c>
      <c r="H1127" s="7" t="inlineStr">
        <is>
          <t>Stainless Steel, AISI-304</t>
        </is>
      </c>
      <c r="I1127" s="7" t="inlineStr">
        <is>
          <t>H304</t>
        </is>
      </c>
      <c r="J1127" s="7" t="inlineStr">
        <is>
          <t>Stainless Steel, AISI-303</t>
        </is>
      </c>
      <c r="K1127" s="7" t="inlineStr">
        <is>
          <t>Stainless Steel, AISI 316</t>
        </is>
      </c>
      <c r="L1127" s="2" t="inlineStr">
        <is>
          <t>Coating_Special</t>
        </is>
      </c>
      <c r="M1127" s="2" t="inlineStr">
        <is>
          <t>RTF</t>
        </is>
      </c>
      <c r="N1127" s="7" t="n"/>
      <c r="O1127" t="inlineStr">
        <is>
          <t>A101929</t>
        </is>
      </c>
      <c r="P1127" t="n">
        <v>2365</v>
      </c>
      <c r="Q1127" t="inlineStr">
        <is>
          <t>Priced</t>
        </is>
      </c>
      <c r="R1127" t="inlineStr">
        <is>
          <t>LT250</t>
        </is>
      </c>
      <c r="S1127" s="7" t="n">
        <v>126</v>
      </c>
    </row>
    <row r="1128">
      <c r="C1128" t="inlineStr">
        <is>
          <t>Price_BOM_LFE_Imp_2049</t>
        </is>
      </c>
      <c r="E1128" s="69" t="inlineStr">
        <is>
          <t>40129-4P-15HP-LFE</t>
        </is>
      </c>
      <c r="F1128" t="inlineStr">
        <is>
          <t>XA</t>
        </is>
      </c>
      <c r="G1128" s="2" t="inlineStr">
        <is>
          <t>ImpMatl_SS_AISI-304</t>
        </is>
      </c>
      <c r="H1128" s="7" t="inlineStr">
        <is>
          <t>Stainless Steel, AISI-304</t>
        </is>
      </c>
      <c r="I1128" s="7" t="inlineStr">
        <is>
          <t>H304</t>
        </is>
      </c>
      <c r="J1128" s="7" t="inlineStr">
        <is>
          <t>Stainless Steel, AISI-303</t>
        </is>
      </c>
      <c r="K1128" s="7" t="inlineStr">
        <is>
          <t>Stainless Steel, AISI 316</t>
        </is>
      </c>
      <c r="L1128" s="2" t="inlineStr">
        <is>
          <t>Coating_Special</t>
        </is>
      </c>
      <c r="M1128" s="2" t="inlineStr">
        <is>
          <t>RTF</t>
        </is>
      </c>
      <c r="N1128" s="7" t="n"/>
      <c r="O1128" t="inlineStr">
        <is>
          <t>A101943</t>
        </is>
      </c>
      <c r="P1128" t="n">
        <v>2835</v>
      </c>
      <c r="Q1128" t="inlineStr">
        <is>
          <t>Priced</t>
        </is>
      </c>
      <c r="R1128" t="inlineStr">
        <is>
          <t>LT250</t>
        </is>
      </c>
      <c r="S1128" s="7" t="n">
        <v>126</v>
      </c>
    </row>
    <row r="1129">
      <c r="C1129" t="inlineStr">
        <is>
          <t>Price_BOM_LFE_Imp_2050</t>
        </is>
      </c>
      <c r="E1129" s="69" t="inlineStr">
        <is>
          <t>40129-4P-20HP-LFE</t>
        </is>
      </c>
      <c r="F1129" t="inlineStr">
        <is>
          <t>XA</t>
        </is>
      </c>
      <c r="G1129" s="2" t="inlineStr">
        <is>
          <t>ImpMatl_SS_AISI-304</t>
        </is>
      </c>
      <c r="H1129" s="7" t="inlineStr">
        <is>
          <t>Stainless Steel, AISI-304</t>
        </is>
      </c>
      <c r="I1129" s="7" t="inlineStr">
        <is>
          <t>H304</t>
        </is>
      </c>
      <c r="J1129" s="7" t="inlineStr">
        <is>
          <t>Stainless Steel, AISI-303</t>
        </is>
      </c>
      <c r="K1129" s="7" t="inlineStr">
        <is>
          <t>Stainless Steel, AISI 316</t>
        </is>
      </c>
      <c r="L1129" s="2" t="inlineStr">
        <is>
          <t>Coating_Special</t>
        </is>
      </c>
      <c r="M1129" s="2" t="inlineStr">
        <is>
          <t>RTF</t>
        </is>
      </c>
      <c r="N1129" s="7" t="n"/>
      <c r="O1129" t="inlineStr">
        <is>
          <t>A101943</t>
        </is>
      </c>
      <c r="P1129" t="n">
        <v>2835</v>
      </c>
      <c r="Q1129" t="inlineStr">
        <is>
          <t>Priced</t>
        </is>
      </c>
      <c r="R1129" t="inlineStr">
        <is>
          <t>LT250</t>
        </is>
      </c>
      <c r="S1129" s="7" t="n">
        <v>126</v>
      </c>
    </row>
    <row r="1130">
      <c r="C1130" t="inlineStr">
        <is>
          <t>Price_BOM_LFE_Imp_2051</t>
        </is>
      </c>
      <c r="E1130" s="69" t="inlineStr">
        <is>
          <t>40129-4P-25HP-LFE</t>
        </is>
      </c>
      <c r="F1130" t="inlineStr">
        <is>
          <t>XA</t>
        </is>
      </c>
      <c r="G1130" s="2" t="inlineStr">
        <is>
          <t>ImpMatl_SS_AISI-304</t>
        </is>
      </c>
      <c r="H1130" s="7" t="inlineStr">
        <is>
          <t>Stainless Steel, AISI-304</t>
        </is>
      </c>
      <c r="I1130" s="7" t="inlineStr">
        <is>
          <t>H304</t>
        </is>
      </c>
      <c r="J1130" s="7" t="inlineStr">
        <is>
          <t>Stainless Steel, AISI-303</t>
        </is>
      </c>
      <c r="K1130" s="7" t="inlineStr">
        <is>
          <t>Stainless Steel, AISI 316</t>
        </is>
      </c>
      <c r="L1130" s="2" t="inlineStr">
        <is>
          <t>Coating_Special</t>
        </is>
      </c>
      <c r="M1130" s="2" t="inlineStr">
        <is>
          <t>RTF</t>
        </is>
      </c>
      <c r="N1130" s="7" t="n"/>
      <c r="O1130" t="inlineStr">
        <is>
          <t>A101943</t>
        </is>
      </c>
      <c r="P1130" t="n">
        <v>2835</v>
      </c>
      <c r="Q1130" t="inlineStr">
        <is>
          <t>Priced</t>
        </is>
      </c>
      <c r="R1130" t="inlineStr">
        <is>
          <t>LT250</t>
        </is>
      </c>
      <c r="S1130" s="7" t="n">
        <v>126</v>
      </c>
    </row>
    <row r="1131">
      <c r="C1131" t="inlineStr">
        <is>
          <t>Price_BOM_LFE_Imp_2052</t>
        </is>
      </c>
      <c r="E1131" s="69" t="inlineStr">
        <is>
          <t>4012A-4P-15HP-LFE</t>
        </is>
      </c>
      <c r="F1131" t="inlineStr">
        <is>
          <t>XA</t>
        </is>
      </c>
      <c r="G1131" s="2" t="inlineStr">
        <is>
          <t>ImpMatl_SS_AISI-304</t>
        </is>
      </c>
      <c r="H1131" s="7" t="inlineStr">
        <is>
          <t>Stainless Steel, AISI-304</t>
        </is>
      </c>
      <c r="I1131" s="7" t="inlineStr">
        <is>
          <t>H304</t>
        </is>
      </c>
      <c r="J1131" s="7" t="inlineStr">
        <is>
          <t>Stainless Steel, AISI-303</t>
        </is>
      </c>
      <c r="K1131" s="7" t="inlineStr">
        <is>
          <t>Stainless Steel, AISI 316</t>
        </is>
      </c>
      <c r="L1131" s="2" t="inlineStr">
        <is>
          <t>Coating_Special</t>
        </is>
      </c>
      <c r="M1131" s="2" t="inlineStr">
        <is>
          <t>RTF</t>
        </is>
      </c>
      <c r="N1131" s="7" t="n"/>
      <c r="O1131" t="inlineStr">
        <is>
          <t>A101950</t>
        </is>
      </c>
      <c r="P1131" t="n">
        <v>2835</v>
      </c>
      <c r="Q1131" t="inlineStr">
        <is>
          <t>Priced</t>
        </is>
      </c>
      <c r="R1131" t="inlineStr">
        <is>
          <t>LT250</t>
        </is>
      </c>
      <c r="S1131" s="7" t="n">
        <v>126</v>
      </c>
    </row>
    <row r="1132">
      <c r="C1132" t="inlineStr">
        <is>
          <t>Price_BOM_LFE_Imp_2053</t>
        </is>
      </c>
      <c r="E1132" s="69" t="inlineStr">
        <is>
          <t>4012A-4P-20HP-LFE</t>
        </is>
      </c>
      <c r="F1132" t="inlineStr">
        <is>
          <t>XA</t>
        </is>
      </c>
      <c r="G1132" s="2" t="inlineStr">
        <is>
          <t>ImpMatl_SS_AISI-304</t>
        </is>
      </c>
      <c r="H1132" s="7" t="inlineStr">
        <is>
          <t>Stainless Steel, AISI-304</t>
        </is>
      </c>
      <c r="I1132" s="7" t="inlineStr">
        <is>
          <t>H304</t>
        </is>
      </c>
      <c r="J1132" s="7" t="inlineStr">
        <is>
          <t>Stainless Steel, AISI-303</t>
        </is>
      </c>
      <c r="K1132" s="7" t="inlineStr">
        <is>
          <t>Stainless Steel, AISI 316</t>
        </is>
      </c>
      <c r="L1132" s="2" t="inlineStr">
        <is>
          <t>Coating_Special</t>
        </is>
      </c>
      <c r="M1132" s="2" t="inlineStr">
        <is>
          <t>RTF</t>
        </is>
      </c>
      <c r="N1132" s="7" t="n"/>
      <c r="O1132" t="inlineStr">
        <is>
          <t>A101950</t>
        </is>
      </c>
      <c r="P1132" t="n">
        <v>2835</v>
      </c>
      <c r="Q1132" t="inlineStr">
        <is>
          <t>Priced</t>
        </is>
      </c>
      <c r="R1132" t="inlineStr">
        <is>
          <t>LT250</t>
        </is>
      </c>
      <c r="S1132" s="7" t="n">
        <v>126</v>
      </c>
    </row>
    <row r="1133">
      <c r="C1133" t="inlineStr">
        <is>
          <t>Price_BOM_LFE_Imp_2054</t>
        </is>
      </c>
      <c r="E1133" s="69" t="inlineStr">
        <is>
          <t>4012A-4P-25HP-LFE</t>
        </is>
      </c>
      <c r="F1133" t="inlineStr">
        <is>
          <t>XA</t>
        </is>
      </c>
      <c r="G1133" s="2" t="inlineStr">
        <is>
          <t>ImpMatl_SS_AISI-304</t>
        </is>
      </c>
      <c r="H1133" s="7" t="inlineStr">
        <is>
          <t>Stainless Steel, AISI-304</t>
        </is>
      </c>
      <c r="I1133" s="7" t="inlineStr">
        <is>
          <t>H304</t>
        </is>
      </c>
      <c r="J1133" s="7" t="inlineStr">
        <is>
          <t>Stainless Steel, AISI-303</t>
        </is>
      </c>
      <c r="K1133" s="7" t="inlineStr">
        <is>
          <t>Stainless Steel, AISI 316</t>
        </is>
      </c>
      <c r="L1133" s="2" t="inlineStr">
        <is>
          <t>Coating_Special</t>
        </is>
      </c>
      <c r="M1133" s="2" t="inlineStr">
        <is>
          <t>RTF</t>
        </is>
      </c>
      <c r="N1133" s="7" t="n"/>
      <c r="O1133" t="inlineStr">
        <is>
          <t>A101950</t>
        </is>
      </c>
      <c r="P1133" t="n">
        <v>2835</v>
      </c>
      <c r="Q1133" t="inlineStr">
        <is>
          <t>Priced</t>
        </is>
      </c>
      <c r="R1133" t="inlineStr">
        <is>
          <t>LT250</t>
        </is>
      </c>
      <c r="S1133" s="7" t="n">
        <v>126</v>
      </c>
    </row>
    <row r="1134">
      <c r="C1134" t="inlineStr">
        <is>
          <t>Price_BOM_LFE_Imp_2055</t>
        </is>
      </c>
      <c r="E1134" s="69" t="inlineStr">
        <is>
          <t>50957-4P-15HP-LFE</t>
        </is>
      </c>
      <c r="F1134" t="inlineStr">
        <is>
          <t>X4</t>
        </is>
      </c>
      <c r="G1134" s="2" t="inlineStr">
        <is>
          <t>ImpMatl_SS_AISI-304</t>
        </is>
      </c>
      <c r="H1134" s="7" t="inlineStr">
        <is>
          <t>Stainless Steel, AISI-304</t>
        </is>
      </c>
      <c r="I1134" s="7" t="inlineStr">
        <is>
          <t>H304</t>
        </is>
      </c>
      <c r="J1134" s="7" t="inlineStr">
        <is>
          <t>Stainless Steel, AISI-303</t>
        </is>
      </c>
      <c r="K1134" s="7" t="inlineStr">
        <is>
          <t>Stainless Steel, AISI 316</t>
        </is>
      </c>
      <c r="L1134" s="2" t="inlineStr">
        <is>
          <t>Coating_Special</t>
        </is>
      </c>
      <c r="M1134" s="2" t="inlineStr">
        <is>
          <t>RTF</t>
        </is>
      </c>
      <c r="N1134" s="7" t="n"/>
      <c r="O1134" t="inlineStr">
        <is>
          <t>A101971</t>
        </is>
      </c>
      <c r="P1134" t="n">
        <v>2705</v>
      </c>
      <c r="Q1134" t="inlineStr">
        <is>
          <t>Priced</t>
        </is>
      </c>
      <c r="R1134" t="inlineStr">
        <is>
          <t>LT250</t>
        </is>
      </c>
      <c r="S1134" s="7" t="n">
        <v>126</v>
      </c>
    </row>
    <row r="1135">
      <c r="C1135" t="inlineStr">
        <is>
          <t>Price_BOM_LFE_Imp_2056</t>
        </is>
      </c>
      <c r="E1135" s="69" t="inlineStr">
        <is>
          <t>50957-4P-20HP-LFE</t>
        </is>
      </c>
      <c r="F1135" t="inlineStr">
        <is>
          <t>X4</t>
        </is>
      </c>
      <c r="G1135" s="2" t="inlineStr">
        <is>
          <t>ImpMatl_SS_AISI-304</t>
        </is>
      </c>
      <c r="H1135" s="7" t="inlineStr">
        <is>
          <t>Stainless Steel, AISI-304</t>
        </is>
      </c>
      <c r="I1135" s="7" t="inlineStr">
        <is>
          <t>H304</t>
        </is>
      </c>
      <c r="J1135" s="7" t="inlineStr">
        <is>
          <t>Stainless Steel, AISI-303</t>
        </is>
      </c>
      <c r="K1135" s="7" t="inlineStr">
        <is>
          <t>Stainless Steel, AISI 316</t>
        </is>
      </c>
      <c r="L1135" s="2" t="inlineStr">
        <is>
          <t>Coating_Special</t>
        </is>
      </c>
      <c r="M1135" s="2" t="inlineStr">
        <is>
          <t>RTF</t>
        </is>
      </c>
      <c r="N1135" s="7" t="n"/>
      <c r="O1135" t="inlineStr">
        <is>
          <t>A101971</t>
        </is>
      </c>
      <c r="P1135" t="n">
        <v>2705</v>
      </c>
      <c r="Q1135" t="inlineStr">
        <is>
          <t>Priced</t>
        </is>
      </c>
      <c r="R1135" t="inlineStr">
        <is>
          <t>LT250</t>
        </is>
      </c>
      <c r="S1135" s="7" t="n">
        <v>126</v>
      </c>
    </row>
    <row r="1136">
      <c r="C1136" t="inlineStr">
        <is>
          <t>Price_BOM_LFE_Imp_2057</t>
        </is>
      </c>
      <c r="E1136" s="69" t="inlineStr">
        <is>
          <t>50957-4P-25HP-LFE</t>
        </is>
      </c>
      <c r="F1136" t="inlineStr">
        <is>
          <t>X4</t>
        </is>
      </c>
      <c r="G1136" s="2" t="inlineStr">
        <is>
          <t>ImpMatl_SS_AISI-304</t>
        </is>
      </c>
      <c r="H1136" s="7" t="inlineStr">
        <is>
          <t>Stainless Steel, AISI-304</t>
        </is>
      </c>
      <c r="I1136" s="7" t="inlineStr">
        <is>
          <t>H304</t>
        </is>
      </c>
      <c r="J1136" s="7" t="inlineStr">
        <is>
          <t>Stainless Steel, AISI-303</t>
        </is>
      </c>
      <c r="K1136" s="7" t="inlineStr">
        <is>
          <t>Stainless Steel, AISI 316</t>
        </is>
      </c>
      <c r="L1136" s="2" t="inlineStr">
        <is>
          <t>Coating_Special</t>
        </is>
      </c>
      <c r="M1136" s="2" t="inlineStr">
        <is>
          <t>RTF</t>
        </is>
      </c>
      <c r="N1136" s="7" t="n"/>
      <c r="O1136" t="inlineStr">
        <is>
          <t>A101971</t>
        </is>
      </c>
      <c r="P1136" t="n">
        <v>2705</v>
      </c>
      <c r="Q1136" t="inlineStr">
        <is>
          <t>Priced</t>
        </is>
      </c>
      <c r="R1136" t="inlineStr">
        <is>
          <t>LT250</t>
        </is>
      </c>
      <c r="S1136" s="7" t="n">
        <v>126</v>
      </c>
    </row>
    <row r="1137">
      <c r="C1137" t="inlineStr">
        <is>
          <t>Price_BOM_LFE_Imp_2058</t>
        </is>
      </c>
      <c r="E1137" s="69" t="inlineStr">
        <is>
          <t>50123-4P-25HP-LFE</t>
        </is>
      </c>
      <c r="F1137" t="inlineStr">
        <is>
          <t>XA</t>
        </is>
      </c>
      <c r="G1137" s="2" t="inlineStr">
        <is>
          <t>ImpMatl_SS_AISI-304</t>
        </is>
      </c>
      <c r="H1137" s="7" t="inlineStr">
        <is>
          <t>Stainless Steel, AISI-304</t>
        </is>
      </c>
      <c r="I1137" s="7" t="inlineStr">
        <is>
          <t>H304</t>
        </is>
      </c>
      <c r="J1137" s="7" t="inlineStr">
        <is>
          <t>Stainless Steel, AISI-303</t>
        </is>
      </c>
      <c r="K1137" s="7" t="inlineStr">
        <is>
          <t>Stainless Steel, AISI 316</t>
        </is>
      </c>
      <c r="L1137" s="2" t="inlineStr">
        <is>
          <t>Coating_Special</t>
        </is>
      </c>
      <c r="M1137" s="2" t="inlineStr">
        <is>
          <t>RTF</t>
        </is>
      </c>
      <c r="N1137" s="7" t="n"/>
      <c r="O1137" t="inlineStr">
        <is>
          <t>A101978</t>
        </is>
      </c>
      <c r="P1137" t="n">
        <v>3295</v>
      </c>
      <c r="Q1137" t="inlineStr">
        <is>
          <t>Priced</t>
        </is>
      </c>
      <c r="R1137" t="inlineStr">
        <is>
          <t>LT250</t>
        </is>
      </c>
      <c r="S1137" s="7" t="n">
        <v>126</v>
      </c>
    </row>
    <row r="1138">
      <c r="C1138" t="inlineStr">
        <is>
          <t>Price_BOM_LFE_Imp_2059</t>
        </is>
      </c>
      <c r="E1138" s="69" t="inlineStr">
        <is>
          <t>60951-4P-20HP-LFE</t>
        </is>
      </c>
      <c r="F1138" t="inlineStr">
        <is>
          <t>XA</t>
        </is>
      </c>
      <c r="G1138" s="2" t="inlineStr">
        <is>
          <t>ImpMatl_SS_AISI-304</t>
        </is>
      </c>
      <c r="H1138" s="7" t="inlineStr">
        <is>
          <t>Stainless Steel, AISI-304</t>
        </is>
      </c>
      <c r="I1138" s="7" t="inlineStr">
        <is>
          <t>H304</t>
        </is>
      </c>
      <c r="J1138" s="7" t="inlineStr">
        <is>
          <t>Stainless Steel, AISI-303</t>
        </is>
      </c>
      <c r="K1138" s="7" t="inlineStr">
        <is>
          <t>Stainless Steel, AISI 316</t>
        </is>
      </c>
      <c r="L1138" s="2" t="inlineStr">
        <is>
          <t>Coating_Special</t>
        </is>
      </c>
      <c r="M1138" s="2" t="inlineStr">
        <is>
          <t>RTF</t>
        </is>
      </c>
      <c r="N1138" s="7" t="n"/>
      <c r="O1138" t="inlineStr">
        <is>
          <t>A101999</t>
        </is>
      </c>
      <c r="P1138" t="n">
        <v>3045</v>
      </c>
      <c r="Q1138" t="inlineStr">
        <is>
          <t>Priced</t>
        </is>
      </c>
      <c r="R1138" t="inlineStr">
        <is>
          <t>LT250</t>
        </is>
      </c>
      <c r="S1138" s="7" t="n">
        <v>126</v>
      </c>
    </row>
    <row r="1139">
      <c r="C1139" t="inlineStr">
        <is>
          <t>Price_BOM_LFE_Imp_2060</t>
        </is>
      </c>
      <c r="E1139" s="69" t="inlineStr">
        <is>
          <t>60951-4P-25HP-LFE</t>
        </is>
      </c>
      <c r="F1139" t="inlineStr">
        <is>
          <t>XA</t>
        </is>
      </c>
      <c r="G1139" s="2" t="inlineStr">
        <is>
          <t>ImpMatl_SS_AISI-304</t>
        </is>
      </c>
      <c r="H1139" s="7" t="inlineStr">
        <is>
          <t>Stainless Steel, AISI-304</t>
        </is>
      </c>
      <c r="I1139" s="7" t="inlineStr">
        <is>
          <t>H304</t>
        </is>
      </c>
      <c r="J1139" s="7" t="inlineStr">
        <is>
          <t>Stainless Steel, AISI-303</t>
        </is>
      </c>
      <c r="K1139" s="7" t="inlineStr">
        <is>
          <t>Stainless Steel, AISI 316</t>
        </is>
      </c>
      <c r="L1139" s="2" t="inlineStr">
        <is>
          <t>Coating_Special</t>
        </is>
      </c>
      <c r="M1139" s="2" t="inlineStr">
        <is>
          <t>RTF</t>
        </is>
      </c>
      <c r="N1139" s="7" t="n"/>
      <c r="O1139" t="inlineStr">
        <is>
          <t>A101999</t>
        </is>
      </c>
      <c r="P1139" t="n">
        <v>3045</v>
      </c>
      <c r="Q1139" t="inlineStr">
        <is>
          <t>Priced</t>
        </is>
      </c>
      <c r="R1139" t="inlineStr">
        <is>
          <t>LT250</t>
        </is>
      </c>
      <c r="S1139" s="7" t="n">
        <v>126</v>
      </c>
    </row>
    <row r="1140">
      <c r="C1140" t="inlineStr">
        <is>
          <t>Price_BOM_LFE_Imp_2061</t>
        </is>
      </c>
      <c r="E1140" s="2" t="inlineStr">
        <is>
          <t>10707-2P-3HP-LFE</t>
        </is>
      </c>
      <c r="F1140" t="inlineStr">
        <is>
          <t>X3</t>
        </is>
      </c>
      <c r="G1140" t="inlineStr">
        <is>
          <t>ImpMatl_NiAl-Bronze_ASTM-B148_C95400</t>
        </is>
      </c>
      <c r="H1140" s="7" t="inlineStr">
        <is>
          <t>Nickel Aluminum Bronze ASTM B148 UNS C95400</t>
        </is>
      </c>
      <c r="I1140" s="7" t="inlineStr">
        <is>
          <t>B22</t>
        </is>
      </c>
      <c r="J1140" s="7" t="inlineStr">
        <is>
          <t>Stainless Steel, AISI-303</t>
        </is>
      </c>
      <c r="K1140" s="7" t="inlineStr">
        <is>
          <t>Steel, Cold Drawn C1018</t>
        </is>
      </c>
      <c r="L1140" s="2" t="inlineStr">
        <is>
          <t>Coating_Special</t>
        </is>
      </c>
      <c r="M1140" s="2" t="inlineStr">
        <is>
          <t>RTF</t>
        </is>
      </c>
      <c r="N1140" s="7" t="n"/>
      <c r="O1140" t="inlineStr">
        <is>
          <t>A102211</t>
        </is>
      </c>
      <c r="P1140" t="n">
        <v>76</v>
      </c>
      <c r="Q1140" s="120" t="inlineStr">
        <is>
          <t>Priced</t>
        </is>
      </c>
      <c r="R1140" t="inlineStr">
        <is>
          <t>LT250</t>
        </is>
      </c>
    </row>
    <row r="1141">
      <c r="C1141" t="inlineStr">
        <is>
          <t>Price_BOM_LFE_Imp_2062</t>
        </is>
      </c>
      <c r="E1141" s="2" t="inlineStr">
        <is>
          <t>10707-2P-5HP-LFE</t>
        </is>
      </c>
      <c r="F1141" t="inlineStr">
        <is>
          <t>X3</t>
        </is>
      </c>
      <c r="G1141" t="inlineStr">
        <is>
          <t>ImpMatl_NiAl-Bronze_ASTM-B148_C95400</t>
        </is>
      </c>
      <c r="H1141" s="7" t="inlineStr">
        <is>
          <t>Nickel Aluminum Bronze ASTM B148 UNS C95400</t>
        </is>
      </c>
      <c r="I1141" s="7" t="inlineStr">
        <is>
          <t>B22</t>
        </is>
      </c>
      <c r="J1141" s="7" t="inlineStr">
        <is>
          <t>Stainless Steel, AISI-303</t>
        </is>
      </c>
      <c r="K1141" s="7" t="inlineStr">
        <is>
          <t>Steel, Cold Drawn C1018</t>
        </is>
      </c>
      <c r="L1141" s="2" t="inlineStr">
        <is>
          <t>Coating_Special</t>
        </is>
      </c>
      <c r="M1141" s="2" t="inlineStr">
        <is>
          <t>RTF</t>
        </is>
      </c>
      <c r="N1141" s="7" t="n"/>
      <c r="O1141" t="inlineStr">
        <is>
          <t>A102211</t>
        </is>
      </c>
      <c r="P1141" t="n">
        <v>76</v>
      </c>
      <c r="Q1141" s="120" t="inlineStr">
        <is>
          <t>Priced</t>
        </is>
      </c>
      <c r="R1141" t="inlineStr">
        <is>
          <t>LT250</t>
        </is>
      </c>
    </row>
    <row r="1142">
      <c r="C1142" t="inlineStr">
        <is>
          <t>Price_BOM_LFE_Imp_2063</t>
        </is>
      </c>
      <c r="E1142" s="2" t="inlineStr">
        <is>
          <t>10707-2P-7.5HP-LFE</t>
        </is>
      </c>
      <c r="F1142" t="inlineStr">
        <is>
          <t>X3</t>
        </is>
      </c>
      <c r="G1142" t="inlineStr">
        <is>
          <t>ImpMatl_NiAl-Bronze_ASTM-B148_C95400</t>
        </is>
      </c>
      <c r="H1142" s="7" t="inlineStr">
        <is>
          <t>Nickel Aluminum Bronze ASTM B148 UNS C95400</t>
        </is>
      </c>
      <c r="I1142" s="7" t="inlineStr">
        <is>
          <t>B22</t>
        </is>
      </c>
      <c r="J1142" s="7" t="inlineStr">
        <is>
          <t>Stainless Steel, AISI-303</t>
        </is>
      </c>
      <c r="K1142" s="7" t="inlineStr">
        <is>
          <t>Steel, Cold Drawn C1018</t>
        </is>
      </c>
      <c r="L1142" s="2" t="inlineStr">
        <is>
          <t>Coating_Special</t>
        </is>
      </c>
      <c r="M1142" s="2" t="inlineStr">
        <is>
          <t>RTF</t>
        </is>
      </c>
      <c r="N1142" s="7" t="n"/>
      <c r="O1142" t="inlineStr">
        <is>
          <t>A102211</t>
        </is>
      </c>
      <c r="P1142" t="n">
        <v>76</v>
      </c>
      <c r="Q1142" s="120" t="inlineStr">
        <is>
          <t>Priced</t>
        </is>
      </c>
      <c r="R1142" t="inlineStr">
        <is>
          <t>LT250</t>
        </is>
      </c>
    </row>
    <row r="1143">
      <c r="C1143" t="inlineStr">
        <is>
          <t>Price_BOM_LFE_Imp_2064</t>
        </is>
      </c>
      <c r="E1143" s="2" t="inlineStr">
        <is>
          <t>10707-2P-10HP-LFE</t>
        </is>
      </c>
      <c r="F1143" t="inlineStr">
        <is>
          <t>X3</t>
        </is>
      </c>
      <c r="G1143" t="inlineStr">
        <is>
          <t>ImpMatl_NiAl-Bronze_ASTM-B148_C95400</t>
        </is>
      </c>
      <c r="H1143" s="7" t="inlineStr">
        <is>
          <t>Nickel Aluminum Bronze ASTM B148 UNS C95400</t>
        </is>
      </c>
      <c r="I1143" s="7" t="inlineStr">
        <is>
          <t>B22</t>
        </is>
      </c>
      <c r="J1143" s="7" t="inlineStr">
        <is>
          <t>Stainless Steel, AISI-303</t>
        </is>
      </c>
      <c r="K1143" s="7" t="inlineStr">
        <is>
          <t>Steel, Cold Drawn C1018</t>
        </is>
      </c>
      <c r="L1143" s="2" t="inlineStr">
        <is>
          <t>Coating_Special</t>
        </is>
      </c>
      <c r="M1143" s="2" t="inlineStr">
        <is>
          <t>RTF</t>
        </is>
      </c>
      <c r="N1143" s="7" t="n"/>
      <c r="O1143" t="inlineStr">
        <is>
          <t>A102211</t>
        </is>
      </c>
      <c r="P1143" t="n">
        <v>76</v>
      </c>
      <c r="Q1143" s="120" t="inlineStr">
        <is>
          <t>Priced</t>
        </is>
      </c>
      <c r="R1143" t="inlineStr">
        <is>
          <t>LT250</t>
        </is>
      </c>
    </row>
    <row r="1144">
      <c r="C1144" t="inlineStr">
        <is>
          <t>Price_BOM_LFE_Imp_2065</t>
        </is>
      </c>
      <c r="E1144" s="2" t="inlineStr">
        <is>
          <t>10707-2P-15HP-LFE</t>
        </is>
      </c>
      <c r="F1144" t="inlineStr">
        <is>
          <t>X3</t>
        </is>
      </c>
      <c r="G1144" t="inlineStr">
        <is>
          <t>ImpMatl_NiAl-Bronze_ASTM-B148_C95400</t>
        </is>
      </c>
      <c r="H1144" s="7" t="inlineStr">
        <is>
          <t>Nickel Aluminum Bronze ASTM B148 UNS C95400</t>
        </is>
      </c>
      <c r="I1144" s="7" t="inlineStr">
        <is>
          <t>B22</t>
        </is>
      </c>
      <c r="J1144" s="7" t="inlineStr">
        <is>
          <t>Stainless Steel, AISI-303</t>
        </is>
      </c>
      <c r="K1144" s="7" t="inlineStr">
        <is>
          <t>Steel, Cold Drawn C1018</t>
        </is>
      </c>
      <c r="L1144" s="2" t="inlineStr">
        <is>
          <t>Coating_Special</t>
        </is>
      </c>
      <c r="M1144" s="2" t="inlineStr">
        <is>
          <t>RTF</t>
        </is>
      </c>
      <c r="N1144" s="7" t="n"/>
      <c r="O1144" t="inlineStr">
        <is>
          <t>A102211</t>
        </is>
      </c>
      <c r="P1144" t="n">
        <v>76</v>
      </c>
      <c r="Q1144" s="120" t="inlineStr">
        <is>
          <t>Priced</t>
        </is>
      </c>
      <c r="R1144" t="inlineStr">
        <is>
          <t>LT250</t>
        </is>
      </c>
    </row>
    <row r="1145">
      <c r="C1145" t="inlineStr">
        <is>
          <t>Price_BOM_LFE_Imp_2066</t>
        </is>
      </c>
      <c r="E1145" s="2" t="inlineStr">
        <is>
          <t>12709-2P-5HP-LFE</t>
        </is>
      </c>
      <c r="F1145" t="inlineStr">
        <is>
          <t>X3</t>
        </is>
      </c>
      <c r="G1145" t="inlineStr">
        <is>
          <t>ImpMatl_NiAl-Bronze_ASTM-B148_C95400</t>
        </is>
      </c>
      <c r="H1145" s="7" t="inlineStr">
        <is>
          <t>Nickel Aluminum Bronze ASTM B148 UNS C95400</t>
        </is>
      </c>
      <c r="I1145" s="7" t="inlineStr">
        <is>
          <t>B22</t>
        </is>
      </c>
      <c r="J1145" s="7" t="inlineStr">
        <is>
          <t>Stainless Steel, AISI-303</t>
        </is>
      </c>
      <c r="K1145" s="7" t="inlineStr">
        <is>
          <t>Steel, Cold Drawn C1018</t>
        </is>
      </c>
      <c r="L1145" s="2" t="inlineStr">
        <is>
          <t>Coating_Special</t>
        </is>
      </c>
      <c r="M1145" s="2" t="inlineStr">
        <is>
          <t>RTF</t>
        </is>
      </c>
      <c r="N1145" s="7" t="n"/>
      <c r="O1145" t="inlineStr">
        <is>
          <t>A102214</t>
        </is>
      </c>
      <c r="P1145" t="n">
        <v>74</v>
      </c>
      <c r="Q1145" s="120" t="inlineStr">
        <is>
          <t>Priced</t>
        </is>
      </c>
      <c r="R1145" t="inlineStr">
        <is>
          <t>LT250</t>
        </is>
      </c>
    </row>
    <row r="1146">
      <c r="C1146" t="inlineStr">
        <is>
          <t>Price_BOM_LFE_Imp_2067</t>
        </is>
      </c>
      <c r="E1146" s="2" t="inlineStr">
        <is>
          <t>12709-2P-7.5HP-LFE</t>
        </is>
      </c>
      <c r="F1146" t="inlineStr">
        <is>
          <t>X3</t>
        </is>
      </c>
      <c r="G1146" t="inlineStr">
        <is>
          <t>ImpMatl_NiAl-Bronze_ASTM-B148_C95400</t>
        </is>
      </c>
      <c r="H1146" s="7" t="inlineStr">
        <is>
          <t>Nickel Aluminum Bronze ASTM B148 UNS C95400</t>
        </is>
      </c>
      <c r="I1146" s="7" t="inlineStr">
        <is>
          <t>B22</t>
        </is>
      </c>
      <c r="J1146" s="7" t="inlineStr">
        <is>
          <t>Stainless Steel, AISI-303</t>
        </is>
      </c>
      <c r="K1146" s="7" t="inlineStr">
        <is>
          <t>Steel, Cold Drawn C1018</t>
        </is>
      </c>
      <c r="L1146" s="2" t="inlineStr">
        <is>
          <t>Coating_Special</t>
        </is>
      </c>
      <c r="M1146" s="2" t="inlineStr">
        <is>
          <t>RTF</t>
        </is>
      </c>
      <c r="N1146" s="7" t="n"/>
      <c r="O1146" t="inlineStr">
        <is>
          <t>A102214</t>
        </is>
      </c>
      <c r="P1146" t="n">
        <v>74</v>
      </c>
      <c r="Q1146" s="120" t="inlineStr">
        <is>
          <t>Priced</t>
        </is>
      </c>
      <c r="R1146" t="inlineStr">
        <is>
          <t>LT250</t>
        </is>
      </c>
    </row>
    <row r="1147">
      <c r="C1147" t="inlineStr">
        <is>
          <t>Price_BOM_LFE_Imp_2068</t>
        </is>
      </c>
      <c r="E1147" s="2" t="inlineStr">
        <is>
          <t>12709-2P-10HP-LFE</t>
        </is>
      </c>
      <c r="F1147" t="inlineStr">
        <is>
          <t>X3</t>
        </is>
      </c>
      <c r="G1147" t="inlineStr">
        <is>
          <t>ImpMatl_NiAl-Bronze_ASTM-B148_C95400</t>
        </is>
      </c>
      <c r="H1147" s="7" t="inlineStr">
        <is>
          <t>Nickel Aluminum Bronze ASTM B148 UNS C95400</t>
        </is>
      </c>
      <c r="I1147" s="7" t="inlineStr">
        <is>
          <t>B22</t>
        </is>
      </c>
      <c r="J1147" s="7" t="inlineStr">
        <is>
          <t>Stainless Steel, AISI-303</t>
        </is>
      </c>
      <c r="K1147" s="7" t="inlineStr">
        <is>
          <t>Steel, Cold Drawn C1018</t>
        </is>
      </c>
      <c r="L1147" s="2" t="inlineStr">
        <is>
          <t>Coating_Special</t>
        </is>
      </c>
      <c r="M1147" s="2" t="inlineStr">
        <is>
          <t>RTF</t>
        </is>
      </c>
      <c r="N1147" s="7" t="n"/>
      <c r="O1147" t="inlineStr">
        <is>
          <t>A102214</t>
        </is>
      </c>
      <c r="P1147" t="n">
        <v>74</v>
      </c>
      <c r="Q1147" s="120" t="inlineStr">
        <is>
          <t>Priced</t>
        </is>
      </c>
      <c r="R1147" t="inlineStr">
        <is>
          <t>LT250</t>
        </is>
      </c>
    </row>
    <row r="1148">
      <c r="C1148" t="inlineStr">
        <is>
          <t>Price_BOM_LFE_Imp_2069</t>
        </is>
      </c>
      <c r="E1148" s="2" t="inlineStr">
        <is>
          <t>12709-2P-15HP-LFE</t>
        </is>
      </c>
      <c r="F1148" t="inlineStr">
        <is>
          <t>X3</t>
        </is>
      </c>
      <c r="G1148" t="inlineStr">
        <is>
          <t>ImpMatl_NiAl-Bronze_ASTM-B148_C95400</t>
        </is>
      </c>
      <c r="H1148" s="7" t="inlineStr">
        <is>
          <t>Nickel Aluminum Bronze ASTM B148 UNS C95400</t>
        </is>
      </c>
      <c r="I1148" s="7" t="inlineStr">
        <is>
          <t>B22</t>
        </is>
      </c>
      <c r="J1148" s="7" t="inlineStr">
        <is>
          <t>Stainless Steel, AISI-303</t>
        </is>
      </c>
      <c r="K1148" s="7" t="inlineStr">
        <is>
          <t>Steel, Cold Drawn C1018</t>
        </is>
      </c>
      <c r="L1148" s="2" t="inlineStr">
        <is>
          <t>Coating_Special</t>
        </is>
      </c>
      <c r="M1148" s="2" t="inlineStr">
        <is>
          <t>RTF</t>
        </is>
      </c>
      <c r="N1148" s="7" t="n"/>
      <c r="O1148" t="inlineStr">
        <is>
          <t>A102214</t>
        </is>
      </c>
      <c r="P1148" t="n">
        <v>74</v>
      </c>
      <c r="Q1148" s="120" t="inlineStr">
        <is>
          <t>Priced</t>
        </is>
      </c>
      <c r="R1148" t="inlineStr">
        <is>
          <t>LT250</t>
        </is>
      </c>
    </row>
    <row r="1149">
      <c r="C1149" t="inlineStr">
        <is>
          <t>Price_BOM_LFE_Imp_2070</t>
        </is>
      </c>
      <c r="E1149" s="2" t="inlineStr">
        <is>
          <t>15705-2P-5HP-LFE</t>
        </is>
      </c>
      <c r="F1149" t="inlineStr">
        <is>
          <t>X3</t>
        </is>
      </c>
      <c r="G1149" t="inlineStr">
        <is>
          <t>ImpMatl_NiAl-Bronze_ASTM-B148_C95400</t>
        </is>
      </c>
      <c r="H1149" s="7" t="inlineStr">
        <is>
          <t>Nickel Aluminum Bronze ASTM B148 UNS C95400</t>
        </is>
      </c>
      <c r="I1149" s="7" t="inlineStr">
        <is>
          <t>B22</t>
        </is>
      </c>
      <c r="J1149" s="7" t="inlineStr">
        <is>
          <t>Stainless Steel, AISI-303</t>
        </is>
      </c>
      <c r="K1149" s="7" t="inlineStr">
        <is>
          <t>Steel, Cold Drawn C1018</t>
        </is>
      </c>
      <c r="L1149" s="2" t="inlineStr">
        <is>
          <t>Coating_Special</t>
        </is>
      </c>
      <c r="M1149" s="2" t="inlineStr">
        <is>
          <t>RTF</t>
        </is>
      </c>
      <c r="N1149" s="7" t="n"/>
      <c r="O1149" t="inlineStr">
        <is>
          <t>A102216</t>
        </is>
      </c>
      <c r="P1149" t="n">
        <v>86</v>
      </c>
      <c r="Q1149" s="120" t="inlineStr">
        <is>
          <t>Priced</t>
        </is>
      </c>
      <c r="R1149" t="inlineStr">
        <is>
          <t>LT250</t>
        </is>
      </c>
    </row>
    <row r="1150">
      <c r="C1150" t="inlineStr">
        <is>
          <t>Price_BOM_LFE_Imp_2071</t>
        </is>
      </c>
      <c r="E1150" s="2" t="inlineStr">
        <is>
          <t>15705-2P-7.5HP-LFE</t>
        </is>
      </c>
      <c r="F1150" t="inlineStr">
        <is>
          <t>X3</t>
        </is>
      </c>
      <c r="G1150" t="inlineStr">
        <is>
          <t>ImpMatl_NiAl-Bronze_ASTM-B148_C95400</t>
        </is>
      </c>
      <c r="H1150" s="7" t="inlineStr">
        <is>
          <t>Nickel Aluminum Bronze ASTM B148 UNS C95400</t>
        </is>
      </c>
      <c r="I1150" s="7" t="inlineStr">
        <is>
          <t>B22</t>
        </is>
      </c>
      <c r="J1150" s="7" t="inlineStr">
        <is>
          <t>Stainless Steel, AISI-303</t>
        </is>
      </c>
      <c r="K1150" s="7" t="inlineStr">
        <is>
          <t>Steel, Cold Drawn C1018</t>
        </is>
      </c>
      <c r="L1150" s="2" t="inlineStr">
        <is>
          <t>Coating_Special</t>
        </is>
      </c>
      <c r="M1150" s="2" t="inlineStr">
        <is>
          <t>RTF</t>
        </is>
      </c>
      <c r="N1150" s="7" t="n"/>
      <c r="O1150" t="inlineStr">
        <is>
          <t>A102216</t>
        </is>
      </c>
      <c r="P1150" t="n">
        <v>86</v>
      </c>
      <c r="Q1150" s="120" t="inlineStr">
        <is>
          <t>Priced</t>
        </is>
      </c>
      <c r="R1150" t="inlineStr">
        <is>
          <t>LT250</t>
        </is>
      </c>
    </row>
    <row r="1151">
      <c r="C1151" t="inlineStr">
        <is>
          <t>Price_BOM_LFE_Imp_2072</t>
        </is>
      </c>
      <c r="E1151" s="2" t="inlineStr">
        <is>
          <t>15705-2P-10HP-LFE</t>
        </is>
      </c>
      <c r="F1151" t="inlineStr">
        <is>
          <t>X3</t>
        </is>
      </c>
      <c r="G1151" t="inlineStr">
        <is>
          <t>ImpMatl_NiAl-Bronze_ASTM-B148_C95400</t>
        </is>
      </c>
      <c r="H1151" s="7" t="inlineStr">
        <is>
          <t>Nickel Aluminum Bronze ASTM B148 UNS C95400</t>
        </is>
      </c>
      <c r="I1151" s="7" t="inlineStr">
        <is>
          <t>B22</t>
        </is>
      </c>
      <c r="J1151" s="7" t="inlineStr">
        <is>
          <t>Stainless Steel, AISI-303</t>
        </is>
      </c>
      <c r="K1151" s="7" t="inlineStr">
        <is>
          <t>Steel, Cold Drawn C1018</t>
        </is>
      </c>
      <c r="L1151" s="2" t="inlineStr">
        <is>
          <t>Coating_Special</t>
        </is>
      </c>
      <c r="M1151" s="2" t="inlineStr">
        <is>
          <t>RTF</t>
        </is>
      </c>
      <c r="N1151" s="7" t="n"/>
      <c r="O1151" t="inlineStr">
        <is>
          <t>A102216</t>
        </is>
      </c>
      <c r="P1151" t="n">
        <v>86</v>
      </c>
      <c r="Q1151" s="120" t="inlineStr">
        <is>
          <t>Priced</t>
        </is>
      </c>
      <c r="R1151" t="inlineStr">
        <is>
          <t>LT250</t>
        </is>
      </c>
    </row>
    <row r="1152">
      <c r="C1152" t="inlineStr">
        <is>
          <t>Price_BOM_LFE_Imp_2073</t>
        </is>
      </c>
      <c r="E1152" s="2" t="inlineStr">
        <is>
          <t>15705-2P-15HP-LFE</t>
        </is>
      </c>
      <c r="F1152" t="inlineStr">
        <is>
          <t>X3</t>
        </is>
      </c>
      <c r="G1152" t="inlineStr">
        <is>
          <t>ImpMatl_NiAl-Bronze_ASTM-B148_C95400</t>
        </is>
      </c>
      <c r="H1152" s="7" t="inlineStr">
        <is>
          <t>Nickel Aluminum Bronze ASTM B148 UNS C95400</t>
        </is>
      </c>
      <c r="I1152" s="7" t="inlineStr">
        <is>
          <t>B22</t>
        </is>
      </c>
      <c r="J1152" s="7" t="inlineStr">
        <is>
          <t>Stainless Steel, AISI-303</t>
        </is>
      </c>
      <c r="K1152" s="7" t="inlineStr">
        <is>
          <t>Steel, Cold Drawn C1018</t>
        </is>
      </c>
      <c r="L1152" s="2" t="inlineStr">
        <is>
          <t>Coating_Special</t>
        </is>
      </c>
      <c r="M1152" s="2" t="inlineStr">
        <is>
          <t>RTF</t>
        </is>
      </c>
      <c r="N1152" s="7" t="n"/>
      <c r="O1152" t="inlineStr">
        <is>
          <t>A102216</t>
        </is>
      </c>
      <c r="P1152" t="n">
        <v>86</v>
      </c>
      <c r="Q1152" s="120" t="inlineStr">
        <is>
          <t>Priced</t>
        </is>
      </c>
      <c r="R1152" t="inlineStr">
        <is>
          <t>LT250</t>
        </is>
      </c>
    </row>
    <row r="1153">
      <c r="C1153" t="inlineStr">
        <is>
          <t>Price_BOM_LFE_Imp_2074</t>
        </is>
      </c>
      <c r="E1153" s="2" t="inlineStr">
        <is>
          <t>15705-2P-20HP-LFE</t>
        </is>
      </c>
      <c r="F1153" t="inlineStr">
        <is>
          <t>X3</t>
        </is>
      </c>
      <c r="G1153" t="inlineStr">
        <is>
          <t>ImpMatl_NiAl-Bronze_ASTM-B148_C95400</t>
        </is>
      </c>
      <c r="H1153" s="7" t="inlineStr">
        <is>
          <t>Nickel Aluminum Bronze ASTM B148 UNS C95400</t>
        </is>
      </c>
      <c r="I1153" s="7" t="inlineStr">
        <is>
          <t>B22</t>
        </is>
      </c>
      <c r="J1153" s="7" t="inlineStr">
        <is>
          <t>Stainless Steel, AISI-303</t>
        </is>
      </c>
      <c r="K1153" s="7" t="inlineStr">
        <is>
          <t>Steel, Cold Drawn C1018</t>
        </is>
      </c>
      <c r="L1153" s="2" t="inlineStr">
        <is>
          <t>Coating_Special</t>
        </is>
      </c>
      <c r="M1153" s="2" t="inlineStr">
        <is>
          <t>RTF</t>
        </is>
      </c>
      <c r="N1153" s="7" t="n"/>
      <c r="O1153" t="inlineStr">
        <is>
          <t>A102216</t>
        </is>
      </c>
      <c r="P1153" t="n">
        <v>86</v>
      </c>
      <c r="Q1153" s="120" t="inlineStr">
        <is>
          <t>Priced</t>
        </is>
      </c>
      <c r="R1153" t="inlineStr">
        <is>
          <t>LT250</t>
        </is>
      </c>
    </row>
    <row r="1154">
      <c r="C1154" t="inlineStr">
        <is>
          <t>Price_BOM_LFE_Imp_2075</t>
        </is>
      </c>
      <c r="E1154" s="2" t="inlineStr">
        <is>
          <t>15951-2P-10HP-LFE</t>
        </is>
      </c>
      <c r="F1154" t="inlineStr">
        <is>
          <t>X3</t>
        </is>
      </c>
      <c r="G1154" t="inlineStr">
        <is>
          <t>ImpMatl_NiAl-Bronze_ASTM-B148_C95400</t>
        </is>
      </c>
      <c r="H1154" s="7" t="inlineStr">
        <is>
          <t>Nickel Aluminum Bronze ASTM B148 UNS C95400</t>
        </is>
      </c>
      <c r="I1154" s="7" t="inlineStr">
        <is>
          <t>B22</t>
        </is>
      </c>
      <c r="J1154" s="7" t="inlineStr">
        <is>
          <t>Stainless Steel, AISI-303</t>
        </is>
      </c>
      <c r="K1154" s="7" t="inlineStr">
        <is>
          <t>Steel, Cold Drawn C1018</t>
        </is>
      </c>
      <c r="L1154" s="2" t="inlineStr">
        <is>
          <t>Coating_Special</t>
        </is>
      </c>
      <c r="M1154" s="2" t="inlineStr">
        <is>
          <t>RTF</t>
        </is>
      </c>
      <c r="N1154" s="7" t="n"/>
      <c r="O1154" t="inlineStr">
        <is>
          <t>A102217</t>
        </is>
      </c>
      <c r="P1154" t="n">
        <v>203</v>
      </c>
      <c r="Q1154" s="120" t="inlineStr">
        <is>
          <t>Priced</t>
        </is>
      </c>
      <c r="R1154" t="inlineStr">
        <is>
          <t>LT250</t>
        </is>
      </c>
    </row>
    <row r="1155">
      <c r="C1155" t="inlineStr">
        <is>
          <t>Price_BOM_LFE_Imp_2076</t>
        </is>
      </c>
      <c r="E1155" s="2" t="inlineStr">
        <is>
          <t>15951-2P-15HP-LFE</t>
        </is>
      </c>
      <c r="F1155" t="inlineStr">
        <is>
          <t>X3</t>
        </is>
      </c>
      <c r="G1155" t="inlineStr">
        <is>
          <t>ImpMatl_NiAl-Bronze_ASTM-B148_C95400</t>
        </is>
      </c>
      <c r="H1155" s="7" t="inlineStr">
        <is>
          <t>Nickel Aluminum Bronze ASTM B148 UNS C95400</t>
        </is>
      </c>
      <c r="I1155" s="7" t="inlineStr">
        <is>
          <t>B22</t>
        </is>
      </c>
      <c r="J1155" s="7" t="inlineStr">
        <is>
          <t>Stainless Steel, AISI-303</t>
        </is>
      </c>
      <c r="K1155" s="7" t="inlineStr">
        <is>
          <t>Steel, Cold Drawn C1018</t>
        </is>
      </c>
      <c r="L1155" s="2" t="inlineStr">
        <is>
          <t>Coating_Special</t>
        </is>
      </c>
      <c r="M1155" s="2" t="inlineStr">
        <is>
          <t>RTF</t>
        </is>
      </c>
      <c r="N1155" s="7" t="n"/>
      <c r="O1155" t="inlineStr">
        <is>
          <t>A102217</t>
        </is>
      </c>
      <c r="P1155" t="n">
        <v>203</v>
      </c>
      <c r="Q1155" s="120" t="inlineStr">
        <is>
          <t>Priced</t>
        </is>
      </c>
      <c r="R1155" t="inlineStr">
        <is>
          <t>LT250</t>
        </is>
      </c>
    </row>
    <row r="1156">
      <c r="C1156" t="inlineStr">
        <is>
          <t>Price_BOM_LFE_Imp_2077</t>
        </is>
      </c>
      <c r="E1156" s="2" t="inlineStr">
        <is>
          <t>15951-2P-20HP-LFE</t>
        </is>
      </c>
      <c r="F1156" t="inlineStr">
        <is>
          <t>X3</t>
        </is>
      </c>
      <c r="G1156" t="inlineStr">
        <is>
          <t>ImpMatl_NiAl-Bronze_ASTM-B148_C95400</t>
        </is>
      </c>
      <c r="H1156" s="7" t="inlineStr">
        <is>
          <t>Nickel Aluminum Bronze ASTM B148 UNS C95400</t>
        </is>
      </c>
      <c r="I1156" s="7" t="inlineStr">
        <is>
          <t>B22</t>
        </is>
      </c>
      <c r="J1156" s="7" t="inlineStr">
        <is>
          <t>Stainless Steel, AISI-303</t>
        </is>
      </c>
      <c r="K1156" s="7" t="inlineStr">
        <is>
          <t>Steel, Cold Drawn C1018</t>
        </is>
      </c>
      <c r="L1156" s="2" t="inlineStr">
        <is>
          <t>Coating_Special</t>
        </is>
      </c>
      <c r="M1156" s="2" t="inlineStr">
        <is>
          <t>RTF</t>
        </is>
      </c>
      <c r="N1156" s="7" t="n"/>
      <c r="O1156" t="inlineStr">
        <is>
          <t>A102217</t>
        </is>
      </c>
      <c r="P1156" t="n">
        <v>203</v>
      </c>
      <c r="Q1156" s="120" t="inlineStr">
        <is>
          <t>Priced</t>
        </is>
      </c>
      <c r="R1156" t="inlineStr">
        <is>
          <t>LT250</t>
        </is>
      </c>
    </row>
    <row r="1157">
      <c r="C1157" t="inlineStr">
        <is>
          <t>Price_BOM_LFE_Imp_2078</t>
        </is>
      </c>
      <c r="E1157" s="2" t="inlineStr">
        <is>
          <t>15951-2P-25HP-LFE</t>
        </is>
      </c>
      <c r="F1157" t="inlineStr">
        <is>
          <t>X3</t>
        </is>
      </c>
      <c r="G1157" t="inlineStr">
        <is>
          <t>ImpMatl_NiAl-Bronze_ASTM-B148_C95400</t>
        </is>
      </c>
      <c r="H1157" s="7" t="inlineStr">
        <is>
          <t>Nickel Aluminum Bronze ASTM B148 UNS C95400</t>
        </is>
      </c>
      <c r="I1157" s="7" t="inlineStr">
        <is>
          <t>B22</t>
        </is>
      </c>
      <c r="J1157" s="7" t="inlineStr">
        <is>
          <t>Stainless Steel, AISI-303</t>
        </is>
      </c>
      <c r="K1157" s="7" t="inlineStr">
        <is>
          <t>Steel, Cold Drawn C1018</t>
        </is>
      </c>
      <c r="L1157" s="2" t="inlineStr">
        <is>
          <t>Coating_Special</t>
        </is>
      </c>
      <c r="M1157" s="2" t="inlineStr">
        <is>
          <t>RTF</t>
        </is>
      </c>
      <c r="N1157" s="7" t="n"/>
      <c r="O1157" t="inlineStr">
        <is>
          <t>A102217</t>
        </is>
      </c>
      <c r="P1157" t="n">
        <v>203</v>
      </c>
      <c r="Q1157" s="120" t="inlineStr">
        <is>
          <t>Priced</t>
        </is>
      </c>
      <c r="R1157" t="inlineStr">
        <is>
          <t>LT250</t>
        </is>
      </c>
    </row>
    <row r="1158">
      <c r="C1158" t="inlineStr">
        <is>
          <t>Price_BOM_LFE_Imp_2079</t>
        </is>
      </c>
      <c r="E1158" s="69" t="inlineStr">
        <is>
          <t>15951-4P-3HP-LFE</t>
        </is>
      </c>
      <c r="F1158" t="inlineStr">
        <is>
          <t>X3</t>
        </is>
      </c>
      <c r="G1158" t="inlineStr">
        <is>
          <t>ImpMatl_NiAl-Bronze_ASTM-B148_C95400</t>
        </is>
      </c>
      <c r="H1158" s="7" t="inlineStr">
        <is>
          <t>Nickel Aluminum Bronze ASTM B148 UNS C95400</t>
        </is>
      </c>
      <c r="I1158" s="7" t="inlineStr">
        <is>
          <t>B22</t>
        </is>
      </c>
      <c r="J1158" s="7" t="inlineStr">
        <is>
          <t>Stainless Steel, AISI-303</t>
        </is>
      </c>
      <c r="K1158" s="7" t="inlineStr">
        <is>
          <t>Steel, Cold Drawn C1018</t>
        </is>
      </c>
      <c r="L1158" s="2" t="inlineStr">
        <is>
          <t>Coating_Special</t>
        </is>
      </c>
      <c r="M1158" s="2" t="inlineStr">
        <is>
          <t>RTF</t>
        </is>
      </c>
      <c r="N1158" s="7" t="n"/>
      <c r="O1158" t="inlineStr">
        <is>
          <t>A102217</t>
        </is>
      </c>
      <c r="P1158" t="n">
        <v>203</v>
      </c>
      <c r="Q1158" s="120" t="inlineStr">
        <is>
          <t>Priced</t>
        </is>
      </c>
      <c r="R1158" t="inlineStr">
        <is>
          <t>LT250</t>
        </is>
      </c>
    </row>
    <row r="1159">
      <c r="C1159" t="inlineStr">
        <is>
          <t>Price_BOM_LFE_Imp_2080</t>
        </is>
      </c>
      <c r="E1159" s="2" t="inlineStr">
        <is>
          <t>15955-2P-15HP-LFE</t>
        </is>
      </c>
      <c r="F1159" t="inlineStr">
        <is>
          <t>X3</t>
        </is>
      </c>
      <c r="G1159" t="inlineStr">
        <is>
          <t>ImpMatl_NiAl-Bronze_ASTM-B148_C95400</t>
        </is>
      </c>
      <c r="H1159" s="7" t="inlineStr">
        <is>
          <t>Nickel Aluminum Bronze ASTM B148 UNS C95400</t>
        </is>
      </c>
      <c r="I1159" s="7" t="inlineStr">
        <is>
          <t>B22</t>
        </is>
      </c>
      <c r="J1159" s="7" t="inlineStr">
        <is>
          <t>Stainless Steel, AISI-303</t>
        </is>
      </c>
      <c r="K1159" s="7" t="inlineStr">
        <is>
          <t>Steel, Cold Drawn C1018</t>
        </is>
      </c>
      <c r="L1159" s="2" t="inlineStr">
        <is>
          <t>Coating_Special</t>
        </is>
      </c>
      <c r="M1159" s="2" t="inlineStr">
        <is>
          <t>RTF</t>
        </is>
      </c>
      <c r="N1159" s="7" t="n"/>
      <c r="O1159" t="inlineStr">
        <is>
          <t>A102219</t>
        </is>
      </c>
      <c r="P1159" t="n">
        <v>136</v>
      </c>
      <c r="Q1159" s="120" t="inlineStr">
        <is>
          <t>Priced</t>
        </is>
      </c>
      <c r="R1159" t="inlineStr">
        <is>
          <t>LT250</t>
        </is>
      </c>
    </row>
    <row r="1160">
      <c r="C1160" t="inlineStr">
        <is>
          <t>Price_BOM_LFE_Imp_2081</t>
        </is>
      </c>
      <c r="E1160" s="2" t="inlineStr">
        <is>
          <t>15955-2P-20HP-LFE</t>
        </is>
      </c>
      <c r="F1160" t="inlineStr">
        <is>
          <t>X3</t>
        </is>
      </c>
      <c r="G1160" t="inlineStr">
        <is>
          <t>ImpMatl_NiAl-Bronze_ASTM-B148_C95400</t>
        </is>
      </c>
      <c r="H1160" s="7" t="inlineStr">
        <is>
          <t>Nickel Aluminum Bronze ASTM B148 UNS C95400</t>
        </is>
      </c>
      <c r="I1160" s="7" t="inlineStr">
        <is>
          <t>B22</t>
        </is>
      </c>
      <c r="J1160" s="7" t="inlineStr">
        <is>
          <t>Stainless Steel, AISI-303</t>
        </is>
      </c>
      <c r="K1160" s="7" t="inlineStr">
        <is>
          <t>Steel, Cold Drawn C1018</t>
        </is>
      </c>
      <c r="L1160" s="2" t="inlineStr">
        <is>
          <t>Coating_Special</t>
        </is>
      </c>
      <c r="M1160" s="2" t="inlineStr">
        <is>
          <t>RTF</t>
        </is>
      </c>
      <c r="N1160" s="7" t="n"/>
      <c r="O1160" t="inlineStr">
        <is>
          <t>A102219</t>
        </is>
      </c>
      <c r="P1160" t="n">
        <v>136</v>
      </c>
      <c r="Q1160" s="120" t="inlineStr">
        <is>
          <t>Priced</t>
        </is>
      </c>
      <c r="R1160" t="inlineStr">
        <is>
          <t>LT250</t>
        </is>
      </c>
    </row>
    <row r="1161">
      <c r="C1161" t="inlineStr">
        <is>
          <t>Price_BOM_LFE_Imp_2082</t>
        </is>
      </c>
      <c r="E1161" s="2" t="inlineStr">
        <is>
          <t>15955-2P-25HP-LFE</t>
        </is>
      </c>
      <c r="F1161" t="inlineStr">
        <is>
          <t>X3</t>
        </is>
      </c>
      <c r="G1161" t="inlineStr">
        <is>
          <t>ImpMatl_NiAl-Bronze_ASTM-B148_C95400</t>
        </is>
      </c>
      <c r="H1161" s="7" t="inlineStr">
        <is>
          <t>Nickel Aluminum Bronze ASTM B148 UNS C95400</t>
        </is>
      </c>
      <c r="I1161" s="7" t="inlineStr">
        <is>
          <t>B22</t>
        </is>
      </c>
      <c r="J1161" s="7" t="inlineStr">
        <is>
          <t>Stainless Steel, AISI-303</t>
        </is>
      </c>
      <c r="K1161" s="7" t="inlineStr">
        <is>
          <t>Steel, Cold Drawn C1018</t>
        </is>
      </c>
      <c r="L1161" s="2" t="inlineStr">
        <is>
          <t>Coating_Special</t>
        </is>
      </c>
      <c r="M1161" s="2" t="inlineStr">
        <is>
          <t>RTF</t>
        </is>
      </c>
      <c r="N1161" s="7" t="n"/>
      <c r="O1161" t="inlineStr">
        <is>
          <t>A102219</t>
        </is>
      </c>
      <c r="P1161" t="n">
        <v>136</v>
      </c>
      <c r="Q1161" s="120" t="inlineStr">
        <is>
          <t>Priced</t>
        </is>
      </c>
      <c r="R1161" t="inlineStr">
        <is>
          <t>LT250</t>
        </is>
      </c>
    </row>
    <row r="1162">
      <c r="C1162" t="inlineStr">
        <is>
          <t>Price_BOM_LFE_Imp_2083</t>
        </is>
      </c>
      <c r="E1162" s="69" t="inlineStr">
        <is>
          <t>15955-4P-3HP-LFE</t>
        </is>
      </c>
      <c r="F1162" t="inlineStr">
        <is>
          <t>X3</t>
        </is>
      </c>
      <c r="G1162" t="inlineStr">
        <is>
          <t>ImpMatl_NiAl-Bronze_ASTM-B148_C95400</t>
        </is>
      </c>
      <c r="H1162" s="7" t="inlineStr">
        <is>
          <t>Nickel Aluminum Bronze ASTM B148 UNS C95400</t>
        </is>
      </c>
      <c r="I1162" s="7" t="inlineStr">
        <is>
          <t>B22</t>
        </is>
      </c>
      <c r="J1162" s="7" t="inlineStr">
        <is>
          <t>Stainless Steel, AISI-303</t>
        </is>
      </c>
      <c r="K1162" s="7" t="inlineStr">
        <is>
          <t>Steel, Cold Drawn C1018</t>
        </is>
      </c>
      <c r="L1162" s="2" t="inlineStr">
        <is>
          <t>Coating_Special</t>
        </is>
      </c>
      <c r="M1162" s="2" t="inlineStr">
        <is>
          <t>RTF</t>
        </is>
      </c>
      <c r="N1162" s="7" t="n"/>
      <c r="O1162" t="inlineStr">
        <is>
          <t>A102219</t>
        </is>
      </c>
      <c r="P1162" t="n">
        <v>136</v>
      </c>
      <c r="Q1162" s="120" t="inlineStr">
        <is>
          <t>Priced</t>
        </is>
      </c>
      <c r="R1162" t="inlineStr">
        <is>
          <t>LT250</t>
        </is>
      </c>
    </row>
    <row r="1163">
      <c r="C1163" t="inlineStr">
        <is>
          <t>Price_BOM_LFE_Imp_2084</t>
        </is>
      </c>
      <c r="E1163" s="69" t="inlineStr">
        <is>
          <t>15955-4P-5HP-LFE</t>
        </is>
      </c>
      <c r="F1163" t="inlineStr">
        <is>
          <t>X3</t>
        </is>
      </c>
      <c r="G1163" t="inlineStr">
        <is>
          <t>ImpMatl_NiAl-Bronze_ASTM-B148_C95400</t>
        </is>
      </c>
      <c r="H1163" s="7" t="inlineStr">
        <is>
          <t>Nickel Aluminum Bronze ASTM B148 UNS C95400</t>
        </is>
      </c>
      <c r="I1163" s="7" t="inlineStr">
        <is>
          <t>B22</t>
        </is>
      </c>
      <c r="J1163" s="7" t="inlineStr">
        <is>
          <t>Stainless Steel, AISI-303</t>
        </is>
      </c>
      <c r="K1163" s="7" t="inlineStr">
        <is>
          <t>Steel, Cold Drawn C1018</t>
        </is>
      </c>
      <c r="L1163" s="2" t="inlineStr">
        <is>
          <t>Coating_Special</t>
        </is>
      </c>
      <c r="M1163" s="2" t="inlineStr">
        <is>
          <t>RTF</t>
        </is>
      </c>
      <c r="N1163" s="7" t="n"/>
      <c r="O1163" t="inlineStr">
        <is>
          <t>A102219</t>
        </is>
      </c>
      <c r="P1163" t="n">
        <v>136</v>
      </c>
      <c r="Q1163" s="120" t="inlineStr">
        <is>
          <t>Priced</t>
        </is>
      </c>
      <c r="R1163" t="inlineStr">
        <is>
          <t>LT250</t>
        </is>
      </c>
    </row>
    <row r="1164">
      <c r="C1164" t="inlineStr">
        <is>
          <t>Price_BOM_LFE_Imp_2085</t>
        </is>
      </c>
      <c r="E1164" s="2" t="inlineStr">
        <is>
          <t>15955-2P-30HP-LFE</t>
        </is>
      </c>
      <c r="F1164" t="inlineStr">
        <is>
          <t>X4</t>
        </is>
      </c>
      <c r="G1164" t="inlineStr">
        <is>
          <t>ImpMatl_NiAl-Bronze_ASTM-B148_C95400</t>
        </is>
      </c>
      <c r="H1164" s="7" t="inlineStr">
        <is>
          <t>Nickel Aluminum Bronze ASTM B148 UNS C95400</t>
        </is>
      </c>
      <c r="I1164" s="7" t="inlineStr">
        <is>
          <t>B22</t>
        </is>
      </c>
      <c r="J1164" s="7" t="inlineStr">
        <is>
          <t>Stainless Steel, AISI-303</t>
        </is>
      </c>
      <c r="K1164" s="7" t="inlineStr">
        <is>
          <t>Steel, Cold Drawn C1018</t>
        </is>
      </c>
      <c r="L1164" s="2" t="inlineStr">
        <is>
          <t>Coating_Special</t>
        </is>
      </c>
      <c r="M1164" s="2" t="inlineStr">
        <is>
          <t>RTF</t>
        </is>
      </c>
      <c r="N1164" s="7" t="n"/>
      <c r="O1164" t="inlineStr">
        <is>
          <t>A102220</t>
        </is>
      </c>
      <c r="P1164" t="n">
        <v>136</v>
      </c>
      <c r="Q1164" s="120" t="inlineStr">
        <is>
          <t>Priced</t>
        </is>
      </c>
      <c r="R1164" t="inlineStr">
        <is>
          <t>LT250</t>
        </is>
      </c>
    </row>
    <row r="1165">
      <c r="C1165" t="inlineStr">
        <is>
          <t>Price_BOM_LFE_Imp_2086</t>
        </is>
      </c>
      <c r="E1165" s="2" t="inlineStr">
        <is>
          <t>15959-2P-20HP-LFE</t>
        </is>
      </c>
      <c r="F1165" t="inlineStr">
        <is>
          <t>X3</t>
        </is>
      </c>
      <c r="G1165" t="inlineStr">
        <is>
          <t>ImpMatl_NiAl-Bronze_ASTM-B148_C95400</t>
        </is>
      </c>
      <c r="H1165" s="7" t="inlineStr">
        <is>
          <t>Nickel Aluminum Bronze ASTM B148 UNS C95400</t>
        </is>
      </c>
      <c r="I1165" s="7" t="inlineStr">
        <is>
          <t>B22</t>
        </is>
      </c>
      <c r="J1165" s="7" t="inlineStr">
        <is>
          <t>Stainless Steel, AISI-303</t>
        </is>
      </c>
      <c r="K1165" s="7" t="inlineStr">
        <is>
          <t>Steel, Cold Drawn C1018</t>
        </is>
      </c>
      <c r="L1165" s="2" t="inlineStr">
        <is>
          <t>Coating_Special</t>
        </is>
      </c>
      <c r="M1165" s="2" t="inlineStr">
        <is>
          <t>RTF</t>
        </is>
      </c>
      <c r="N1165" s="7" t="n"/>
      <c r="O1165" t="inlineStr">
        <is>
          <t>A102221</t>
        </is>
      </c>
      <c r="P1165" t="n">
        <v>136</v>
      </c>
      <c r="Q1165" s="120" t="inlineStr">
        <is>
          <t>Priced</t>
        </is>
      </c>
      <c r="R1165" t="inlineStr">
        <is>
          <t>LT250</t>
        </is>
      </c>
    </row>
    <row r="1166">
      <c r="C1166" t="inlineStr">
        <is>
          <t>Price_BOM_LFE_Imp_2087</t>
        </is>
      </c>
      <c r="E1166" s="2" t="inlineStr">
        <is>
          <t>15959-2P-25HP-LFE</t>
        </is>
      </c>
      <c r="F1166" t="inlineStr">
        <is>
          <t>X3</t>
        </is>
      </c>
      <c r="G1166" t="inlineStr">
        <is>
          <t>ImpMatl_NiAl-Bronze_ASTM-B148_C95400</t>
        </is>
      </c>
      <c r="H1166" s="7" t="inlineStr">
        <is>
          <t>Nickel Aluminum Bronze ASTM B148 UNS C95400</t>
        </is>
      </c>
      <c r="I1166" s="7" t="inlineStr">
        <is>
          <t>B22</t>
        </is>
      </c>
      <c r="J1166" s="7" t="inlineStr">
        <is>
          <t>Stainless Steel, AISI-303</t>
        </is>
      </c>
      <c r="K1166" s="7" t="inlineStr">
        <is>
          <t>Steel, Cold Drawn C1018</t>
        </is>
      </c>
      <c r="L1166" s="2" t="inlineStr">
        <is>
          <t>Coating_Special</t>
        </is>
      </c>
      <c r="M1166" s="2" t="inlineStr">
        <is>
          <t>RTF</t>
        </is>
      </c>
      <c r="N1166" s="7" t="n"/>
      <c r="O1166" t="inlineStr">
        <is>
          <t>A102221</t>
        </is>
      </c>
      <c r="P1166" t="n">
        <v>136</v>
      </c>
      <c r="Q1166" s="120" t="inlineStr">
        <is>
          <t>Priced</t>
        </is>
      </c>
      <c r="R1166" t="inlineStr">
        <is>
          <t>LT250</t>
        </is>
      </c>
    </row>
    <row r="1167">
      <c r="C1167" t="inlineStr">
        <is>
          <t>Price_BOM_LFE_Imp_2088</t>
        </is>
      </c>
      <c r="E1167" s="69" t="inlineStr">
        <is>
          <t>15959-4P-3HP-LFE</t>
        </is>
      </c>
      <c r="F1167" t="inlineStr">
        <is>
          <t>X3</t>
        </is>
      </c>
      <c r="G1167" t="inlineStr">
        <is>
          <t>ImpMatl_NiAl-Bronze_ASTM-B148_C95400</t>
        </is>
      </c>
      <c r="H1167" s="7" t="inlineStr">
        <is>
          <t>Nickel Aluminum Bronze ASTM B148 UNS C95400</t>
        </is>
      </c>
      <c r="I1167" s="7" t="inlineStr">
        <is>
          <t>B22</t>
        </is>
      </c>
      <c r="J1167" s="7" t="inlineStr">
        <is>
          <t>Stainless Steel, AISI-303</t>
        </is>
      </c>
      <c r="K1167" s="7" t="inlineStr">
        <is>
          <t>Steel, Cold Drawn C1018</t>
        </is>
      </c>
      <c r="L1167" s="2" t="inlineStr">
        <is>
          <t>Coating_Special</t>
        </is>
      </c>
      <c r="M1167" s="2" t="inlineStr">
        <is>
          <t>RTF</t>
        </is>
      </c>
      <c r="N1167" s="7" t="n"/>
      <c r="O1167" t="inlineStr">
        <is>
          <t>A102221</t>
        </is>
      </c>
      <c r="P1167" t="n">
        <v>136</v>
      </c>
      <c r="Q1167" s="120" t="inlineStr">
        <is>
          <t>Priced</t>
        </is>
      </c>
      <c r="R1167" t="inlineStr">
        <is>
          <t>LT250</t>
        </is>
      </c>
    </row>
    <row r="1168">
      <c r="C1168" t="inlineStr">
        <is>
          <t>Price_BOM_LFE_Imp_2089</t>
        </is>
      </c>
      <c r="E1168" s="69" t="inlineStr">
        <is>
          <t>15959-4P-5HP-LFE</t>
        </is>
      </c>
      <c r="F1168" t="inlineStr">
        <is>
          <t>X3</t>
        </is>
      </c>
      <c r="G1168" t="inlineStr">
        <is>
          <t>ImpMatl_NiAl-Bronze_ASTM-B148_C95400</t>
        </is>
      </c>
      <c r="H1168" s="7" t="inlineStr">
        <is>
          <t>Nickel Aluminum Bronze ASTM B148 UNS C95400</t>
        </is>
      </c>
      <c r="I1168" s="7" t="inlineStr">
        <is>
          <t>B22</t>
        </is>
      </c>
      <c r="J1168" s="7" t="inlineStr">
        <is>
          <t>Stainless Steel, AISI-303</t>
        </is>
      </c>
      <c r="K1168" s="7" t="inlineStr">
        <is>
          <t>Steel, Cold Drawn C1018</t>
        </is>
      </c>
      <c r="L1168" s="2" t="inlineStr">
        <is>
          <t>Coating_Special</t>
        </is>
      </c>
      <c r="M1168" s="2" t="inlineStr">
        <is>
          <t>RTF</t>
        </is>
      </c>
      <c r="N1168" s="7" t="n"/>
      <c r="O1168" t="inlineStr">
        <is>
          <t>A102221</t>
        </is>
      </c>
      <c r="P1168" t="n">
        <v>136</v>
      </c>
      <c r="Q1168" s="120" t="inlineStr">
        <is>
          <t>Priced</t>
        </is>
      </c>
      <c r="R1168" t="inlineStr">
        <is>
          <t>LT250</t>
        </is>
      </c>
    </row>
    <row r="1169">
      <c r="C1169" t="inlineStr">
        <is>
          <t>Price_BOM_LFE_Imp_2090</t>
        </is>
      </c>
      <c r="E1169" s="69" t="inlineStr">
        <is>
          <t>15959-4P-7.5HP-LFE</t>
        </is>
      </c>
      <c r="F1169" t="inlineStr">
        <is>
          <t>X3</t>
        </is>
      </c>
      <c r="G1169" t="inlineStr">
        <is>
          <t>ImpMatl_NiAl-Bronze_ASTM-B148_C95400</t>
        </is>
      </c>
      <c r="H1169" s="7" t="inlineStr">
        <is>
          <t>Nickel Aluminum Bronze ASTM B148 UNS C95400</t>
        </is>
      </c>
      <c r="I1169" s="7" t="inlineStr">
        <is>
          <t>B22</t>
        </is>
      </c>
      <c r="J1169" s="7" t="inlineStr">
        <is>
          <t>Stainless Steel, AISI-303</t>
        </is>
      </c>
      <c r="K1169" s="7" t="inlineStr">
        <is>
          <t>Steel, Cold Drawn C1018</t>
        </is>
      </c>
      <c r="L1169" s="2" t="inlineStr">
        <is>
          <t>Coating_Special</t>
        </is>
      </c>
      <c r="M1169" s="2" t="inlineStr">
        <is>
          <t>RTF</t>
        </is>
      </c>
      <c r="N1169" s="7" t="n"/>
      <c r="O1169" t="inlineStr">
        <is>
          <t>A102221</t>
        </is>
      </c>
      <c r="P1169" t="n">
        <v>136</v>
      </c>
      <c r="Q1169" s="120" t="inlineStr">
        <is>
          <t>Priced</t>
        </is>
      </c>
      <c r="R1169" t="inlineStr">
        <is>
          <t>LT250</t>
        </is>
      </c>
    </row>
    <row r="1170">
      <c r="C1170" t="inlineStr">
        <is>
          <t>Price_BOM_LFE_Imp_2091</t>
        </is>
      </c>
      <c r="E1170" s="2" t="inlineStr">
        <is>
          <t>15959-2P-30HP-LFE</t>
        </is>
      </c>
      <c r="F1170" t="inlineStr">
        <is>
          <t>X4</t>
        </is>
      </c>
      <c r="G1170" t="inlineStr">
        <is>
          <t>ImpMatl_NiAl-Bronze_ASTM-B148_C95400</t>
        </is>
      </c>
      <c r="H1170" s="7" t="inlineStr">
        <is>
          <t>Nickel Aluminum Bronze ASTM B148 UNS C95400</t>
        </is>
      </c>
      <c r="I1170" s="7" t="inlineStr">
        <is>
          <t>B22</t>
        </is>
      </c>
      <c r="J1170" s="7" t="inlineStr">
        <is>
          <t>Stainless Steel, AISI-303</t>
        </is>
      </c>
      <c r="K1170" s="7" t="inlineStr">
        <is>
          <t>Steel, Cold Drawn C1018</t>
        </is>
      </c>
      <c r="L1170" s="2" t="inlineStr">
        <is>
          <t>Coating_Special</t>
        </is>
      </c>
      <c r="M1170" s="2" t="inlineStr">
        <is>
          <t>RTF</t>
        </is>
      </c>
      <c r="N1170" s="7" t="n"/>
      <c r="O1170" t="inlineStr">
        <is>
          <t>A102222</t>
        </is>
      </c>
      <c r="P1170" t="n">
        <v>136</v>
      </c>
      <c r="Q1170" s="120" t="inlineStr">
        <is>
          <t>Priced</t>
        </is>
      </c>
      <c r="R1170" t="inlineStr">
        <is>
          <t>LT250</t>
        </is>
      </c>
    </row>
    <row r="1171">
      <c r="C1171" t="inlineStr">
        <is>
          <t>Price_BOM_LFE_Imp_2092</t>
        </is>
      </c>
      <c r="E1171" s="2" t="inlineStr">
        <is>
          <t>20709-2P-7.5HP-LFE</t>
        </is>
      </c>
      <c r="F1171" t="inlineStr">
        <is>
          <t>X3</t>
        </is>
      </c>
      <c r="G1171" t="inlineStr">
        <is>
          <t>ImpMatl_NiAl-Bronze_ASTM-B148_C95400</t>
        </is>
      </c>
      <c r="H1171" s="7" t="inlineStr">
        <is>
          <t>Nickel Aluminum Bronze ASTM B148 UNS C95400</t>
        </is>
      </c>
      <c r="I1171" s="7" t="inlineStr">
        <is>
          <t>B22</t>
        </is>
      </c>
      <c r="J1171" s="7" t="inlineStr">
        <is>
          <t>Stainless Steel, AISI-303</t>
        </is>
      </c>
      <c r="K1171" s="7" t="inlineStr">
        <is>
          <t>Steel, Cold Drawn C1018</t>
        </is>
      </c>
      <c r="L1171" s="2" t="inlineStr">
        <is>
          <t>Coating_Special</t>
        </is>
      </c>
      <c r="M1171" s="2" t="inlineStr">
        <is>
          <t>RTF</t>
        </is>
      </c>
      <c r="N1171" s="7" t="n"/>
      <c r="O1171" t="inlineStr">
        <is>
          <t>A102224</t>
        </is>
      </c>
      <c r="P1171" t="n">
        <v>88</v>
      </c>
      <c r="Q1171" s="120" t="inlineStr">
        <is>
          <t>Priced</t>
        </is>
      </c>
      <c r="R1171" t="inlineStr">
        <is>
          <t>LT250</t>
        </is>
      </c>
    </row>
    <row r="1172">
      <c r="C1172" t="inlineStr">
        <is>
          <t>Price_BOM_LFE_Imp_2093</t>
        </is>
      </c>
      <c r="E1172" s="2" t="inlineStr">
        <is>
          <t>20709-2P-10HP-LFE</t>
        </is>
      </c>
      <c r="F1172" t="inlineStr">
        <is>
          <t>X3</t>
        </is>
      </c>
      <c r="G1172" t="inlineStr">
        <is>
          <t>ImpMatl_NiAl-Bronze_ASTM-B148_C95400</t>
        </is>
      </c>
      <c r="H1172" s="7" t="inlineStr">
        <is>
          <t>Nickel Aluminum Bronze ASTM B148 UNS C95400</t>
        </is>
      </c>
      <c r="I1172" s="7" t="inlineStr">
        <is>
          <t>B22</t>
        </is>
      </c>
      <c r="J1172" s="7" t="inlineStr">
        <is>
          <t>Stainless Steel, AISI-303</t>
        </is>
      </c>
      <c r="K1172" s="7" t="inlineStr">
        <is>
          <t>Steel, Cold Drawn C1018</t>
        </is>
      </c>
      <c r="L1172" s="2" t="inlineStr">
        <is>
          <t>Coating_Special</t>
        </is>
      </c>
      <c r="M1172" s="2" t="inlineStr">
        <is>
          <t>RTF</t>
        </is>
      </c>
      <c r="N1172" s="7" t="n"/>
      <c r="O1172" t="inlineStr">
        <is>
          <t>A102224</t>
        </is>
      </c>
      <c r="P1172" t="n">
        <v>88</v>
      </c>
      <c r="Q1172" s="120" t="inlineStr">
        <is>
          <t>Priced</t>
        </is>
      </c>
      <c r="R1172" t="inlineStr">
        <is>
          <t>LT250</t>
        </is>
      </c>
    </row>
    <row r="1173">
      <c r="C1173" t="inlineStr">
        <is>
          <t>Price_BOM_LFE_Imp_2094</t>
        </is>
      </c>
      <c r="E1173" s="2" t="inlineStr">
        <is>
          <t>20709-2P-15HP-LFE</t>
        </is>
      </c>
      <c r="F1173" t="inlineStr">
        <is>
          <t>X3</t>
        </is>
      </c>
      <c r="G1173" t="inlineStr">
        <is>
          <t>ImpMatl_NiAl-Bronze_ASTM-B148_C95400</t>
        </is>
      </c>
      <c r="H1173" s="7" t="inlineStr">
        <is>
          <t>Nickel Aluminum Bronze ASTM B148 UNS C95400</t>
        </is>
      </c>
      <c r="I1173" s="7" t="inlineStr">
        <is>
          <t>B22</t>
        </is>
      </c>
      <c r="J1173" s="7" t="inlineStr">
        <is>
          <t>Stainless Steel, AISI-303</t>
        </is>
      </c>
      <c r="K1173" s="7" t="inlineStr">
        <is>
          <t>Steel, Cold Drawn C1018</t>
        </is>
      </c>
      <c r="L1173" s="2" t="inlineStr">
        <is>
          <t>Coating_Special</t>
        </is>
      </c>
      <c r="M1173" s="2" t="inlineStr">
        <is>
          <t>RTF</t>
        </is>
      </c>
      <c r="N1173" s="7" t="n"/>
      <c r="O1173" t="inlineStr">
        <is>
          <t>A102224</t>
        </is>
      </c>
      <c r="P1173" t="n">
        <v>88</v>
      </c>
      <c r="Q1173" s="120" t="inlineStr">
        <is>
          <t>Priced</t>
        </is>
      </c>
      <c r="R1173" t="inlineStr">
        <is>
          <t>LT250</t>
        </is>
      </c>
    </row>
    <row r="1174">
      <c r="C1174" t="inlineStr">
        <is>
          <t>Price_BOM_LFE_Imp_2095</t>
        </is>
      </c>
      <c r="E1174" s="2" t="inlineStr">
        <is>
          <t>20709-2P-20HP-LFE</t>
        </is>
      </c>
      <c r="F1174" t="inlineStr">
        <is>
          <t>X3</t>
        </is>
      </c>
      <c r="G1174" t="inlineStr">
        <is>
          <t>ImpMatl_NiAl-Bronze_ASTM-B148_C95400</t>
        </is>
      </c>
      <c r="H1174" s="7" t="inlineStr">
        <is>
          <t>Nickel Aluminum Bronze ASTM B148 UNS C95400</t>
        </is>
      </c>
      <c r="I1174" s="7" t="inlineStr">
        <is>
          <t>B22</t>
        </is>
      </c>
      <c r="J1174" s="7" t="inlineStr">
        <is>
          <t>Stainless Steel, AISI-303</t>
        </is>
      </c>
      <c r="K1174" s="7" t="inlineStr">
        <is>
          <t>Steel, Cold Drawn C1018</t>
        </is>
      </c>
      <c r="L1174" s="2" t="inlineStr">
        <is>
          <t>Coating_Special</t>
        </is>
      </c>
      <c r="M1174" s="2" t="inlineStr">
        <is>
          <t>RTF</t>
        </is>
      </c>
      <c r="N1174" s="7" t="n"/>
      <c r="O1174" t="inlineStr">
        <is>
          <t>A102224</t>
        </is>
      </c>
      <c r="P1174" t="n">
        <v>88</v>
      </c>
      <c r="Q1174" s="120" t="inlineStr">
        <is>
          <t>Priced</t>
        </is>
      </c>
      <c r="R1174" t="inlineStr">
        <is>
          <t>LT250</t>
        </is>
      </c>
    </row>
    <row r="1175">
      <c r="C1175" t="inlineStr">
        <is>
          <t>Price_BOM_LFE_Imp_2096</t>
        </is>
      </c>
      <c r="E1175" s="2" t="inlineStr">
        <is>
          <t>20709-2P-25HP-LFE</t>
        </is>
      </c>
      <c r="F1175" t="inlineStr">
        <is>
          <t>X3</t>
        </is>
      </c>
      <c r="G1175" t="inlineStr">
        <is>
          <t>ImpMatl_NiAl-Bronze_ASTM-B148_C95400</t>
        </is>
      </c>
      <c r="H1175" s="7" t="inlineStr">
        <is>
          <t>Nickel Aluminum Bronze ASTM B148 UNS C95400</t>
        </is>
      </c>
      <c r="I1175" s="7" t="inlineStr">
        <is>
          <t>B22</t>
        </is>
      </c>
      <c r="J1175" s="7" t="inlineStr">
        <is>
          <t>Stainless Steel, AISI-303</t>
        </is>
      </c>
      <c r="K1175" s="7" t="inlineStr">
        <is>
          <t>Steel, Cold Drawn C1018</t>
        </is>
      </c>
      <c r="L1175" s="2" t="inlineStr">
        <is>
          <t>Coating_Special</t>
        </is>
      </c>
      <c r="M1175" s="2" t="inlineStr">
        <is>
          <t>RTF</t>
        </is>
      </c>
      <c r="N1175" s="7" t="n"/>
      <c r="O1175" t="inlineStr">
        <is>
          <t>A102224</t>
        </is>
      </c>
      <c r="P1175" t="n">
        <v>88</v>
      </c>
      <c r="Q1175" s="120" t="inlineStr">
        <is>
          <t>Priced</t>
        </is>
      </c>
      <c r="R1175" t="inlineStr">
        <is>
          <t>LT250</t>
        </is>
      </c>
    </row>
    <row r="1176">
      <c r="C1176" t="inlineStr">
        <is>
          <t>Price_BOM_LFE_Imp_2097</t>
        </is>
      </c>
      <c r="E1176" s="69" t="inlineStr">
        <is>
          <t>20709-4P-3HP-LFE</t>
        </is>
      </c>
      <c r="F1176" t="inlineStr">
        <is>
          <t>X3</t>
        </is>
      </c>
      <c r="G1176" t="inlineStr">
        <is>
          <t>ImpMatl_NiAl-Bronze_ASTM-B148_C95400</t>
        </is>
      </c>
      <c r="H1176" s="7" t="inlineStr">
        <is>
          <t>Nickel Aluminum Bronze ASTM B148 UNS C95400</t>
        </is>
      </c>
      <c r="I1176" s="7" t="inlineStr">
        <is>
          <t>B22</t>
        </is>
      </c>
      <c r="J1176" s="7" t="inlineStr">
        <is>
          <t>Stainless Steel, AISI-303</t>
        </is>
      </c>
      <c r="K1176" s="7" t="inlineStr">
        <is>
          <t>Steel, Cold Drawn C1018</t>
        </is>
      </c>
      <c r="L1176" s="2" t="inlineStr">
        <is>
          <t>Coating_Special</t>
        </is>
      </c>
      <c r="M1176" s="2" t="inlineStr">
        <is>
          <t>RTF</t>
        </is>
      </c>
      <c r="N1176" s="7" t="n"/>
      <c r="O1176" t="inlineStr">
        <is>
          <t>A102224</t>
        </is>
      </c>
      <c r="P1176" t="n">
        <v>88</v>
      </c>
      <c r="Q1176" s="120" t="inlineStr">
        <is>
          <t>Priced</t>
        </is>
      </c>
      <c r="R1176" t="inlineStr">
        <is>
          <t>LT250</t>
        </is>
      </c>
    </row>
    <row r="1177">
      <c r="C1177" t="inlineStr">
        <is>
          <t>Price_BOM_LFE_Imp_2098</t>
        </is>
      </c>
      <c r="E1177" s="2" t="inlineStr">
        <is>
          <t>20953-2P-20HP-LFE</t>
        </is>
      </c>
      <c r="F1177" t="inlineStr">
        <is>
          <t>X3</t>
        </is>
      </c>
      <c r="G1177" t="inlineStr">
        <is>
          <t>ImpMatl_NiAl-Bronze_ASTM-B148_C95400</t>
        </is>
      </c>
      <c r="H1177" s="7" t="inlineStr">
        <is>
          <t>Nickel Aluminum Bronze ASTM B148 UNS C95400</t>
        </is>
      </c>
      <c r="I1177" s="7" t="inlineStr">
        <is>
          <t>B22</t>
        </is>
      </c>
      <c r="J1177" s="7" t="inlineStr">
        <is>
          <t>Stainless Steel, AISI-303</t>
        </is>
      </c>
      <c r="K1177" s="7" t="inlineStr">
        <is>
          <t>Steel, Cold Drawn C1018</t>
        </is>
      </c>
      <c r="L1177" s="2" t="inlineStr">
        <is>
          <t>Coating_Special</t>
        </is>
      </c>
      <c r="M1177" s="2" t="inlineStr">
        <is>
          <t>RTF</t>
        </is>
      </c>
      <c r="N1177" s="7" t="n"/>
      <c r="O1177" t="inlineStr">
        <is>
          <t>A102226</t>
        </is>
      </c>
      <c r="P1177" t="n">
        <v>151</v>
      </c>
      <c r="Q1177" s="120" t="inlineStr">
        <is>
          <t>Priced</t>
        </is>
      </c>
      <c r="R1177" t="inlineStr">
        <is>
          <t>LT250</t>
        </is>
      </c>
    </row>
    <row r="1178">
      <c r="C1178" t="inlineStr">
        <is>
          <t>Price_BOM_LFE_Imp_2099</t>
        </is>
      </c>
      <c r="E1178" s="2" t="inlineStr">
        <is>
          <t>20953-2P-25HP-LFE</t>
        </is>
      </c>
      <c r="F1178" t="inlineStr">
        <is>
          <t>X3</t>
        </is>
      </c>
      <c r="G1178" t="inlineStr">
        <is>
          <t>ImpMatl_NiAl-Bronze_ASTM-B148_C95400</t>
        </is>
      </c>
      <c r="H1178" s="7" t="inlineStr">
        <is>
          <t>Nickel Aluminum Bronze ASTM B148 UNS C95400</t>
        </is>
      </c>
      <c r="I1178" s="7" t="inlineStr">
        <is>
          <t>B22</t>
        </is>
      </c>
      <c r="J1178" s="7" t="inlineStr">
        <is>
          <t>Stainless Steel, AISI-303</t>
        </is>
      </c>
      <c r="K1178" s="7" t="inlineStr">
        <is>
          <t>Steel, Cold Drawn C1018</t>
        </is>
      </c>
      <c r="L1178" s="2" t="inlineStr">
        <is>
          <t>Coating_Special</t>
        </is>
      </c>
      <c r="M1178" s="2" t="inlineStr">
        <is>
          <t>RTF</t>
        </is>
      </c>
      <c r="N1178" s="7" t="n"/>
      <c r="O1178" t="inlineStr">
        <is>
          <t>A102226</t>
        </is>
      </c>
      <c r="P1178" t="n">
        <v>151</v>
      </c>
      <c r="Q1178" s="120" t="inlineStr">
        <is>
          <t>Priced</t>
        </is>
      </c>
      <c r="R1178" t="inlineStr">
        <is>
          <t>LT250</t>
        </is>
      </c>
    </row>
    <row r="1179">
      <c r="C1179" t="inlineStr">
        <is>
          <t>Price_BOM_LFE_Imp_2100</t>
        </is>
      </c>
      <c r="E1179" s="69" t="inlineStr">
        <is>
          <t>20953-4P-3HP-LFE</t>
        </is>
      </c>
      <c r="F1179" t="inlineStr">
        <is>
          <t>X3</t>
        </is>
      </c>
      <c r="G1179" t="inlineStr">
        <is>
          <t>ImpMatl_NiAl-Bronze_ASTM-B148_C95400</t>
        </is>
      </c>
      <c r="H1179" s="7" t="inlineStr">
        <is>
          <t>Nickel Aluminum Bronze ASTM B148 UNS C95400</t>
        </is>
      </c>
      <c r="I1179" s="7" t="inlineStr">
        <is>
          <t>B22</t>
        </is>
      </c>
      <c r="J1179" s="7" t="inlineStr">
        <is>
          <t>Stainless Steel, AISI-303</t>
        </is>
      </c>
      <c r="K1179" s="7" t="inlineStr">
        <is>
          <t>Steel, Cold Drawn C1018</t>
        </is>
      </c>
      <c r="L1179" s="2" t="inlineStr">
        <is>
          <t>Coating_Special</t>
        </is>
      </c>
      <c r="M1179" s="2" t="inlineStr">
        <is>
          <t>RTF</t>
        </is>
      </c>
      <c r="N1179" s="7" t="n"/>
      <c r="O1179" t="inlineStr">
        <is>
          <t>A102226</t>
        </is>
      </c>
      <c r="P1179" t="n">
        <v>151</v>
      </c>
      <c r="Q1179" s="120" t="inlineStr">
        <is>
          <t>Priced</t>
        </is>
      </c>
      <c r="R1179" t="inlineStr">
        <is>
          <t>LT250</t>
        </is>
      </c>
    </row>
    <row r="1180">
      <c r="C1180" t="inlineStr">
        <is>
          <t>Price_BOM_LFE_Imp_2101</t>
        </is>
      </c>
      <c r="E1180" s="69" t="inlineStr">
        <is>
          <t>20953-4P-5HP-LFE</t>
        </is>
      </c>
      <c r="F1180" t="inlineStr">
        <is>
          <t>X3</t>
        </is>
      </c>
      <c r="G1180" t="inlineStr">
        <is>
          <t>ImpMatl_NiAl-Bronze_ASTM-B148_C95400</t>
        </is>
      </c>
      <c r="H1180" s="7" t="inlineStr">
        <is>
          <t>Nickel Aluminum Bronze ASTM B148 UNS C95400</t>
        </is>
      </c>
      <c r="I1180" s="7" t="inlineStr">
        <is>
          <t>B22</t>
        </is>
      </c>
      <c r="J1180" s="7" t="inlineStr">
        <is>
          <t>Stainless Steel, AISI-303</t>
        </is>
      </c>
      <c r="K1180" s="7" t="inlineStr">
        <is>
          <t>Steel, Cold Drawn C1018</t>
        </is>
      </c>
      <c r="L1180" s="2" t="inlineStr">
        <is>
          <t>Coating_Special</t>
        </is>
      </c>
      <c r="M1180" s="2" t="inlineStr">
        <is>
          <t>RTF</t>
        </is>
      </c>
      <c r="N1180" s="7" t="n"/>
      <c r="O1180" t="inlineStr">
        <is>
          <t>A102226</t>
        </is>
      </c>
      <c r="P1180" t="n">
        <v>151</v>
      </c>
      <c r="Q1180" s="120" t="inlineStr">
        <is>
          <t>Priced</t>
        </is>
      </c>
      <c r="R1180" t="inlineStr">
        <is>
          <t>LT250</t>
        </is>
      </c>
    </row>
    <row r="1181">
      <c r="C1181" t="inlineStr">
        <is>
          <t>Price_BOM_LFE_Imp_2102</t>
        </is>
      </c>
      <c r="E1181" s="69" t="inlineStr">
        <is>
          <t>20953-4P-7.5HP-LFE</t>
        </is>
      </c>
      <c r="F1181" t="inlineStr">
        <is>
          <t>X3</t>
        </is>
      </c>
      <c r="G1181" t="inlineStr">
        <is>
          <t>ImpMatl_NiAl-Bronze_ASTM-B148_C95400</t>
        </is>
      </c>
      <c r="H1181" s="7" t="inlineStr">
        <is>
          <t>Nickel Aluminum Bronze ASTM B148 UNS C95400</t>
        </is>
      </c>
      <c r="I1181" s="7" t="inlineStr">
        <is>
          <t>B22</t>
        </is>
      </c>
      <c r="J1181" s="7" t="inlineStr">
        <is>
          <t>Stainless Steel, AISI-303</t>
        </is>
      </c>
      <c r="K1181" s="7" t="inlineStr">
        <is>
          <t>Steel, Cold Drawn C1018</t>
        </is>
      </c>
      <c r="L1181" s="2" t="inlineStr">
        <is>
          <t>Coating_Special</t>
        </is>
      </c>
      <c r="M1181" s="2" t="inlineStr">
        <is>
          <t>RTF</t>
        </is>
      </c>
      <c r="N1181" s="7" t="n"/>
      <c r="O1181" t="inlineStr">
        <is>
          <t>A102226</t>
        </is>
      </c>
      <c r="P1181" t="n">
        <v>151</v>
      </c>
      <c r="Q1181" s="120" t="inlineStr">
        <is>
          <t>Priced</t>
        </is>
      </c>
      <c r="R1181" t="inlineStr">
        <is>
          <t>LT250</t>
        </is>
      </c>
    </row>
    <row r="1182">
      <c r="C1182" t="inlineStr">
        <is>
          <t>Price_BOM_LFE_Imp_2103</t>
        </is>
      </c>
      <c r="E1182" s="2" t="inlineStr">
        <is>
          <t>20953-2P-30HP-LFE</t>
        </is>
      </c>
      <c r="F1182" t="inlineStr">
        <is>
          <t>X4</t>
        </is>
      </c>
      <c r="G1182" t="inlineStr">
        <is>
          <t>ImpMatl_NiAl-Bronze_ASTM-B148_C95400</t>
        </is>
      </c>
      <c r="H1182" s="7" t="inlineStr">
        <is>
          <t>Nickel Aluminum Bronze ASTM B148 UNS C95400</t>
        </is>
      </c>
      <c r="I1182" s="7" t="inlineStr">
        <is>
          <t>B22</t>
        </is>
      </c>
      <c r="J1182" s="7" t="inlineStr">
        <is>
          <t>Stainless Steel, AISI-303</t>
        </is>
      </c>
      <c r="K1182" s="7" t="inlineStr">
        <is>
          <t>Steel, Cold Drawn C1018</t>
        </is>
      </c>
      <c r="L1182" s="2" t="inlineStr">
        <is>
          <t>Coating_Special</t>
        </is>
      </c>
      <c r="M1182" s="2" t="inlineStr">
        <is>
          <t>RTF</t>
        </is>
      </c>
      <c r="N1182" s="7" t="n"/>
      <c r="O1182" t="inlineStr">
        <is>
          <t>A102227</t>
        </is>
      </c>
      <c r="P1182" t="n">
        <v>151</v>
      </c>
      <c r="Q1182" s="120" t="inlineStr">
        <is>
          <t>Priced</t>
        </is>
      </c>
      <c r="R1182" t="inlineStr">
        <is>
          <t>LT250</t>
        </is>
      </c>
    </row>
    <row r="1183">
      <c r="C1183" t="inlineStr">
        <is>
          <t>Price_BOM_LFE_Imp_2104</t>
        </is>
      </c>
      <c r="E1183" s="69" t="inlineStr">
        <is>
          <t>20121-4P-7.5HP-LFE</t>
        </is>
      </c>
      <c r="F1183" t="inlineStr">
        <is>
          <t>X3</t>
        </is>
      </c>
      <c r="G1183" t="inlineStr">
        <is>
          <t>ImpMatl_NiAl-Bronze_ASTM-B148_C95400</t>
        </is>
      </c>
      <c r="H1183" s="7" t="inlineStr">
        <is>
          <t>Nickel Aluminum Bronze ASTM B148 UNS C95400</t>
        </is>
      </c>
      <c r="I1183" s="7" t="inlineStr">
        <is>
          <t>B22</t>
        </is>
      </c>
      <c r="J1183" s="7" t="inlineStr">
        <is>
          <t>Stainless Steel, AISI-303</t>
        </is>
      </c>
      <c r="K1183" s="7" t="inlineStr">
        <is>
          <t>Steel, Cold Drawn C1018</t>
        </is>
      </c>
      <c r="L1183" s="2" t="inlineStr">
        <is>
          <t>Coating_Special</t>
        </is>
      </c>
      <c r="M1183" s="2" t="inlineStr">
        <is>
          <t>RTF</t>
        </is>
      </c>
      <c r="N1183" s="7" t="n"/>
      <c r="O1183" t="inlineStr">
        <is>
          <t>A102228</t>
        </is>
      </c>
      <c r="P1183" t="n">
        <v>307</v>
      </c>
      <c r="Q1183" s="120" t="inlineStr">
        <is>
          <t>Priced</t>
        </is>
      </c>
      <c r="R1183" t="inlineStr">
        <is>
          <t>LT250</t>
        </is>
      </c>
    </row>
    <row r="1184">
      <c r="C1184" t="inlineStr">
        <is>
          <t>Price_BOM_LFE_Imp_2105</t>
        </is>
      </c>
      <c r="E1184" s="69" t="inlineStr">
        <is>
          <t>20121-4P-10HP-LFE</t>
        </is>
      </c>
      <c r="F1184" t="inlineStr">
        <is>
          <t>X3</t>
        </is>
      </c>
      <c r="G1184" t="inlineStr">
        <is>
          <t>ImpMatl_NiAl-Bronze_ASTM-B148_C95400</t>
        </is>
      </c>
      <c r="H1184" s="7" t="inlineStr">
        <is>
          <t>Nickel Aluminum Bronze ASTM B148 UNS C95400</t>
        </is>
      </c>
      <c r="I1184" s="7" t="inlineStr">
        <is>
          <t>B22</t>
        </is>
      </c>
      <c r="J1184" s="7" t="inlineStr">
        <is>
          <t>Stainless Steel, AISI-303</t>
        </is>
      </c>
      <c r="K1184" s="7" t="inlineStr">
        <is>
          <t>Steel, Cold Drawn C1018</t>
        </is>
      </c>
      <c r="L1184" s="2" t="inlineStr">
        <is>
          <t>Coating_Special</t>
        </is>
      </c>
      <c r="M1184" s="2" t="inlineStr">
        <is>
          <t>RTF</t>
        </is>
      </c>
      <c r="N1184" s="7" t="n"/>
      <c r="O1184" t="inlineStr">
        <is>
          <t>A102228</t>
        </is>
      </c>
      <c r="P1184" t="n">
        <v>307</v>
      </c>
      <c r="Q1184" s="120" t="inlineStr">
        <is>
          <t>Priced</t>
        </is>
      </c>
      <c r="R1184" t="inlineStr">
        <is>
          <t>LT250</t>
        </is>
      </c>
    </row>
    <row r="1185">
      <c r="C1185" t="inlineStr">
        <is>
          <t>Price_BOM_LFE_Imp_2106</t>
        </is>
      </c>
      <c r="E1185" s="69" t="inlineStr">
        <is>
          <t>20121-4P-15HP-LFE</t>
        </is>
      </c>
      <c r="F1185" t="inlineStr">
        <is>
          <t>X3</t>
        </is>
      </c>
      <c r="G1185" t="inlineStr">
        <is>
          <t>ImpMatl_NiAl-Bronze_ASTM-B148_C95400</t>
        </is>
      </c>
      <c r="H1185" s="7" t="inlineStr">
        <is>
          <t>Nickel Aluminum Bronze ASTM B148 UNS C95400</t>
        </is>
      </c>
      <c r="I1185" s="7" t="inlineStr">
        <is>
          <t>B22</t>
        </is>
      </c>
      <c r="J1185" s="7" t="inlineStr">
        <is>
          <t>Stainless Steel, AISI-303</t>
        </is>
      </c>
      <c r="K1185" s="7" t="inlineStr">
        <is>
          <t>Steel, Cold Drawn C1018</t>
        </is>
      </c>
      <c r="L1185" s="2" t="inlineStr">
        <is>
          <t>Coating_Special</t>
        </is>
      </c>
      <c r="M1185" s="2" t="inlineStr">
        <is>
          <t>RTF</t>
        </is>
      </c>
      <c r="N1185" s="7" t="n"/>
      <c r="O1185" t="inlineStr">
        <is>
          <t>A102228</t>
        </is>
      </c>
      <c r="P1185" t="n">
        <v>307</v>
      </c>
      <c r="Q1185" s="120" t="inlineStr">
        <is>
          <t>Priced</t>
        </is>
      </c>
      <c r="R1185" t="inlineStr">
        <is>
          <t>LT250</t>
        </is>
      </c>
    </row>
    <row r="1186">
      <c r="C1186" t="inlineStr">
        <is>
          <t>Price_BOM_LFE_Imp_2107</t>
        </is>
      </c>
      <c r="E1186" s="2" t="inlineStr">
        <is>
          <t>25707-2P-7.5HP-LFE</t>
        </is>
      </c>
      <c r="F1186" t="inlineStr">
        <is>
          <t>X3</t>
        </is>
      </c>
      <c r="G1186" t="inlineStr">
        <is>
          <t>ImpMatl_NiAl-Bronze_ASTM-B148_C95400</t>
        </is>
      </c>
      <c r="H1186" s="7" t="inlineStr">
        <is>
          <t>Nickel Aluminum Bronze ASTM B148 UNS C95400</t>
        </is>
      </c>
      <c r="I1186" s="7" t="inlineStr">
        <is>
          <t>B22</t>
        </is>
      </c>
      <c r="J1186" s="7" t="inlineStr">
        <is>
          <t>Stainless Steel, AISI-303</t>
        </is>
      </c>
      <c r="K1186" s="7" t="inlineStr">
        <is>
          <t>Steel, Cold Drawn C1018</t>
        </is>
      </c>
      <c r="L1186" s="2" t="inlineStr">
        <is>
          <t>Coating_Special</t>
        </is>
      </c>
      <c r="M1186" s="2" t="inlineStr">
        <is>
          <t>RTF</t>
        </is>
      </c>
      <c r="N1186" s="7" t="n"/>
      <c r="O1186" t="inlineStr">
        <is>
          <t>A102230</t>
        </is>
      </c>
      <c r="P1186" t="n">
        <v>98</v>
      </c>
      <c r="Q1186" s="120" t="inlineStr">
        <is>
          <t>Priced</t>
        </is>
      </c>
      <c r="R1186" t="inlineStr">
        <is>
          <t>LT250</t>
        </is>
      </c>
    </row>
    <row r="1187">
      <c r="C1187" t="inlineStr">
        <is>
          <t>Price_BOM_LFE_Imp_2108</t>
        </is>
      </c>
      <c r="E1187" s="2" t="inlineStr">
        <is>
          <t>25707-2P-10HP-LFE</t>
        </is>
      </c>
      <c r="F1187" t="inlineStr">
        <is>
          <t>X3</t>
        </is>
      </c>
      <c r="G1187" t="inlineStr">
        <is>
          <t>ImpMatl_NiAl-Bronze_ASTM-B148_C95400</t>
        </is>
      </c>
      <c r="H1187" s="7" t="inlineStr">
        <is>
          <t>Nickel Aluminum Bronze ASTM B148 UNS C95400</t>
        </is>
      </c>
      <c r="I1187" s="7" t="inlineStr">
        <is>
          <t>B22</t>
        </is>
      </c>
      <c r="J1187" s="7" t="inlineStr">
        <is>
          <t>Stainless Steel, AISI-303</t>
        </is>
      </c>
      <c r="K1187" s="7" t="inlineStr">
        <is>
          <t>Steel, Cold Drawn C1018</t>
        </is>
      </c>
      <c r="L1187" s="2" t="inlineStr">
        <is>
          <t>Coating_Special</t>
        </is>
      </c>
      <c r="M1187" s="2" t="inlineStr">
        <is>
          <t>RTF</t>
        </is>
      </c>
      <c r="N1187" s="7" t="n"/>
      <c r="O1187" t="inlineStr">
        <is>
          <t>A102230</t>
        </is>
      </c>
      <c r="P1187" t="n">
        <v>98</v>
      </c>
      <c r="Q1187" s="120" t="inlineStr">
        <is>
          <t>Priced</t>
        </is>
      </c>
      <c r="R1187" t="inlineStr">
        <is>
          <t>LT250</t>
        </is>
      </c>
    </row>
    <row r="1188">
      <c r="C1188" t="inlineStr">
        <is>
          <t>Price_BOM_LFE_Imp_2109</t>
        </is>
      </c>
      <c r="E1188" s="2" t="inlineStr">
        <is>
          <t>25707-2P-15HP-LFE</t>
        </is>
      </c>
      <c r="F1188" t="inlineStr">
        <is>
          <t>X3</t>
        </is>
      </c>
      <c r="G1188" t="inlineStr">
        <is>
          <t>ImpMatl_NiAl-Bronze_ASTM-B148_C95400</t>
        </is>
      </c>
      <c r="H1188" s="7" t="inlineStr">
        <is>
          <t>Nickel Aluminum Bronze ASTM B148 UNS C95400</t>
        </is>
      </c>
      <c r="I1188" s="7" t="inlineStr">
        <is>
          <t>B22</t>
        </is>
      </c>
      <c r="J1188" s="7" t="inlineStr">
        <is>
          <t>Stainless Steel, AISI-303</t>
        </is>
      </c>
      <c r="K1188" s="7" t="inlineStr">
        <is>
          <t>Steel, Cold Drawn C1018</t>
        </is>
      </c>
      <c r="L1188" s="2" t="inlineStr">
        <is>
          <t>Coating_Special</t>
        </is>
      </c>
      <c r="M1188" s="2" t="inlineStr">
        <is>
          <t>RTF</t>
        </is>
      </c>
      <c r="N1188" s="7" t="n"/>
      <c r="O1188" t="inlineStr">
        <is>
          <t>A102230</t>
        </is>
      </c>
      <c r="P1188" t="n">
        <v>98</v>
      </c>
      <c r="Q1188" s="120" t="inlineStr">
        <is>
          <t>Priced</t>
        </is>
      </c>
      <c r="R1188" t="inlineStr">
        <is>
          <t>LT250</t>
        </is>
      </c>
    </row>
    <row r="1189">
      <c r="C1189" t="inlineStr">
        <is>
          <t>Price_BOM_LFE_Imp_2110</t>
        </is>
      </c>
      <c r="E1189" s="2" t="inlineStr">
        <is>
          <t>25707-2P-20HP-LFE</t>
        </is>
      </c>
      <c r="F1189" t="inlineStr">
        <is>
          <t>X3</t>
        </is>
      </c>
      <c r="G1189" t="inlineStr">
        <is>
          <t>ImpMatl_NiAl-Bronze_ASTM-B148_C95400</t>
        </is>
      </c>
      <c r="H1189" s="7" t="inlineStr">
        <is>
          <t>Nickel Aluminum Bronze ASTM B148 UNS C95400</t>
        </is>
      </c>
      <c r="I1189" s="7" t="inlineStr">
        <is>
          <t>B22</t>
        </is>
      </c>
      <c r="J1189" s="7" t="inlineStr">
        <is>
          <t>Stainless Steel, AISI-303</t>
        </is>
      </c>
      <c r="K1189" s="7" t="inlineStr">
        <is>
          <t>Steel, Cold Drawn C1018</t>
        </is>
      </c>
      <c r="L1189" s="2" t="inlineStr">
        <is>
          <t>Coating_Special</t>
        </is>
      </c>
      <c r="M1189" s="2" t="inlineStr">
        <is>
          <t>RTF</t>
        </is>
      </c>
      <c r="N1189" s="7" t="n"/>
      <c r="O1189" t="inlineStr">
        <is>
          <t>A102230</t>
        </is>
      </c>
      <c r="P1189" t="n">
        <v>98</v>
      </c>
      <c r="Q1189" s="120" t="inlineStr">
        <is>
          <t>Priced</t>
        </is>
      </c>
      <c r="R1189" t="inlineStr">
        <is>
          <t>LT250</t>
        </is>
      </c>
    </row>
    <row r="1190">
      <c r="C1190" t="inlineStr">
        <is>
          <t>Price_BOM_LFE_Imp_2111</t>
        </is>
      </c>
      <c r="E1190" s="2" t="inlineStr">
        <is>
          <t>25707-2P-25HP-LFE</t>
        </is>
      </c>
      <c r="F1190" t="inlineStr">
        <is>
          <t>X3</t>
        </is>
      </c>
      <c r="G1190" t="inlineStr">
        <is>
          <t>ImpMatl_NiAl-Bronze_ASTM-B148_C95400</t>
        </is>
      </c>
      <c r="H1190" s="7" t="inlineStr">
        <is>
          <t>Nickel Aluminum Bronze ASTM B148 UNS C95400</t>
        </is>
      </c>
      <c r="I1190" s="7" t="inlineStr">
        <is>
          <t>B22</t>
        </is>
      </c>
      <c r="J1190" s="7" t="inlineStr">
        <is>
          <t>Stainless Steel, AISI-303</t>
        </is>
      </c>
      <c r="K1190" s="7" t="inlineStr">
        <is>
          <t>Steel, Cold Drawn C1018</t>
        </is>
      </c>
      <c r="L1190" s="2" t="inlineStr">
        <is>
          <t>Coating_Special</t>
        </is>
      </c>
      <c r="M1190" s="2" t="inlineStr">
        <is>
          <t>RTF</t>
        </is>
      </c>
      <c r="N1190" s="7" t="n"/>
      <c r="O1190" t="inlineStr">
        <is>
          <t>A102230</t>
        </is>
      </c>
      <c r="P1190" t="n">
        <v>98</v>
      </c>
      <c r="Q1190" s="120" t="inlineStr">
        <is>
          <t>Priced</t>
        </is>
      </c>
      <c r="R1190" t="inlineStr">
        <is>
          <t>LT250</t>
        </is>
      </c>
    </row>
    <row r="1191">
      <c r="C1191" t="inlineStr">
        <is>
          <t>Price_BOM_LFE_Imp_2112</t>
        </is>
      </c>
      <c r="E1191" s="69" t="inlineStr">
        <is>
          <t>25707-4P-3HP-LFE</t>
        </is>
      </c>
      <c r="F1191" t="inlineStr">
        <is>
          <t>X3</t>
        </is>
      </c>
      <c r="G1191" t="inlineStr">
        <is>
          <t>ImpMatl_NiAl-Bronze_ASTM-B148_C95400</t>
        </is>
      </c>
      <c r="H1191" s="7" t="inlineStr">
        <is>
          <t>Nickel Aluminum Bronze ASTM B148 UNS C95400</t>
        </is>
      </c>
      <c r="I1191" s="7" t="inlineStr">
        <is>
          <t>B22</t>
        </is>
      </c>
      <c r="J1191" s="7" t="inlineStr">
        <is>
          <t>Stainless Steel, AISI-303</t>
        </is>
      </c>
      <c r="K1191" s="7" t="inlineStr">
        <is>
          <t>Steel, Cold Drawn C1018</t>
        </is>
      </c>
      <c r="L1191" s="2" t="inlineStr">
        <is>
          <t>Coating_Special</t>
        </is>
      </c>
      <c r="M1191" s="2" t="inlineStr">
        <is>
          <t>RTF</t>
        </is>
      </c>
      <c r="N1191" s="7" t="n"/>
      <c r="O1191" t="inlineStr">
        <is>
          <t>A102230</t>
        </is>
      </c>
      <c r="P1191" t="n">
        <v>98</v>
      </c>
      <c r="Q1191" s="120" t="inlineStr">
        <is>
          <t>Priced</t>
        </is>
      </c>
      <c r="R1191" t="inlineStr">
        <is>
          <t>LT250</t>
        </is>
      </c>
    </row>
    <row r="1192">
      <c r="C1192" t="inlineStr">
        <is>
          <t>Price_BOM_LFE_Imp_2113</t>
        </is>
      </c>
      <c r="E1192" s="69" t="inlineStr">
        <is>
          <t>25707-4P-5HP-LFE</t>
        </is>
      </c>
      <c r="F1192" t="inlineStr">
        <is>
          <t>X3</t>
        </is>
      </c>
      <c r="G1192" t="inlineStr">
        <is>
          <t>ImpMatl_NiAl-Bronze_ASTM-B148_C95400</t>
        </is>
      </c>
      <c r="H1192" s="7" t="inlineStr">
        <is>
          <t>Nickel Aluminum Bronze ASTM B148 UNS C95400</t>
        </is>
      </c>
      <c r="I1192" s="7" t="inlineStr">
        <is>
          <t>B22</t>
        </is>
      </c>
      <c r="J1192" s="7" t="inlineStr">
        <is>
          <t>Stainless Steel, AISI-303</t>
        </is>
      </c>
      <c r="K1192" s="7" t="inlineStr">
        <is>
          <t>Steel, Cold Drawn C1018</t>
        </is>
      </c>
      <c r="L1192" s="2" t="inlineStr">
        <is>
          <t>Coating_Special</t>
        </is>
      </c>
      <c r="M1192" s="2" t="inlineStr">
        <is>
          <t>RTF</t>
        </is>
      </c>
      <c r="N1192" s="7" t="n"/>
      <c r="O1192" t="inlineStr">
        <is>
          <t>A102230</t>
        </is>
      </c>
      <c r="P1192" t="n">
        <v>98</v>
      </c>
      <c r="Q1192" s="120" t="inlineStr">
        <is>
          <t>Priced</t>
        </is>
      </c>
      <c r="R1192" t="inlineStr">
        <is>
          <t>LT250</t>
        </is>
      </c>
    </row>
    <row r="1193">
      <c r="C1193" t="inlineStr">
        <is>
          <t>Price_BOM_LFE_Imp_2114</t>
        </is>
      </c>
      <c r="E1193" s="2" t="inlineStr">
        <is>
          <t>25707-2P-30HP-LFE</t>
        </is>
      </c>
      <c r="F1193" t="inlineStr">
        <is>
          <t>X4</t>
        </is>
      </c>
      <c r="G1193" t="inlineStr">
        <is>
          <t>ImpMatl_NiAl-Bronze_ASTM-B148_C95400</t>
        </is>
      </c>
      <c r="H1193" s="7" t="inlineStr">
        <is>
          <t>Nickel Aluminum Bronze ASTM B148 UNS C95400</t>
        </is>
      </c>
      <c r="I1193" s="7" t="inlineStr">
        <is>
          <t>B22</t>
        </is>
      </c>
      <c r="J1193" s="7" t="inlineStr">
        <is>
          <t>Stainless Steel, AISI-303</t>
        </is>
      </c>
      <c r="K1193" s="7" t="inlineStr">
        <is>
          <t>Steel, Cold Drawn C1018</t>
        </is>
      </c>
      <c r="L1193" s="2" t="inlineStr">
        <is>
          <t>Coating_Special</t>
        </is>
      </c>
      <c r="M1193" s="2" t="inlineStr">
        <is>
          <t>RTF</t>
        </is>
      </c>
      <c r="N1193" s="7" t="n"/>
      <c r="O1193" t="inlineStr">
        <is>
          <t>A102231</t>
        </is>
      </c>
      <c r="P1193" t="n">
        <v>98</v>
      </c>
      <c r="Q1193" s="120" t="inlineStr">
        <is>
          <t>Priced</t>
        </is>
      </c>
      <c r="R1193" t="inlineStr">
        <is>
          <t>LT250</t>
        </is>
      </c>
    </row>
    <row r="1194">
      <c r="C1194" t="inlineStr">
        <is>
          <t>Price_BOM_LFE_Imp_2115</t>
        </is>
      </c>
      <c r="E1194" s="2" t="inlineStr">
        <is>
          <t>25957-2P-25HP-LFE</t>
        </is>
      </c>
      <c r="F1194" t="inlineStr">
        <is>
          <t>X3</t>
        </is>
      </c>
      <c r="G1194" t="inlineStr">
        <is>
          <t>ImpMatl_NiAl-Bronze_ASTM-B148_C95400</t>
        </is>
      </c>
      <c r="H1194" s="7" t="inlineStr">
        <is>
          <t>Nickel Aluminum Bronze ASTM B148 UNS C95400</t>
        </is>
      </c>
      <c r="I1194" s="7" t="inlineStr">
        <is>
          <t>B22</t>
        </is>
      </c>
      <c r="J1194" s="7" t="inlineStr">
        <is>
          <t>Stainless Steel, AISI-303</t>
        </is>
      </c>
      <c r="K1194" s="7" t="inlineStr">
        <is>
          <t>Steel, Cold Drawn C1018</t>
        </is>
      </c>
      <c r="L1194" s="2" t="inlineStr">
        <is>
          <t>Coating_Special</t>
        </is>
      </c>
      <c r="M1194" s="2" t="inlineStr">
        <is>
          <t>RTF</t>
        </is>
      </c>
      <c r="N1194" s="7" t="n"/>
      <c r="O1194" t="inlineStr">
        <is>
          <t>A102232</t>
        </is>
      </c>
      <c r="P1194" t="n">
        <v>158</v>
      </c>
      <c r="Q1194" s="120" t="inlineStr">
        <is>
          <t>Priced</t>
        </is>
      </c>
      <c r="R1194" t="inlineStr">
        <is>
          <t>LT250</t>
        </is>
      </c>
    </row>
    <row r="1195">
      <c r="C1195" t="inlineStr">
        <is>
          <t>Price_BOM_LFE_Imp_2116</t>
        </is>
      </c>
      <c r="E1195" s="69" t="inlineStr">
        <is>
          <t>25957-4P-3HP-LFE</t>
        </is>
      </c>
      <c r="F1195" t="inlineStr">
        <is>
          <t>X3</t>
        </is>
      </c>
      <c r="G1195" t="inlineStr">
        <is>
          <t>ImpMatl_NiAl-Bronze_ASTM-B148_C95400</t>
        </is>
      </c>
      <c r="H1195" s="7" t="inlineStr">
        <is>
          <t>Nickel Aluminum Bronze ASTM B148 UNS C95400</t>
        </is>
      </c>
      <c r="I1195" s="7" t="inlineStr">
        <is>
          <t>B22</t>
        </is>
      </c>
      <c r="J1195" s="7" t="inlineStr">
        <is>
          <t>Stainless Steel, AISI-303</t>
        </is>
      </c>
      <c r="K1195" s="7" t="inlineStr">
        <is>
          <t>Steel, Cold Drawn C1018</t>
        </is>
      </c>
      <c r="L1195" s="2" t="inlineStr">
        <is>
          <t>Coating_Special</t>
        </is>
      </c>
      <c r="M1195" s="2" t="inlineStr">
        <is>
          <t>RTF</t>
        </is>
      </c>
      <c r="N1195" s="7" t="n"/>
      <c r="O1195" t="inlineStr">
        <is>
          <t>A102232</t>
        </is>
      </c>
      <c r="P1195" t="n">
        <v>158</v>
      </c>
      <c r="Q1195" s="120" t="inlineStr">
        <is>
          <t>Priced</t>
        </is>
      </c>
      <c r="R1195" t="inlineStr">
        <is>
          <t>LT250</t>
        </is>
      </c>
    </row>
    <row r="1196">
      <c r="C1196" t="inlineStr">
        <is>
          <t>Price_BOM_LFE_Imp_2117</t>
        </is>
      </c>
      <c r="E1196" s="69" t="inlineStr">
        <is>
          <t>25957-4P-5HP-LFE</t>
        </is>
      </c>
      <c r="F1196" t="inlineStr">
        <is>
          <t>X3</t>
        </is>
      </c>
      <c r="G1196" t="inlineStr">
        <is>
          <t>ImpMatl_NiAl-Bronze_ASTM-B148_C95400</t>
        </is>
      </c>
      <c r="H1196" s="7" t="inlineStr">
        <is>
          <t>Nickel Aluminum Bronze ASTM B148 UNS C95400</t>
        </is>
      </c>
      <c r="I1196" s="7" t="inlineStr">
        <is>
          <t>B22</t>
        </is>
      </c>
      <c r="J1196" s="7" t="inlineStr">
        <is>
          <t>Stainless Steel, AISI-303</t>
        </is>
      </c>
      <c r="K1196" s="7" t="inlineStr">
        <is>
          <t>Steel, Cold Drawn C1018</t>
        </is>
      </c>
      <c r="L1196" s="2" t="inlineStr">
        <is>
          <t>Coating_Special</t>
        </is>
      </c>
      <c r="M1196" s="2" t="inlineStr">
        <is>
          <t>RTF</t>
        </is>
      </c>
      <c r="N1196" s="7" t="n"/>
      <c r="O1196" t="inlineStr">
        <is>
          <t>A102232</t>
        </is>
      </c>
      <c r="P1196" t="n">
        <v>158</v>
      </c>
      <c r="Q1196" s="120" t="inlineStr">
        <is>
          <t>Priced</t>
        </is>
      </c>
      <c r="R1196" t="inlineStr">
        <is>
          <t>LT250</t>
        </is>
      </c>
    </row>
    <row r="1197">
      <c r="C1197" t="inlineStr">
        <is>
          <t>Price_BOM_LFE_Imp_2118</t>
        </is>
      </c>
      <c r="E1197" s="69" t="inlineStr">
        <is>
          <t>25957-4P-7.5HP-LFE</t>
        </is>
      </c>
      <c r="F1197" t="inlineStr">
        <is>
          <t>X3</t>
        </is>
      </c>
      <c r="G1197" t="inlineStr">
        <is>
          <t>ImpMatl_NiAl-Bronze_ASTM-B148_C95400</t>
        </is>
      </c>
      <c r="H1197" s="7" t="inlineStr">
        <is>
          <t>Nickel Aluminum Bronze ASTM B148 UNS C95400</t>
        </is>
      </c>
      <c r="I1197" s="7" t="inlineStr">
        <is>
          <t>B22</t>
        </is>
      </c>
      <c r="J1197" s="7" t="inlineStr">
        <is>
          <t>Stainless Steel, AISI-303</t>
        </is>
      </c>
      <c r="K1197" s="7" t="inlineStr">
        <is>
          <t>Steel, Cold Drawn C1018</t>
        </is>
      </c>
      <c r="L1197" s="2" t="inlineStr">
        <is>
          <t>Coating_Special</t>
        </is>
      </c>
      <c r="M1197" s="2" t="inlineStr">
        <is>
          <t>RTF</t>
        </is>
      </c>
      <c r="N1197" s="7" t="n"/>
      <c r="O1197" t="inlineStr">
        <is>
          <t>A102232</t>
        </is>
      </c>
      <c r="P1197" t="n">
        <v>158</v>
      </c>
      <c r="Q1197" s="120" t="inlineStr">
        <is>
          <t>Priced</t>
        </is>
      </c>
      <c r="R1197" t="inlineStr">
        <is>
          <t>LT250</t>
        </is>
      </c>
    </row>
    <row r="1198">
      <c r="C1198" t="inlineStr">
        <is>
          <t>Price_BOM_LFE_Imp_2119</t>
        </is>
      </c>
      <c r="E1198" s="69" t="inlineStr">
        <is>
          <t>25957-4P-10HP-LFE</t>
        </is>
      </c>
      <c r="F1198" t="inlineStr">
        <is>
          <t>X3</t>
        </is>
      </c>
      <c r="G1198" t="inlineStr">
        <is>
          <t>ImpMatl_NiAl-Bronze_ASTM-B148_C95400</t>
        </is>
      </c>
      <c r="H1198" s="7" t="inlineStr">
        <is>
          <t>Nickel Aluminum Bronze ASTM B148 UNS C95400</t>
        </is>
      </c>
      <c r="I1198" s="7" t="inlineStr">
        <is>
          <t>B22</t>
        </is>
      </c>
      <c r="J1198" s="7" t="inlineStr">
        <is>
          <t>Stainless Steel, AISI-303</t>
        </is>
      </c>
      <c r="K1198" s="7" t="inlineStr">
        <is>
          <t>Steel, Cold Drawn C1018</t>
        </is>
      </c>
      <c r="L1198" s="2" t="inlineStr">
        <is>
          <t>Coating_Special</t>
        </is>
      </c>
      <c r="M1198" s="2" t="inlineStr">
        <is>
          <t>RTF</t>
        </is>
      </c>
      <c r="N1198" s="7" t="n"/>
      <c r="O1198" t="inlineStr">
        <is>
          <t>A102232</t>
        </is>
      </c>
      <c r="P1198" t="n">
        <v>158</v>
      </c>
      <c r="Q1198" s="120" t="inlineStr">
        <is>
          <t>Priced</t>
        </is>
      </c>
      <c r="R1198" t="inlineStr">
        <is>
          <t>LT250</t>
        </is>
      </c>
    </row>
    <row r="1199">
      <c r="C1199" t="inlineStr">
        <is>
          <t>Price_BOM_LFE_Imp_2120</t>
        </is>
      </c>
      <c r="E1199" s="2" t="inlineStr">
        <is>
          <t>25957-2P-30HP-LFE</t>
        </is>
      </c>
      <c r="F1199" t="inlineStr">
        <is>
          <t>X4</t>
        </is>
      </c>
      <c r="G1199" t="inlineStr">
        <is>
          <t>ImpMatl_NiAl-Bronze_ASTM-B148_C95400</t>
        </is>
      </c>
      <c r="H1199" s="7" t="inlineStr">
        <is>
          <t>Nickel Aluminum Bronze ASTM B148 UNS C95400</t>
        </is>
      </c>
      <c r="I1199" s="7" t="inlineStr">
        <is>
          <t>B22</t>
        </is>
      </c>
      <c r="J1199" s="7" t="inlineStr">
        <is>
          <t>Stainless Steel, AISI-303</t>
        </is>
      </c>
      <c r="K1199" s="7" t="inlineStr">
        <is>
          <t>Steel, Cold Drawn C1018</t>
        </is>
      </c>
      <c r="L1199" s="2" t="inlineStr">
        <is>
          <t>Coating_Special</t>
        </is>
      </c>
      <c r="M1199" s="2" t="inlineStr">
        <is>
          <t>RTF</t>
        </is>
      </c>
      <c r="N1199" s="7" t="n"/>
      <c r="O1199" t="inlineStr">
        <is>
          <t>A102233</t>
        </is>
      </c>
      <c r="P1199" t="n">
        <v>158</v>
      </c>
      <c r="Q1199" s="120" t="inlineStr">
        <is>
          <t>Priced</t>
        </is>
      </c>
      <c r="R1199" t="inlineStr">
        <is>
          <t>LT250</t>
        </is>
      </c>
    </row>
    <row r="1200">
      <c r="C1200" t="inlineStr">
        <is>
          <t>Price_BOM_LFE_Imp_2121</t>
        </is>
      </c>
      <c r="E1200" s="69" t="inlineStr">
        <is>
          <t>25123-4P-7.5HP-LFE</t>
        </is>
      </c>
      <c r="F1200" t="inlineStr">
        <is>
          <t>X3</t>
        </is>
      </c>
      <c r="G1200" t="inlineStr">
        <is>
          <t>ImpMatl_NiAl-Bronze_ASTM-B148_C95400</t>
        </is>
      </c>
      <c r="H1200" s="7" t="inlineStr">
        <is>
          <t>Nickel Aluminum Bronze ASTM B148 UNS C95400</t>
        </is>
      </c>
      <c r="I1200" s="7" t="inlineStr">
        <is>
          <t>B22</t>
        </is>
      </c>
      <c r="J1200" s="7" t="inlineStr">
        <is>
          <t>Stainless Steel, AISI-303</t>
        </is>
      </c>
      <c r="K1200" s="7" t="inlineStr">
        <is>
          <t>Steel, Cold Drawn C1018</t>
        </is>
      </c>
      <c r="L1200" s="2" t="inlineStr">
        <is>
          <t>Coating_Special</t>
        </is>
      </c>
      <c r="M1200" s="2" t="inlineStr">
        <is>
          <t>RTF</t>
        </is>
      </c>
      <c r="N1200" s="7" t="n"/>
      <c r="O1200" t="inlineStr">
        <is>
          <t>A102234</t>
        </is>
      </c>
      <c r="P1200" t="n">
        <v>220</v>
      </c>
      <c r="Q1200" s="120" t="inlineStr">
        <is>
          <t>Priced</t>
        </is>
      </c>
      <c r="R1200" t="inlineStr">
        <is>
          <t>LT250</t>
        </is>
      </c>
    </row>
    <row r="1201">
      <c r="C1201" t="inlineStr">
        <is>
          <t>Price_BOM_LFE_Imp_2122</t>
        </is>
      </c>
      <c r="E1201" s="69" t="inlineStr">
        <is>
          <t>25123-4P-7.5HP-LFE</t>
        </is>
      </c>
      <c r="F1201" t="inlineStr">
        <is>
          <t>X3</t>
        </is>
      </c>
      <c r="G1201" t="inlineStr">
        <is>
          <t>ImpMatl_NiAl-Bronze_ASTM-B148_C95400</t>
        </is>
      </c>
      <c r="H1201" s="7" t="inlineStr">
        <is>
          <t>Nickel Aluminum Bronze ASTM B148 UNS C95400</t>
        </is>
      </c>
      <c r="I1201" s="7" t="inlineStr">
        <is>
          <t>B22</t>
        </is>
      </c>
      <c r="J1201" s="7" t="inlineStr">
        <is>
          <t>Stainless Steel, AISI-303</t>
        </is>
      </c>
      <c r="K1201" s="7" t="inlineStr">
        <is>
          <t>Steel, Cold Drawn C1018</t>
        </is>
      </c>
      <c r="L1201" s="2" t="inlineStr">
        <is>
          <t>Coating_Special</t>
        </is>
      </c>
      <c r="M1201" s="2" t="inlineStr">
        <is>
          <t>RTF</t>
        </is>
      </c>
      <c r="N1201" s="7" t="n"/>
      <c r="O1201" t="inlineStr">
        <is>
          <t>A102234</t>
        </is>
      </c>
      <c r="P1201" t="n">
        <v>220</v>
      </c>
      <c r="Q1201" s="120" t="inlineStr">
        <is>
          <t>Priced</t>
        </is>
      </c>
      <c r="R1201" t="inlineStr">
        <is>
          <t>LT250</t>
        </is>
      </c>
    </row>
    <row r="1202">
      <c r="C1202" t="inlineStr">
        <is>
          <t>Price_BOM_LFE_Imp_2123</t>
        </is>
      </c>
      <c r="E1202" s="69" t="inlineStr">
        <is>
          <t>25123-4P-10HP-LFE</t>
        </is>
      </c>
      <c r="F1202" t="inlineStr">
        <is>
          <t>X3</t>
        </is>
      </c>
      <c r="G1202" t="inlineStr">
        <is>
          <t>ImpMatl_NiAl-Bronze_ASTM-B148_C95400</t>
        </is>
      </c>
      <c r="H1202" s="7" t="inlineStr">
        <is>
          <t>Nickel Aluminum Bronze ASTM B148 UNS C95400</t>
        </is>
      </c>
      <c r="I1202" s="7" t="inlineStr">
        <is>
          <t>B22</t>
        </is>
      </c>
      <c r="J1202" s="7" t="inlineStr">
        <is>
          <t>Stainless Steel, AISI-303</t>
        </is>
      </c>
      <c r="K1202" s="7" t="inlineStr">
        <is>
          <t>Steel, Cold Drawn C1018</t>
        </is>
      </c>
      <c r="L1202" s="2" t="inlineStr">
        <is>
          <t>Coating_Special</t>
        </is>
      </c>
      <c r="M1202" s="2" t="inlineStr">
        <is>
          <t>RTF</t>
        </is>
      </c>
      <c r="N1202" s="7" t="n"/>
      <c r="O1202" t="inlineStr">
        <is>
          <t>A102234</t>
        </is>
      </c>
      <c r="P1202" t="n">
        <v>220</v>
      </c>
      <c r="Q1202" s="120" t="inlineStr">
        <is>
          <t>Priced</t>
        </is>
      </c>
      <c r="R1202" t="inlineStr">
        <is>
          <t>LT250</t>
        </is>
      </c>
    </row>
    <row r="1203">
      <c r="C1203" t="inlineStr">
        <is>
          <t>Price_BOM_LFE_Imp_2124</t>
        </is>
      </c>
      <c r="E1203" s="69" t="inlineStr">
        <is>
          <t>25123-4P-15HP-LFE</t>
        </is>
      </c>
      <c r="F1203" t="inlineStr">
        <is>
          <t>X3</t>
        </is>
      </c>
      <c r="G1203" t="inlineStr">
        <is>
          <t>ImpMatl_NiAl-Bronze_ASTM-B148_C95400</t>
        </is>
      </c>
      <c r="H1203" s="7" t="inlineStr">
        <is>
          <t>Nickel Aluminum Bronze ASTM B148 UNS C95400</t>
        </is>
      </c>
      <c r="I1203" s="7" t="inlineStr">
        <is>
          <t>B22</t>
        </is>
      </c>
      <c r="J1203" s="7" t="inlineStr">
        <is>
          <t>Stainless Steel, AISI-303</t>
        </is>
      </c>
      <c r="K1203" s="7" t="inlineStr">
        <is>
          <t>Steel, Cold Drawn C1018</t>
        </is>
      </c>
      <c r="L1203" s="2" t="inlineStr">
        <is>
          <t>Coating_Special</t>
        </is>
      </c>
      <c r="M1203" s="2" t="inlineStr">
        <is>
          <t>RTF</t>
        </is>
      </c>
      <c r="N1203" s="7" t="n"/>
      <c r="O1203" t="inlineStr">
        <is>
          <t>A102234</t>
        </is>
      </c>
      <c r="P1203" t="n">
        <v>220</v>
      </c>
      <c r="Q1203" s="120" t="inlineStr">
        <is>
          <t>Priced</t>
        </is>
      </c>
      <c r="R1203" t="inlineStr">
        <is>
          <t>LT250</t>
        </is>
      </c>
    </row>
    <row r="1204">
      <c r="C1204" t="inlineStr">
        <is>
          <t>Price_BOM_LFE_Imp_2125</t>
        </is>
      </c>
      <c r="E1204" s="69" t="inlineStr">
        <is>
          <t>25123-4P-20HP-LFE</t>
        </is>
      </c>
      <c r="F1204" t="inlineStr">
        <is>
          <t>XA</t>
        </is>
      </c>
      <c r="G1204" t="inlineStr">
        <is>
          <t>ImpMatl_NiAl-Bronze_ASTM-B148_C95400</t>
        </is>
      </c>
      <c r="H1204" s="7" t="inlineStr">
        <is>
          <t>Nickel Aluminum Bronze ASTM B148 UNS C95400</t>
        </is>
      </c>
      <c r="I1204" s="7" t="inlineStr">
        <is>
          <t>B22</t>
        </is>
      </c>
      <c r="J1204" s="7" t="inlineStr">
        <is>
          <t>Stainless Steel, AISI-303</t>
        </is>
      </c>
      <c r="K1204" s="7" t="inlineStr">
        <is>
          <t>Steel, Cold Drawn C1018</t>
        </is>
      </c>
      <c r="L1204" s="2" t="inlineStr">
        <is>
          <t>Coating_Special</t>
        </is>
      </c>
      <c r="M1204" s="2" t="inlineStr">
        <is>
          <t>RTF</t>
        </is>
      </c>
      <c r="N1204" s="7" t="n"/>
      <c r="O1204" t="inlineStr">
        <is>
          <t>A102235</t>
        </is>
      </c>
      <c r="P1204" t="n">
        <v>220</v>
      </c>
      <c r="Q1204" s="120" t="inlineStr">
        <is>
          <t>Priced</t>
        </is>
      </c>
      <c r="R1204" t="inlineStr">
        <is>
          <t>LT250</t>
        </is>
      </c>
    </row>
    <row r="1205">
      <c r="C1205" t="inlineStr">
        <is>
          <t>Price_BOM_LFE_Imp_2126</t>
        </is>
      </c>
      <c r="E1205" s="2" t="inlineStr">
        <is>
          <t>30707-2P-10HP-LFE</t>
        </is>
      </c>
      <c r="F1205" t="inlineStr">
        <is>
          <t>X3</t>
        </is>
      </c>
      <c r="G1205" t="inlineStr">
        <is>
          <t>ImpMatl_NiAl-Bronze_ASTM-B148_C95400</t>
        </is>
      </c>
      <c r="H1205" s="7" t="inlineStr">
        <is>
          <t>Nickel Aluminum Bronze ASTM B148 UNS C95400</t>
        </is>
      </c>
      <c r="I1205" s="7" t="inlineStr">
        <is>
          <t>B22</t>
        </is>
      </c>
      <c r="J1205" s="7" t="inlineStr">
        <is>
          <t>Stainless Steel, AISI-303</t>
        </is>
      </c>
      <c r="K1205" s="7" t="inlineStr">
        <is>
          <t>Steel, Cold Drawn C1018</t>
        </is>
      </c>
      <c r="L1205" s="2" t="inlineStr">
        <is>
          <t>Coating_Special</t>
        </is>
      </c>
      <c r="M1205" s="2" t="inlineStr">
        <is>
          <t>RTF</t>
        </is>
      </c>
      <c r="N1205" s="7" t="n"/>
      <c r="O1205" t="inlineStr">
        <is>
          <t>A102237</t>
        </is>
      </c>
      <c r="P1205" t="n">
        <v>107</v>
      </c>
      <c r="Q1205" s="120" t="inlineStr">
        <is>
          <t>Priced</t>
        </is>
      </c>
      <c r="R1205" t="inlineStr">
        <is>
          <t>LT250</t>
        </is>
      </c>
    </row>
    <row r="1206">
      <c r="C1206" t="inlineStr">
        <is>
          <t>Price_BOM_LFE_Imp_2127</t>
        </is>
      </c>
      <c r="E1206" s="2" t="inlineStr">
        <is>
          <t>30707-2P-15HP-LFE</t>
        </is>
      </c>
      <c r="F1206" t="inlineStr">
        <is>
          <t>X3</t>
        </is>
      </c>
      <c r="G1206" t="inlineStr">
        <is>
          <t>ImpMatl_NiAl-Bronze_ASTM-B148_C95400</t>
        </is>
      </c>
      <c r="H1206" s="7" t="inlineStr">
        <is>
          <t>Nickel Aluminum Bronze ASTM B148 UNS C95400</t>
        </is>
      </c>
      <c r="I1206" s="7" t="inlineStr">
        <is>
          <t>B22</t>
        </is>
      </c>
      <c r="J1206" s="7" t="inlineStr">
        <is>
          <t>Stainless Steel, AISI-303</t>
        </is>
      </c>
      <c r="K1206" s="7" t="inlineStr">
        <is>
          <t>Steel, Cold Drawn C1018</t>
        </is>
      </c>
      <c r="L1206" s="2" t="inlineStr">
        <is>
          <t>Coating_Special</t>
        </is>
      </c>
      <c r="M1206" s="2" t="inlineStr">
        <is>
          <t>RTF</t>
        </is>
      </c>
      <c r="N1206" s="7" t="n"/>
      <c r="O1206" t="inlineStr">
        <is>
          <t>A102237</t>
        </is>
      </c>
      <c r="P1206" t="n">
        <v>107</v>
      </c>
      <c r="Q1206" s="120" t="inlineStr">
        <is>
          <t>Priced</t>
        </is>
      </c>
      <c r="R1206" t="inlineStr">
        <is>
          <t>LT250</t>
        </is>
      </c>
    </row>
    <row r="1207">
      <c r="C1207" t="inlineStr">
        <is>
          <t>Price_BOM_LFE_Imp_2128</t>
        </is>
      </c>
      <c r="E1207" s="2" t="inlineStr">
        <is>
          <t>30707-2P-20HP-LFE</t>
        </is>
      </c>
      <c r="F1207" t="inlineStr">
        <is>
          <t>X3</t>
        </is>
      </c>
      <c r="G1207" t="inlineStr">
        <is>
          <t>ImpMatl_NiAl-Bronze_ASTM-B148_C95400</t>
        </is>
      </c>
      <c r="H1207" s="7" t="inlineStr">
        <is>
          <t>Nickel Aluminum Bronze ASTM B148 UNS C95400</t>
        </is>
      </c>
      <c r="I1207" s="7" t="inlineStr">
        <is>
          <t>B22</t>
        </is>
      </c>
      <c r="J1207" s="7" t="inlineStr">
        <is>
          <t>Stainless Steel, AISI-303</t>
        </is>
      </c>
      <c r="K1207" s="7" t="inlineStr">
        <is>
          <t>Steel, Cold Drawn C1018</t>
        </is>
      </c>
      <c r="L1207" s="2" t="inlineStr">
        <is>
          <t>Coating_Special</t>
        </is>
      </c>
      <c r="M1207" s="2" t="inlineStr">
        <is>
          <t>RTF</t>
        </is>
      </c>
      <c r="N1207" s="7" t="n"/>
      <c r="O1207" t="inlineStr">
        <is>
          <t>A102237</t>
        </is>
      </c>
      <c r="P1207" t="n">
        <v>107</v>
      </c>
      <c r="Q1207" s="120" t="inlineStr">
        <is>
          <t>Priced</t>
        </is>
      </c>
      <c r="R1207" t="inlineStr">
        <is>
          <t>LT250</t>
        </is>
      </c>
    </row>
    <row r="1208">
      <c r="C1208" t="inlineStr">
        <is>
          <t>Price_BOM_LFE_Imp_2129</t>
        </is>
      </c>
      <c r="E1208" s="2" t="inlineStr">
        <is>
          <t>30707-2P-25HP-LFE</t>
        </is>
      </c>
      <c r="F1208" t="inlineStr">
        <is>
          <t>X3</t>
        </is>
      </c>
      <c r="G1208" t="inlineStr">
        <is>
          <t>ImpMatl_NiAl-Bronze_ASTM-B148_C95400</t>
        </is>
      </c>
      <c r="H1208" s="7" t="inlineStr">
        <is>
          <t>Nickel Aluminum Bronze ASTM B148 UNS C95400</t>
        </is>
      </c>
      <c r="I1208" s="7" t="inlineStr">
        <is>
          <t>B22</t>
        </is>
      </c>
      <c r="J1208" s="7" t="inlineStr">
        <is>
          <t>Stainless Steel, AISI-303</t>
        </is>
      </c>
      <c r="K1208" s="7" t="inlineStr">
        <is>
          <t>Steel, Cold Drawn C1018</t>
        </is>
      </c>
      <c r="L1208" s="2" t="inlineStr">
        <is>
          <t>Coating_Special</t>
        </is>
      </c>
      <c r="M1208" s="2" t="inlineStr">
        <is>
          <t>RTF</t>
        </is>
      </c>
      <c r="N1208" s="7" t="n"/>
      <c r="O1208" t="inlineStr">
        <is>
          <t>A102237</t>
        </is>
      </c>
      <c r="P1208" t="n">
        <v>107</v>
      </c>
      <c r="Q1208" s="120" t="inlineStr">
        <is>
          <t>Priced</t>
        </is>
      </c>
      <c r="R1208" t="inlineStr">
        <is>
          <t>LT250</t>
        </is>
      </c>
    </row>
    <row r="1209">
      <c r="C1209" t="inlineStr">
        <is>
          <t>Price_BOM_LFE_Imp_2130</t>
        </is>
      </c>
      <c r="E1209" s="69" t="inlineStr">
        <is>
          <t>30707-4P-3HP-LFE</t>
        </is>
      </c>
      <c r="F1209" t="inlineStr">
        <is>
          <t>X3</t>
        </is>
      </c>
      <c r="G1209" t="inlineStr">
        <is>
          <t>ImpMatl_NiAl-Bronze_ASTM-B148_C95400</t>
        </is>
      </c>
      <c r="H1209" s="7" t="inlineStr">
        <is>
          <t>Nickel Aluminum Bronze ASTM B148 UNS C95400</t>
        </is>
      </c>
      <c r="I1209" s="7" t="inlineStr">
        <is>
          <t>B22</t>
        </is>
      </c>
      <c r="J1209" s="7" t="inlineStr">
        <is>
          <t>Stainless Steel, AISI-303</t>
        </is>
      </c>
      <c r="K1209" s="7" t="inlineStr">
        <is>
          <t>Steel, Cold Drawn C1018</t>
        </is>
      </c>
      <c r="L1209" s="2" t="inlineStr">
        <is>
          <t>Coating_Special</t>
        </is>
      </c>
      <c r="M1209" s="2" t="inlineStr">
        <is>
          <t>RTF</t>
        </is>
      </c>
      <c r="N1209" s="7" t="n"/>
      <c r="O1209" t="inlineStr">
        <is>
          <t>A102237</t>
        </is>
      </c>
      <c r="P1209" t="n">
        <v>107</v>
      </c>
      <c r="Q1209" s="120" t="inlineStr">
        <is>
          <t>Priced</t>
        </is>
      </c>
      <c r="R1209" t="inlineStr">
        <is>
          <t>LT250</t>
        </is>
      </c>
    </row>
    <row r="1210">
      <c r="C1210" t="inlineStr">
        <is>
          <t>Price_BOM_LFE_Imp_2131</t>
        </is>
      </c>
      <c r="E1210" s="69" t="inlineStr">
        <is>
          <t>30707-4P-5HP-LFE</t>
        </is>
      </c>
      <c r="F1210" t="inlineStr">
        <is>
          <t>X3</t>
        </is>
      </c>
      <c r="G1210" t="inlineStr">
        <is>
          <t>ImpMatl_NiAl-Bronze_ASTM-B148_C95400</t>
        </is>
      </c>
      <c r="H1210" s="7" t="inlineStr">
        <is>
          <t>Nickel Aluminum Bronze ASTM B148 UNS C95400</t>
        </is>
      </c>
      <c r="I1210" s="7" t="inlineStr">
        <is>
          <t>B22</t>
        </is>
      </c>
      <c r="J1210" s="7" t="inlineStr">
        <is>
          <t>Stainless Steel, AISI-303</t>
        </is>
      </c>
      <c r="K1210" s="7" t="inlineStr">
        <is>
          <t>Steel, Cold Drawn C1018</t>
        </is>
      </c>
      <c r="L1210" s="2" t="inlineStr">
        <is>
          <t>Coating_Special</t>
        </is>
      </c>
      <c r="M1210" s="2" t="inlineStr">
        <is>
          <t>RTF</t>
        </is>
      </c>
      <c r="N1210" s="7" t="n"/>
      <c r="O1210" t="inlineStr">
        <is>
          <t>A102237</t>
        </is>
      </c>
      <c r="P1210" t="n">
        <v>107</v>
      </c>
      <c r="Q1210" s="120" t="inlineStr">
        <is>
          <t>Priced</t>
        </is>
      </c>
      <c r="R1210" t="inlineStr">
        <is>
          <t>LT250</t>
        </is>
      </c>
    </row>
    <row r="1211">
      <c r="C1211" t="inlineStr">
        <is>
          <t>Price_BOM_LFE_Imp_2132</t>
        </is>
      </c>
      <c r="E1211" s="69" t="inlineStr">
        <is>
          <t>30707-4P-7.5HP-LFE</t>
        </is>
      </c>
      <c r="F1211" t="inlineStr">
        <is>
          <t>X3</t>
        </is>
      </c>
      <c r="G1211" t="inlineStr">
        <is>
          <t>ImpMatl_NiAl-Bronze_ASTM-B148_C95400</t>
        </is>
      </c>
      <c r="H1211" s="7" t="inlineStr">
        <is>
          <t>Nickel Aluminum Bronze ASTM B148 UNS C95400</t>
        </is>
      </c>
      <c r="I1211" s="7" t="inlineStr">
        <is>
          <t>B22</t>
        </is>
      </c>
      <c r="J1211" s="7" t="inlineStr">
        <is>
          <t>Stainless Steel, AISI-303</t>
        </is>
      </c>
      <c r="K1211" s="7" t="inlineStr">
        <is>
          <t>Steel, Cold Drawn C1018</t>
        </is>
      </c>
      <c r="L1211" s="2" t="inlineStr">
        <is>
          <t>Coating_Special</t>
        </is>
      </c>
      <c r="M1211" s="2" t="inlineStr">
        <is>
          <t>RTF</t>
        </is>
      </c>
      <c r="N1211" s="7" t="n"/>
      <c r="O1211" t="inlineStr">
        <is>
          <t>A102237</t>
        </is>
      </c>
      <c r="P1211" t="n">
        <v>107</v>
      </c>
      <c r="Q1211" s="120" t="inlineStr">
        <is>
          <t>Priced</t>
        </is>
      </c>
      <c r="R1211" t="inlineStr">
        <is>
          <t>LT250</t>
        </is>
      </c>
    </row>
    <row r="1212">
      <c r="C1212" t="inlineStr">
        <is>
          <t>Price_BOM_LFE_Imp_2133</t>
        </is>
      </c>
      <c r="E1212" s="2" t="inlineStr">
        <is>
          <t>30707-2P-30HP-LFE</t>
        </is>
      </c>
      <c r="F1212" t="inlineStr">
        <is>
          <t>X4</t>
        </is>
      </c>
      <c r="G1212" t="inlineStr">
        <is>
          <t>ImpMatl_NiAl-Bronze_ASTM-B148_C95400</t>
        </is>
      </c>
      <c r="H1212" s="7" t="inlineStr">
        <is>
          <t>Nickel Aluminum Bronze ASTM B148 UNS C95400</t>
        </is>
      </c>
      <c r="I1212" s="7" t="inlineStr">
        <is>
          <t>B22</t>
        </is>
      </c>
      <c r="J1212" s="7" t="inlineStr">
        <is>
          <t>Stainless Steel, AISI-303</t>
        </is>
      </c>
      <c r="K1212" s="7" t="inlineStr">
        <is>
          <t>Steel, Cold Drawn C1018</t>
        </is>
      </c>
      <c r="L1212" s="2" t="inlineStr">
        <is>
          <t>Coating_Special</t>
        </is>
      </c>
      <c r="M1212" s="2" t="inlineStr">
        <is>
          <t>RTF</t>
        </is>
      </c>
      <c r="N1212" s="7" t="n"/>
      <c r="O1212" t="inlineStr">
        <is>
          <t>A102238</t>
        </is>
      </c>
      <c r="P1212" t="n">
        <v>107</v>
      </c>
      <c r="Q1212" s="120" t="inlineStr">
        <is>
          <t>Priced</t>
        </is>
      </c>
      <c r="R1212" t="inlineStr">
        <is>
          <t>LT250</t>
        </is>
      </c>
    </row>
    <row r="1213">
      <c r="C1213" t="inlineStr">
        <is>
          <t>Price_BOM_LFE_Imp_2134</t>
        </is>
      </c>
      <c r="E1213" s="69" t="inlineStr">
        <is>
          <t>30957-4P-5HP-LFE</t>
        </is>
      </c>
      <c r="F1213" t="inlineStr">
        <is>
          <t>X3</t>
        </is>
      </c>
      <c r="G1213" t="inlineStr">
        <is>
          <t>ImpMatl_NiAl-Bronze_ASTM-B148_C95400</t>
        </is>
      </c>
      <c r="H1213" s="7" t="inlineStr">
        <is>
          <t>Nickel Aluminum Bronze ASTM B148 UNS C95400</t>
        </is>
      </c>
      <c r="I1213" s="7" t="inlineStr">
        <is>
          <t>B22</t>
        </is>
      </c>
      <c r="J1213" s="7" t="inlineStr">
        <is>
          <t>Stainless Steel, AISI-303</t>
        </is>
      </c>
      <c r="K1213" s="7" t="inlineStr">
        <is>
          <t>Steel, Cold Drawn C1018</t>
        </is>
      </c>
      <c r="L1213" s="2" t="inlineStr">
        <is>
          <t>Coating_Special</t>
        </is>
      </c>
      <c r="M1213" s="2" t="inlineStr">
        <is>
          <t>RTF</t>
        </is>
      </c>
      <c r="N1213" s="7" t="n"/>
      <c r="O1213" t="inlineStr">
        <is>
          <t>A102239</t>
        </is>
      </c>
      <c r="P1213" t="n">
        <v>193</v>
      </c>
      <c r="Q1213" s="120" t="inlineStr">
        <is>
          <t>Priced</t>
        </is>
      </c>
      <c r="R1213" t="inlineStr">
        <is>
          <t>LT250</t>
        </is>
      </c>
    </row>
    <row r="1214">
      <c r="C1214" t="inlineStr">
        <is>
          <t>Price_BOM_LFE_Imp_2135</t>
        </is>
      </c>
      <c r="E1214" s="69" t="inlineStr">
        <is>
          <t>30957-4P-7.5HP-LFE</t>
        </is>
      </c>
      <c r="F1214" t="inlineStr">
        <is>
          <t>X3</t>
        </is>
      </c>
      <c r="G1214" t="inlineStr">
        <is>
          <t>ImpMatl_NiAl-Bronze_ASTM-B148_C95400</t>
        </is>
      </c>
      <c r="H1214" s="7" t="inlineStr">
        <is>
          <t>Nickel Aluminum Bronze ASTM B148 UNS C95400</t>
        </is>
      </c>
      <c r="I1214" s="7" t="inlineStr">
        <is>
          <t>B22</t>
        </is>
      </c>
      <c r="J1214" s="7" t="inlineStr">
        <is>
          <t>Stainless Steel, AISI-303</t>
        </is>
      </c>
      <c r="K1214" s="7" t="inlineStr">
        <is>
          <t>Steel, Cold Drawn C1018</t>
        </is>
      </c>
      <c r="L1214" s="2" t="inlineStr">
        <is>
          <t>Coating_Special</t>
        </is>
      </c>
      <c r="M1214" s="2" t="inlineStr">
        <is>
          <t>RTF</t>
        </is>
      </c>
      <c r="N1214" s="7" t="n"/>
      <c r="O1214" t="inlineStr">
        <is>
          <t>A102239</t>
        </is>
      </c>
      <c r="P1214" t="n">
        <v>193</v>
      </c>
      <c r="Q1214" s="120" t="inlineStr">
        <is>
          <t>Priced</t>
        </is>
      </c>
      <c r="R1214" t="inlineStr">
        <is>
          <t>LT250</t>
        </is>
      </c>
    </row>
    <row r="1215">
      <c r="C1215" t="inlineStr">
        <is>
          <t>Price_BOM_LFE_Imp_2136</t>
        </is>
      </c>
      <c r="E1215" s="69" t="inlineStr">
        <is>
          <t>30957-4P-10HP-LFE</t>
        </is>
      </c>
      <c r="F1215" t="inlineStr">
        <is>
          <t>X3</t>
        </is>
      </c>
      <c r="G1215" t="inlineStr">
        <is>
          <t>ImpMatl_NiAl-Bronze_ASTM-B148_C95400</t>
        </is>
      </c>
      <c r="H1215" s="7" t="inlineStr">
        <is>
          <t>Nickel Aluminum Bronze ASTM B148 UNS C95400</t>
        </is>
      </c>
      <c r="I1215" s="7" t="inlineStr">
        <is>
          <t>B22</t>
        </is>
      </c>
      <c r="J1215" s="7" t="inlineStr">
        <is>
          <t>Stainless Steel, AISI-303</t>
        </is>
      </c>
      <c r="K1215" s="7" t="inlineStr">
        <is>
          <t>Steel, Cold Drawn C1018</t>
        </is>
      </c>
      <c r="L1215" s="2" t="inlineStr">
        <is>
          <t>Coating_Special</t>
        </is>
      </c>
      <c r="M1215" s="2" t="inlineStr">
        <is>
          <t>RTF</t>
        </is>
      </c>
      <c r="N1215" s="7" t="n"/>
      <c r="O1215" t="inlineStr">
        <is>
          <t>A102239</t>
        </is>
      </c>
      <c r="P1215" t="n">
        <v>193</v>
      </c>
      <c r="Q1215" s="120" t="inlineStr">
        <is>
          <t>Priced</t>
        </is>
      </c>
      <c r="R1215" t="inlineStr">
        <is>
          <t>LT250</t>
        </is>
      </c>
    </row>
    <row r="1216">
      <c r="C1216" t="inlineStr">
        <is>
          <t>Price_BOM_LFE_Imp_2137</t>
        </is>
      </c>
      <c r="E1216" s="69" t="inlineStr">
        <is>
          <t>30957-4P-15HP-LFE</t>
        </is>
      </c>
      <c r="F1216" t="inlineStr">
        <is>
          <t>X3</t>
        </is>
      </c>
      <c r="G1216" t="inlineStr">
        <is>
          <t>ImpMatl_NiAl-Bronze_ASTM-B148_C95400</t>
        </is>
      </c>
      <c r="H1216" s="7" t="inlineStr">
        <is>
          <t>Nickel Aluminum Bronze ASTM B148 UNS C95400</t>
        </is>
      </c>
      <c r="I1216" s="7" t="inlineStr">
        <is>
          <t>B22</t>
        </is>
      </c>
      <c r="J1216" s="7" t="inlineStr">
        <is>
          <t>Stainless Steel, AISI-303</t>
        </is>
      </c>
      <c r="K1216" s="7" t="inlineStr">
        <is>
          <t>Steel, Cold Drawn C1018</t>
        </is>
      </c>
      <c r="L1216" s="2" t="inlineStr">
        <is>
          <t>Coating_Special</t>
        </is>
      </c>
      <c r="M1216" s="2" t="inlineStr">
        <is>
          <t>RTF</t>
        </is>
      </c>
      <c r="N1216" s="7" t="n"/>
      <c r="O1216" t="inlineStr">
        <is>
          <t>A102239</t>
        </is>
      </c>
      <c r="P1216" t="n">
        <v>193</v>
      </c>
      <c r="Q1216" s="120" t="inlineStr">
        <is>
          <t>Priced</t>
        </is>
      </c>
      <c r="R1216" t="inlineStr">
        <is>
          <t>LT250</t>
        </is>
      </c>
    </row>
    <row r="1217">
      <c r="C1217" t="inlineStr">
        <is>
          <t>Price_BOM_LFE_Imp_2138</t>
        </is>
      </c>
      <c r="E1217" s="69" t="inlineStr">
        <is>
          <t>30121-4P-15HP-LFE</t>
        </is>
      </c>
      <c r="F1217" t="inlineStr">
        <is>
          <t>XA</t>
        </is>
      </c>
      <c r="G1217" t="inlineStr">
        <is>
          <t>ImpMatl_NiAl-Bronze_ASTM-B148_C95400</t>
        </is>
      </c>
      <c r="H1217" s="7" t="inlineStr">
        <is>
          <t>Nickel Aluminum Bronze ASTM B148 UNS C95400</t>
        </is>
      </c>
      <c r="I1217" s="7" t="inlineStr">
        <is>
          <t>B22</t>
        </is>
      </c>
      <c r="J1217" s="7" t="inlineStr">
        <is>
          <t>Stainless Steel, AISI-303</t>
        </is>
      </c>
      <c r="K1217" s="7" t="inlineStr">
        <is>
          <t>Steel, Cold Drawn C1018</t>
        </is>
      </c>
      <c r="L1217" s="2" t="inlineStr">
        <is>
          <t>Coating_Special</t>
        </is>
      </c>
      <c r="M1217" s="2" t="inlineStr">
        <is>
          <t>RTF</t>
        </is>
      </c>
      <c r="N1217" s="7" t="n"/>
      <c r="O1217" t="inlineStr">
        <is>
          <t>A102241</t>
        </is>
      </c>
      <c r="P1217" t="n">
        <v>282</v>
      </c>
      <c r="Q1217" s="120" t="inlineStr">
        <is>
          <t>Priced</t>
        </is>
      </c>
      <c r="R1217" t="inlineStr">
        <is>
          <t>LT250</t>
        </is>
      </c>
    </row>
    <row r="1218">
      <c r="C1218" t="inlineStr">
        <is>
          <t>Price_BOM_LFE_Imp_2139</t>
        </is>
      </c>
      <c r="E1218" s="69" t="inlineStr">
        <is>
          <t>30121-4P-20HP-LFE</t>
        </is>
      </c>
      <c r="F1218" t="inlineStr">
        <is>
          <t>XA</t>
        </is>
      </c>
      <c r="G1218" t="inlineStr">
        <is>
          <t>ImpMatl_NiAl-Bronze_ASTM-B148_C95400</t>
        </is>
      </c>
      <c r="H1218" s="7" t="inlineStr">
        <is>
          <t>Nickel Aluminum Bronze ASTM B148 UNS C95400</t>
        </is>
      </c>
      <c r="I1218" s="7" t="inlineStr">
        <is>
          <t>B22</t>
        </is>
      </c>
      <c r="J1218" s="7" t="inlineStr">
        <is>
          <t>Stainless Steel, AISI-303</t>
        </is>
      </c>
      <c r="K1218" s="7" t="inlineStr">
        <is>
          <t>Steel, Cold Drawn C1018</t>
        </is>
      </c>
      <c r="L1218" s="2" t="inlineStr">
        <is>
          <t>Coating_Special</t>
        </is>
      </c>
      <c r="M1218" s="2" t="inlineStr">
        <is>
          <t>RTF</t>
        </is>
      </c>
      <c r="N1218" s="7" t="n"/>
      <c r="O1218" t="inlineStr">
        <is>
          <t>A102241</t>
        </is>
      </c>
      <c r="P1218" t="n">
        <v>282</v>
      </c>
      <c r="Q1218" s="120" t="inlineStr">
        <is>
          <t>Priced</t>
        </is>
      </c>
      <c r="R1218" t="inlineStr">
        <is>
          <t>LT250</t>
        </is>
      </c>
    </row>
    <row r="1219">
      <c r="C1219" t="inlineStr">
        <is>
          <t>Price_BOM_LFE_Imp_2140</t>
        </is>
      </c>
      <c r="E1219" s="69" t="inlineStr">
        <is>
          <t>30121-4P-25HP-LFE</t>
        </is>
      </c>
      <c r="F1219" t="inlineStr">
        <is>
          <t>XA</t>
        </is>
      </c>
      <c r="G1219" t="inlineStr">
        <is>
          <t>ImpMatl_NiAl-Bronze_ASTM-B148_C95400</t>
        </is>
      </c>
      <c r="H1219" s="7" t="inlineStr">
        <is>
          <t>Nickel Aluminum Bronze ASTM B148 UNS C95400</t>
        </is>
      </c>
      <c r="I1219" s="7" t="inlineStr">
        <is>
          <t>B22</t>
        </is>
      </c>
      <c r="J1219" s="7" t="inlineStr">
        <is>
          <t>Stainless Steel, AISI-303</t>
        </is>
      </c>
      <c r="K1219" s="7" t="inlineStr">
        <is>
          <t>Steel, Cold Drawn C1018</t>
        </is>
      </c>
      <c r="L1219" s="2" t="inlineStr">
        <is>
          <t>Coating_Special</t>
        </is>
      </c>
      <c r="M1219" s="2" t="inlineStr">
        <is>
          <t>RTF</t>
        </is>
      </c>
      <c r="N1219" s="7" t="n"/>
      <c r="O1219" t="inlineStr">
        <is>
          <t>A102241</t>
        </is>
      </c>
      <c r="P1219" t="n">
        <v>282</v>
      </c>
      <c r="Q1219" s="120" t="inlineStr">
        <is>
          <t>Priced</t>
        </is>
      </c>
      <c r="R1219" t="inlineStr">
        <is>
          <t>LT250</t>
        </is>
      </c>
    </row>
    <row r="1220">
      <c r="C1220" t="inlineStr">
        <is>
          <t>Price_BOM_LFE_Imp_2141</t>
        </is>
      </c>
      <c r="E1220" s="69" t="inlineStr">
        <is>
          <t>30127-4P-15HP-LFE</t>
        </is>
      </c>
      <c r="F1220" t="inlineStr">
        <is>
          <t>XA</t>
        </is>
      </c>
      <c r="G1220" t="inlineStr">
        <is>
          <t>ImpMatl_NiAl-Bronze_ASTM-B148_C95400</t>
        </is>
      </c>
      <c r="H1220" s="7" t="inlineStr">
        <is>
          <t>Nickel Aluminum Bronze ASTM B148 UNS C95400</t>
        </is>
      </c>
      <c r="I1220" s="7" t="inlineStr">
        <is>
          <t>B22</t>
        </is>
      </c>
      <c r="J1220" s="7" t="inlineStr">
        <is>
          <t>Stainless Steel, AISI-303</t>
        </is>
      </c>
      <c r="K1220" s="7" t="inlineStr">
        <is>
          <t>Steel, Cold Drawn C1018</t>
        </is>
      </c>
      <c r="L1220" s="2" t="inlineStr">
        <is>
          <t>Coating_Special</t>
        </is>
      </c>
      <c r="M1220" s="2" t="inlineStr">
        <is>
          <t>RTF</t>
        </is>
      </c>
      <c r="N1220" s="7" t="n"/>
      <c r="O1220" t="inlineStr">
        <is>
          <t>A102242</t>
        </is>
      </c>
      <c r="P1220" t="n">
        <v>443</v>
      </c>
      <c r="Q1220" s="120" t="inlineStr">
        <is>
          <t>Priced</t>
        </is>
      </c>
      <c r="R1220" t="inlineStr">
        <is>
          <t>LT250</t>
        </is>
      </c>
    </row>
    <row r="1221">
      <c r="C1221" t="inlineStr">
        <is>
          <t>Price_BOM_LFE_Imp_2142</t>
        </is>
      </c>
      <c r="E1221" s="69" t="inlineStr">
        <is>
          <t>30127-4P-20HP-LFE</t>
        </is>
      </c>
      <c r="F1221" t="inlineStr">
        <is>
          <t>XA</t>
        </is>
      </c>
      <c r="G1221" t="inlineStr">
        <is>
          <t>ImpMatl_NiAl-Bronze_ASTM-B148_C95400</t>
        </is>
      </c>
      <c r="H1221" s="7" t="inlineStr">
        <is>
          <t>Nickel Aluminum Bronze ASTM B148 UNS C95400</t>
        </is>
      </c>
      <c r="I1221" s="7" t="inlineStr">
        <is>
          <t>B22</t>
        </is>
      </c>
      <c r="J1221" s="7" t="inlineStr">
        <is>
          <t>Stainless Steel, AISI-303</t>
        </is>
      </c>
      <c r="K1221" s="7" t="inlineStr">
        <is>
          <t>Steel, Cold Drawn C1018</t>
        </is>
      </c>
      <c r="L1221" s="2" t="inlineStr">
        <is>
          <t>Coating_Special</t>
        </is>
      </c>
      <c r="M1221" s="2" t="inlineStr">
        <is>
          <t>RTF</t>
        </is>
      </c>
      <c r="N1221" s="7" t="n"/>
      <c r="O1221" t="inlineStr">
        <is>
          <t>A102242</t>
        </is>
      </c>
      <c r="P1221" t="n">
        <v>443</v>
      </c>
      <c r="Q1221" s="120" t="inlineStr">
        <is>
          <t>Priced</t>
        </is>
      </c>
      <c r="R1221" t="inlineStr">
        <is>
          <t>LT250</t>
        </is>
      </c>
    </row>
    <row r="1222">
      <c r="C1222" t="inlineStr">
        <is>
          <t>Price_BOM_LFE_Imp_2143</t>
        </is>
      </c>
      <c r="E1222" s="69" t="inlineStr">
        <is>
          <t>30127-4P-25HP-LFE</t>
        </is>
      </c>
      <c r="F1222" t="inlineStr">
        <is>
          <t>XA</t>
        </is>
      </c>
      <c r="G1222" t="inlineStr">
        <is>
          <t>ImpMatl_NiAl-Bronze_ASTM-B148_C95400</t>
        </is>
      </c>
      <c r="H1222" s="7" t="inlineStr">
        <is>
          <t>Nickel Aluminum Bronze ASTM B148 UNS C95400</t>
        </is>
      </c>
      <c r="I1222" s="7" t="inlineStr">
        <is>
          <t>B22</t>
        </is>
      </c>
      <c r="J1222" s="7" t="inlineStr">
        <is>
          <t>Stainless Steel, AISI-303</t>
        </is>
      </c>
      <c r="K1222" s="7" t="inlineStr">
        <is>
          <t>Steel, Cold Drawn C1018</t>
        </is>
      </c>
      <c r="L1222" s="2" t="inlineStr">
        <is>
          <t>Coating_Special</t>
        </is>
      </c>
      <c r="M1222" s="2" t="inlineStr">
        <is>
          <t>RTF</t>
        </is>
      </c>
      <c r="N1222" s="7" t="n"/>
      <c r="O1222" t="inlineStr">
        <is>
          <t>A102242</t>
        </is>
      </c>
      <c r="P1222" t="n">
        <v>443</v>
      </c>
      <c r="Q1222" s="120" t="inlineStr">
        <is>
          <t>Priced</t>
        </is>
      </c>
      <c r="R1222" t="inlineStr">
        <is>
          <t>LT250</t>
        </is>
      </c>
    </row>
    <row r="1223">
      <c r="C1223" t="inlineStr">
        <is>
          <t>Price_BOM_LFE_Imp_2144</t>
        </is>
      </c>
      <c r="E1223" s="2" t="inlineStr">
        <is>
          <t>40707-2P-25HP-LFE</t>
        </is>
      </c>
      <c r="F1223" t="inlineStr">
        <is>
          <t>X3</t>
        </is>
      </c>
      <c r="G1223" t="inlineStr">
        <is>
          <t>ImpMatl_NiAl-Bronze_ASTM-B148_C95400</t>
        </is>
      </c>
      <c r="H1223" s="7" t="inlineStr">
        <is>
          <t>Nickel Aluminum Bronze ASTM B148 UNS C95400</t>
        </is>
      </c>
      <c r="I1223" s="7" t="inlineStr">
        <is>
          <t>B22</t>
        </is>
      </c>
      <c r="J1223" s="7" t="inlineStr">
        <is>
          <t>Stainless Steel, AISI-303</t>
        </is>
      </c>
      <c r="K1223" s="7" t="inlineStr">
        <is>
          <t>Steel, Cold Drawn C1018</t>
        </is>
      </c>
      <c r="L1223" s="2" t="inlineStr">
        <is>
          <t>Coating_Special</t>
        </is>
      </c>
      <c r="M1223" s="2" t="inlineStr">
        <is>
          <t>RTF</t>
        </is>
      </c>
      <c r="N1223" s="7" t="n"/>
      <c r="O1223" t="inlineStr">
        <is>
          <t>A102244</t>
        </is>
      </c>
      <c r="P1223" t="n">
        <v>157</v>
      </c>
      <c r="Q1223" s="120" t="inlineStr">
        <is>
          <t>Priced</t>
        </is>
      </c>
      <c r="R1223" t="inlineStr">
        <is>
          <t>LT250</t>
        </is>
      </c>
    </row>
    <row r="1224">
      <c r="C1224" t="inlineStr">
        <is>
          <t>Price_BOM_LFE_Imp_2145</t>
        </is>
      </c>
      <c r="E1224" s="69" t="inlineStr">
        <is>
          <t>40707-4P-3HP-LFE</t>
        </is>
      </c>
      <c r="F1224" t="inlineStr">
        <is>
          <t>X3</t>
        </is>
      </c>
      <c r="G1224" t="inlineStr">
        <is>
          <t>ImpMatl_NiAl-Bronze_ASTM-B148_C95400</t>
        </is>
      </c>
      <c r="H1224" s="7" t="inlineStr">
        <is>
          <t>Nickel Aluminum Bronze ASTM B148 UNS C95400</t>
        </is>
      </c>
      <c r="I1224" s="7" t="inlineStr">
        <is>
          <t>B22</t>
        </is>
      </c>
      <c r="J1224" s="7" t="inlineStr">
        <is>
          <t>Stainless Steel, AISI-303</t>
        </is>
      </c>
      <c r="K1224" s="7" t="inlineStr">
        <is>
          <t>Steel, Cold Drawn C1018</t>
        </is>
      </c>
      <c r="L1224" s="2" t="inlineStr">
        <is>
          <t>Coating_Special</t>
        </is>
      </c>
      <c r="M1224" s="2" t="inlineStr">
        <is>
          <t>RTF</t>
        </is>
      </c>
      <c r="N1224" s="7" t="n"/>
      <c r="O1224" t="inlineStr">
        <is>
          <t>A102244</t>
        </is>
      </c>
      <c r="P1224" t="n">
        <v>157</v>
      </c>
      <c r="Q1224" s="120" t="inlineStr">
        <is>
          <t>Priced</t>
        </is>
      </c>
      <c r="R1224" t="inlineStr">
        <is>
          <t>LT250</t>
        </is>
      </c>
    </row>
    <row r="1225">
      <c r="C1225" t="inlineStr">
        <is>
          <t>Price_BOM_LFE_Imp_2146</t>
        </is>
      </c>
      <c r="E1225" s="69" t="inlineStr">
        <is>
          <t>40707-4P-5HP-LFE</t>
        </is>
      </c>
      <c r="F1225" t="inlineStr">
        <is>
          <t>X3</t>
        </is>
      </c>
      <c r="G1225" t="inlineStr">
        <is>
          <t>ImpMatl_NiAl-Bronze_ASTM-B148_C95400</t>
        </is>
      </c>
      <c r="H1225" s="7" t="inlineStr">
        <is>
          <t>Nickel Aluminum Bronze ASTM B148 UNS C95400</t>
        </is>
      </c>
      <c r="I1225" s="7" t="inlineStr">
        <is>
          <t>B22</t>
        </is>
      </c>
      <c r="J1225" s="7" t="inlineStr">
        <is>
          <t>Stainless Steel, AISI-303</t>
        </is>
      </c>
      <c r="K1225" s="7" t="inlineStr">
        <is>
          <t>Steel, Cold Drawn C1018</t>
        </is>
      </c>
      <c r="L1225" s="2" t="inlineStr">
        <is>
          <t>Coating_Special</t>
        </is>
      </c>
      <c r="M1225" s="2" t="inlineStr">
        <is>
          <t>RTF</t>
        </is>
      </c>
      <c r="N1225" s="7" t="n"/>
      <c r="O1225" t="inlineStr">
        <is>
          <t>A102244</t>
        </is>
      </c>
      <c r="P1225" t="n">
        <v>157</v>
      </c>
      <c r="Q1225" s="120" t="inlineStr">
        <is>
          <t>Priced</t>
        </is>
      </c>
      <c r="R1225" t="inlineStr">
        <is>
          <t>LT250</t>
        </is>
      </c>
    </row>
    <row r="1226">
      <c r="C1226" t="inlineStr">
        <is>
          <t>Price_BOM_LFE_Imp_2147</t>
        </is>
      </c>
      <c r="E1226" s="69" t="inlineStr">
        <is>
          <t>40707-4P-7.5HP-LFE</t>
        </is>
      </c>
      <c r="F1226" t="inlineStr">
        <is>
          <t>X3</t>
        </is>
      </c>
      <c r="G1226" t="inlineStr">
        <is>
          <t>ImpMatl_NiAl-Bronze_ASTM-B148_C95400</t>
        </is>
      </c>
      <c r="H1226" s="7" t="inlineStr">
        <is>
          <t>Nickel Aluminum Bronze ASTM B148 UNS C95400</t>
        </is>
      </c>
      <c r="I1226" s="7" t="inlineStr">
        <is>
          <t>B22</t>
        </is>
      </c>
      <c r="J1226" s="7" t="inlineStr">
        <is>
          <t>Stainless Steel, AISI-303</t>
        </is>
      </c>
      <c r="K1226" s="7" t="inlineStr">
        <is>
          <t>Steel, Cold Drawn C1018</t>
        </is>
      </c>
      <c r="L1226" s="2" t="inlineStr">
        <is>
          <t>Coating_Special</t>
        </is>
      </c>
      <c r="M1226" s="2" t="inlineStr">
        <is>
          <t>RTF</t>
        </is>
      </c>
      <c r="N1226" s="7" t="n"/>
      <c r="O1226" t="inlineStr">
        <is>
          <t>A102244</t>
        </is>
      </c>
      <c r="P1226" t="n">
        <v>157</v>
      </c>
      <c r="Q1226" s="120" t="inlineStr">
        <is>
          <t>Priced</t>
        </is>
      </c>
      <c r="R1226" t="inlineStr">
        <is>
          <t>LT250</t>
        </is>
      </c>
    </row>
    <row r="1227">
      <c r="C1227" t="inlineStr">
        <is>
          <t>Price_BOM_LFE_Imp_2148</t>
        </is>
      </c>
      <c r="E1227" s="2" t="inlineStr">
        <is>
          <t>40707-2P-30HP-LFE</t>
        </is>
      </c>
      <c r="F1227" t="inlineStr">
        <is>
          <t>X4</t>
        </is>
      </c>
      <c r="G1227" t="inlineStr">
        <is>
          <t>ImpMatl_NiAl-Bronze_ASTM-B148_C95400</t>
        </is>
      </c>
      <c r="H1227" s="7" t="inlineStr">
        <is>
          <t>Nickel Aluminum Bronze ASTM B148 UNS C95400</t>
        </is>
      </c>
      <c r="I1227" s="7" t="inlineStr">
        <is>
          <t>B22</t>
        </is>
      </c>
      <c r="J1227" s="7" t="inlineStr">
        <is>
          <t>Stainless Steel, AISI-303</t>
        </is>
      </c>
      <c r="K1227" s="7" t="inlineStr">
        <is>
          <t>Steel, Cold Drawn C1018</t>
        </is>
      </c>
      <c r="L1227" s="2" t="inlineStr">
        <is>
          <t>Coating_Special</t>
        </is>
      </c>
      <c r="M1227" s="2" t="inlineStr">
        <is>
          <t>RTF</t>
        </is>
      </c>
      <c r="N1227" s="7" t="n"/>
      <c r="O1227" t="inlineStr">
        <is>
          <t>A102245</t>
        </is>
      </c>
      <c r="P1227" t="n">
        <v>157</v>
      </c>
      <c r="Q1227" s="120" t="inlineStr">
        <is>
          <t>Priced</t>
        </is>
      </c>
      <c r="R1227" t="inlineStr">
        <is>
          <t>LT250</t>
        </is>
      </c>
    </row>
    <row r="1228">
      <c r="C1228" t="inlineStr">
        <is>
          <t>Price_BOM_LFE_Imp_2149</t>
        </is>
      </c>
      <c r="E1228" s="69" t="inlineStr">
        <is>
          <t>40957-4P-10HP-LFE</t>
        </is>
      </c>
      <c r="F1228" t="inlineStr">
        <is>
          <t>X3</t>
        </is>
      </c>
      <c r="G1228" t="inlineStr">
        <is>
          <t>ImpMatl_NiAl-Bronze_ASTM-B148_C95400</t>
        </is>
      </c>
      <c r="H1228" s="7" t="inlineStr">
        <is>
          <t>Nickel Aluminum Bronze ASTM B148 UNS C95400</t>
        </is>
      </c>
      <c r="I1228" s="7" t="inlineStr">
        <is>
          <t>B22</t>
        </is>
      </c>
      <c r="J1228" s="7" t="inlineStr">
        <is>
          <t>Stainless Steel, AISI-303</t>
        </is>
      </c>
      <c r="K1228" s="7" t="inlineStr">
        <is>
          <t>Steel, Cold Drawn C1018</t>
        </is>
      </c>
      <c r="L1228" s="2" t="inlineStr">
        <is>
          <t>Coating_Special</t>
        </is>
      </c>
      <c r="M1228" s="2" t="inlineStr">
        <is>
          <t>RTF</t>
        </is>
      </c>
      <c r="N1228" s="7" t="n"/>
      <c r="O1228" t="inlineStr">
        <is>
          <t>A102247</t>
        </is>
      </c>
      <c r="P1228" t="n">
        <v>227</v>
      </c>
      <c r="Q1228" s="120" t="inlineStr">
        <is>
          <t>Priced</t>
        </is>
      </c>
      <c r="R1228" t="inlineStr">
        <is>
          <t>LT250</t>
        </is>
      </c>
    </row>
    <row r="1229">
      <c r="C1229" t="inlineStr">
        <is>
          <t>Price_BOM_LFE_Imp_2150</t>
        </is>
      </c>
      <c r="E1229" s="69" t="inlineStr">
        <is>
          <t>40957-4P-15HP-LFE</t>
        </is>
      </c>
      <c r="F1229" t="inlineStr">
        <is>
          <t>X3</t>
        </is>
      </c>
      <c r="G1229" t="inlineStr">
        <is>
          <t>ImpMatl_NiAl-Bronze_ASTM-B148_C95400</t>
        </is>
      </c>
      <c r="H1229" s="7" t="inlineStr">
        <is>
          <t>Nickel Aluminum Bronze ASTM B148 UNS C95400</t>
        </is>
      </c>
      <c r="I1229" s="7" t="inlineStr">
        <is>
          <t>B22</t>
        </is>
      </c>
      <c r="J1229" s="7" t="inlineStr">
        <is>
          <t>Stainless Steel, AISI-303</t>
        </is>
      </c>
      <c r="K1229" s="7" t="inlineStr">
        <is>
          <t>Steel, Cold Drawn C1018</t>
        </is>
      </c>
      <c r="L1229" s="2" t="inlineStr">
        <is>
          <t>Coating_Special</t>
        </is>
      </c>
      <c r="M1229" s="2" t="inlineStr">
        <is>
          <t>RTF</t>
        </is>
      </c>
      <c r="N1229" s="7" t="n"/>
      <c r="O1229" t="inlineStr">
        <is>
          <t>A102247</t>
        </is>
      </c>
      <c r="P1229" t="n">
        <v>227</v>
      </c>
      <c r="Q1229" s="120" t="inlineStr">
        <is>
          <t>Priced</t>
        </is>
      </c>
      <c r="R1229" t="inlineStr">
        <is>
          <t>LT250</t>
        </is>
      </c>
    </row>
    <row r="1230">
      <c r="C1230" t="inlineStr">
        <is>
          <t>Price_BOM_LFE_Imp_2151</t>
        </is>
      </c>
      <c r="E1230" s="69" t="inlineStr">
        <is>
          <t>40957-4P-20HP-LFE</t>
        </is>
      </c>
      <c r="F1230" t="inlineStr">
        <is>
          <t>X4</t>
        </is>
      </c>
      <c r="G1230" t="inlineStr">
        <is>
          <t>ImpMatl_NiAl-Bronze_ASTM-B148_C95400</t>
        </is>
      </c>
      <c r="H1230" s="7" t="inlineStr">
        <is>
          <t>Nickel Aluminum Bronze ASTM B148 UNS C95400</t>
        </is>
      </c>
      <c r="I1230" s="7" t="inlineStr">
        <is>
          <t>B22</t>
        </is>
      </c>
      <c r="J1230" s="7" t="inlineStr">
        <is>
          <t>Stainless Steel, AISI-303</t>
        </is>
      </c>
      <c r="K1230" s="7" t="inlineStr">
        <is>
          <t>Steel, Cold Drawn C1018</t>
        </is>
      </c>
      <c r="L1230" s="2" t="inlineStr">
        <is>
          <t>Coating_Special</t>
        </is>
      </c>
      <c r="M1230" s="2" t="inlineStr">
        <is>
          <t>RTF</t>
        </is>
      </c>
      <c r="N1230" s="7" t="n"/>
      <c r="O1230" t="inlineStr">
        <is>
          <t>A102247</t>
        </is>
      </c>
      <c r="P1230" t="n">
        <v>227</v>
      </c>
      <c r="Q1230" s="120" t="inlineStr">
        <is>
          <t>Priced</t>
        </is>
      </c>
      <c r="R1230" t="inlineStr">
        <is>
          <t>LT250</t>
        </is>
      </c>
    </row>
    <row r="1231">
      <c r="C1231" t="inlineStr">
        <is>
          <t>Price_BOM_LFE_Imp_2152</t>
        </is>
      </c>
      <c r="E1231" s="69" t="inlineStr">
        <is>
          <t>40129-4P-15HP-LFE</t>
        </is>
      </c>
      <c r="F1231" t="inlineStr">
        <is>
          <t>XA</t>
        </is>
      </c>
      <c r="G1231" t="inlineStr">
        <is>
          <t>ImpMatl_NiAl-Bronze_ASTM-B148_C95400</t>
        </is>
      </c>
      <c r="H1231" s="7" t="inlineStr">
        <is>
          <t>Nickel Aluminum Bronze ASTM B148 UNS C95400</t>
        </is>
      </c>
      <c r="I1231" s="7" t="inlineStr">
        <is>
          <t>B22</t>
        </is>
      </c>
      <c r="J1231" s="7" t="inlineStr">
        <is>
          <t>Stainless Steel, AISI-303</t>
        </is>
      </c>
      <c r="K1231" s="7" t="inlineStr">
        <is>
          <t>Steel, Cold Drawn C1018</t>
        </is>
      </c>
      <c r="L1231" s="2" t="inlineStr">
        <is>
          <t>Coating_Special</t>
        </is>
      </c>
      <c r="M1231" s="2" t="inlineStr">
        <is>
          <t>RTF</t>
        </is>
      </c>
      <c r="N1231" s="7" t="n"/>
      <c r="O1231" t="inlineStr">
        <is>
          <t>A102249</t>
        </is>
      </c>
      <c r="P1231" t="n">
        <v>409</v>
      </c>
      <c r="Q1231" s="120" t="inlineStr">
        <is>
          <t>Priced</t>
        </is>
      </c>
      <c r="R1231" t="inlineStr">
        <is>
          <t>LT250</t>
        </is>
      </c>
    </row>
    <row r="1232">
      <c r="C1232" t="inlineStr">
        <is>
          <t>Price_BOM_LFE_Imp_2153</t>
        </is>
      </c>
      <c r="E1232" s="69" t="inlineStr">
        <is>
          <t>40129-4P-20HP-LFE</t>
        </is>
      </c>
      <c r="F1232" t="inlineStr">
        <is>
          <t>XA</t>
        </is>
      </c>
      <c r="G1232" t="inlineStr">
        <is>
          <t>ImpMatl_NiAl-Bronze_ASTM-B148_C95400</t>
        </is>
      </c>
      <c r="H1232" s="7" t="inlineStr">
        <is>
          <t>Nickel Aluminum Bronze ASTM B148 UNS C95400</t>
        </is>
      </c>
      <c r="I1232" s="7" t="inlineStr">
        <is>
          <t>B22</t>
        </is>
      </c>
      <c r="J1232" s="7" t="inlineStr">
        <is>
          <t>Stainless Steel, AISI-303</t>
        </is>
      </c>
      <c r="K1232" s="7" t="inlineStr">
        <is>
          <t>Steel, Cold Drawn C1018</t>
        </is>
      </c>
      <c r="L1232" s="2" t="inlineStr">
        <is>
          <t>Coating_Special</t>
        </is>
      </c>
      <c r="M1232" s="2" t="inlineStr">
        <is>
          <t>RTF</t>
        </is>
      </c>
      <c r="N1232" s="7" t="n"/>
      <c r="O1232" t="inlineStr">
        <is>
          <t>A102249</t>
        </is>
      </c>
      <c r="P1232" t="n">
        <v>409</v>
      </c>
      <c r="Q1232" s="120" t="inlineStr">
        <is>
          <t>Priced</t>
        </is>
      </c>
      <c r="R1232" t="inlineStr">
        <is>
          <t>LT250</t>
        </is>
      </c>
    </row>
    <row r="1233">
      <c r="C1233" t="inlineStr">
        <is>
          <t>Price_BOM_LFE_Imp_2154</t>
        </is>
      </c>
      <c r="E1233" s="69" t="inlineStr">
        <is>
          <t>40129-4P-25HP-LFE</t>
        </is>
      </c>
      <c r="F1233" t="inlineStr">
        <is>
          <t>XA</t>
        </is>
      </c>
      <c r="G1233" t="inlineStr">
        <is>
          <t>ImpMatl_NiAl-Bronze_ASTM-B148_C95400</t>
        </is>
      </c>
      <c r="H1233" s="7" t="inlineStr">
        <is>
          <t>Nickel Aluminum Bronze ASTM B148 UNS C95400</t>
        </is>
      </c>
      <c r="I1233" s="7" t="inlineStr">
        <is>
          <t>B22</t>
        </is>
      </c>
      <c r="J1233" s="7" t="inlineStr">
        <is>
          <t>Stainless Steel, AISI-303</t>
        </is>
      </c>
      <c r="K1233" s="7" t="inlineStr">
        <is>
          <t>Steel, Cold Drawn C1018</t>
        </is>
      </c>
      <c r="L1233" s="2" t="inlineStr">
        <is>
          <t>Coating_Special</t>
        </is>
      </c>
      <c r="M1233" s="2" t="inlineStr">
        <is>
          <t>RTF</t>
        </is>
      </c>
      <c r="N1233" s="7" t="n"/>
      <c r="O1233" t="inlineStr">
        <is>
          <t>A102249</t>
        </is>
      </c>
      <c r="P1233" t="n">
        <v>409</v>
      </c>
      <c r="Q1233" s="120" t="inlineStr">
        <is>
          <t>Priced</t>
        </is>
      </c>
      <c r="R1233" t="inlineStr">
        <is>
          <t>LT250</t>
        </is>
      </c>
    </row>
    <row r="1234">
      <c r="C1234" t="inlineStr">
        <is>
          <t>Price_BOM_LFE_Imp_2155</t>
        </is>
      </c>
      <c r="E1234" s="69" t="inlineStr">
        <is>
          <t>4012A-4P-15HP-LFE</t>
        </is>
      </c>
      <c r="F1234" t="inlineStr">
        <is>
          <t>XA</t>
        </is>
      </c>
      <c r="G1234" t="inlineStr">
        <is>
          <t>ImpMatl_NiAl-Bronze_ASTM-B148_C95400</t>
        </is>
      </c>
      <c r="H1234" s="7" t="inlineStr">
        <is>
          <t>Nickel Aluminum Bronze ASTM B148 UNS C95400</t>
        </is>
      </c>
      <c r="I1234" s="7" t="inlineStr">
        <is>
          <t>B22</t>
        </is>
      </c>
      <c r="J1234" s="7" t="inlineStr">
        <is>
          <t>Stainless Steel, AISI-303</t>
        </is>
      </c>
      <c r="K1234" s="7" t="inlineStr">
        <is>
          <t>Steel, Cold Drawn C1018</t>
        </is>
      </c>
      <c r="L1234" s="2" t="inlineStr">
        <is>
          <t>Coating_Special</t>
        </is>
      </c>
      <c r="M1234" s="2" t="inlineStr">
        <is>
          <t>RTF</t>
        </is>
      </c>
      <c r="N1234" s="7" t="n"/>
      <c r="O1234" t="inlineStr">
        <is>
          <t>A102250</t>
        </is>
      </c>
      <c r="P1234" t="n">
        <v>409</v>
      </c>
      <c r="Q1234" s="120" t="inlineStr">
        <is>
          <t>Priced</t>
        </is>
      </c>
      <c r="R1234" t="inlineStr">
        <is>
          <t>LT250</t>
        </is>
      </c>
    </row>
    <row r="1235">
      <c r="C1235" t="inlineStr">
        <is>
          <t>Price_BOM_LFE_Imp_2156</t>
        </is>
      </c>
      <c r="E1235" s="69" t="inlineStr">
        <is>
          <t>4012A-4P-20HP-LFE</t>
        </is>
      </c>
      <c r="F1235" t="inlineStr">
        <is>
          <t>XA</t>
        </is>
      </c>
      <c r="G1235" t="inlineStr">
        <is>
          <t>ImpMatl_NiAl-Bronze_ASTM-B148_C95400</t>
        </is>
      </c>
      <c r="H1235" s="7" t="inlineStr">
        <is>
          <t>Nickel Aluminum Bronze ASTM B148 UNS C95400</t>
        </is>
      </c>
      <c r="I1235" s="7" t="inlineStr">
        <is>
          <t>B22</t>
        </is>
      </c>
      <c r="J1235" s="7" t="inlineStr">
        <is>
          <t>Stainless Steel, AISI-303</t>
        </is>
      </c>
      <c r="K1235" s="7" t="inlineStr">
        <is>
          <t>Steel, Cold Drawn C1018</t>
        </is>
      </c>
      <c r="L1235" s="2" t="inlineStr">
        <is>
          <t>Coating_Special</t>
        </is>
      </c>
      <c r="M1235" s="2" t="inlineStr">
        <is>
          <t>RTF</t>
        </is>
      </c>
      <c r="N1235" s="7" t="n"/>
      <c r="O1235" t="inlineStr">
        <is>
          <t>A102250</t>
        </is>
      </c>
      <c r="P1235" t="n">
        <v>409</v>
      </c>
      <c r="Q1235" s="120" t="inlineStr">
        <is>
          <t>Priced</t>
        </is>
      </c>
      <c r="R1235" t="inlineStr">
        <is>
          <t>LT250</t>
        </is>
      </c>
    </row>
    <row r="1236">
      <c r="C1236" t="inlineStr">
        <is>
          <t>Price_BOM_LFE_Imp_2157</t>
        </is>
      </c>
      <c r="E1236" s="69" t="inlineStr">
        <is>
          <t>4012A-4P-25HP-LFE</t>
        </is>
      </c>
      <c r="F1236" t="inlineStr">
        <is>
          <t>XA</t>
        </is>
      </c>
      <c r="G1236" t="inlineStr">
        <is>
          <t>ImpMatl_NiAl-Bronze_ASTM-B148_C95400</t>
        </is>
      </c>
      <c r="H1236" s="7" t="inlineStr">
        <is>
          <t>Nickel Aluminum Bronze ASTM B148 UNS C95400</t>
        </is>
      </c>
      <c r="I1236" s="7" t="inlineStr">
        <is>
          <t>B22</t>
        </is>
      </c>
      <c r="J1236" s="7" t="inlineStr">
        <is>
          <t>Stainless Steel, AISI-303</t>
        </is>
      </c>
      <c r="K1236" s="7" t="inlineStr">
        <is>
          <t>Steel, Cold Drawn C1018</t>
        </is>
      </c>
      <c r="L1236" s="2" t="inlineStr">
        <is>
          <t>Coating_Special</t>
        </is>
      </c>
      <c r="M1236" s="2" t="inlineStr">
        <is>
          <t>RTF</t>
        </is>
      </c>
      <c r="N1236" s="7" t="n"/>
      <c r="O1236" t="inlineStr">
        <is>
          <t>A102250</t>
        </is>
      </c>
      <c r="P1236" t="n">
        <v>409</v>
      </c>
      <c r="Q1236" s="120" t="inlineStr">
        <is>
          <t>Priced</t>
        </is>
      </c>
      <c r="R1236" t="inlineStr">
        <is>
          <t>LT250</t>
        </is>
      </c>
    </row>
    <row r="1237">
      <c r="C1237" t="inlineStr">
        <is>
          <t>Price_BOM_LFE_Imp_2158</t>
        </is>
      </c>
      <c r="E1237" s="69" t="inlineStr">
        <is>
          <t>50957-4P-15HP-LFE</t>
        </is>
      </c>
      <c r="F1237" t="inlineStr">
        <is>
          <t>X4</t>
        </is>
      </c>
      <c r="G1237" t="inlineStr">
        <is>
          <t>ImpMatl_NiAl-Bronze_ASTM-B148_C95400</t>
        </is>
      </c>
      <c r="H1237" s="7" t="inlineStr">
        <is>
          <t>Nickel Aluminum Bronze ASTM B148 UNS C95400</t>
        </is>
      </c>
      <c r="I1237" s="7" t="inlineStr">
        <is>
          <t>B22</t>
        </is>
      </c>
      <c r="J1237" s="7" t="inlineStr">
        <is>
          <t>Stainless Steel, AISI-303</t>
        </is>
      </c>
      <c r="K1237" s="7" t="inlineStr">
        <is>
          <t>Steel, Cold Drawn C1018</t>
        </is>
      </c>
      <c r="L1237" s="2" t="inlineStr">
        <is>
          <t>Coating_Special</t>
        </is>
      </c>
      <c r="M1237" s="2" t="inlineStr">
        <is>
          <t>RTF</t>
        </is>
      </c>
      <c r="N1237" s="7" t="n"/>
      <c r="O1237" t="inlineStr">
        <is>
          <t>A102253</t>
        </is>
      </c>
      <c r="P1237" t="n">
        <v>295</v>
      </c>
      <c r="Q1237" s="120" t="inlineStr">
        <is>
          <t>Priced</t>
        </is>
      </c>
      <c r="R1237" t="inlineStr">
        <is>
          <t>LT250</t>
        </is>
      </c>
    </row>
    <row r="1238">
      <c r="C1238" t="inlineStr">
        <is>
          <t>Price_BOM_LFE_Imp_2159</t>
        </is>
      </c>
      <c r="E1238" s="69" t="inlineStr">
        <is>
          <t>50957-4P-20HP-LFE</t>
        </is>
      </c>
      <c r="F1238" t="inlineStr">
        <is>
          <t>X4</t>
        </is>
      </c>
      <c r="G1238" t="inlineStr">
        <is>
          <t>ImpMatl_NiAl-Bronze_ASTM-B148_C95400</t>
        </is>
      </c>
      <c r="H1238" s="7" t="inlineStr">
        <is>
          <t>Nickel Aluminum Bronze ASTM B148 UNS C95400</t>
        </is>
      </c>
      <c r="I1238" s="7" t="inlineStr">
        <is>
          <t>B22</t>
        </is>
      </c>
      <c r="J1238" s="7" t="inlineStr">
        <is>
          <t>Stainless Steel, AISI-303</t>
        </is>
      </c>
      <c r="K1238" s="7" t="inlineStr">
        <is>
          <t>Steel, Cold Drawn C1018</t>
        </is>
      </c>
      <c r="L1238" s="2" t="inlineStr">
        <is>
          <t>Coating_Special</t>
        </is>
      </c>
      <c r="M1238" s="2" t="inlineStr">
        <is>
          <t>RTF</t>
        </is>
      </c>
      <c r="N1238" s="7" t="n"/>
      <c r="O1238" t="inlineStr">
        <is>
          <t>A102253</t>
        </is>
      </c>
      <c r="P1238" t="n">
        <v>295</v>
      </c>
      <c r="Q1238" s="120" t="inlineStr">
        <is>
          <t>Priced</t>
        </is>
      </c>
      <c r="R1238" t="inlineStr">
        <is>
          <t>LT250</t>
        </is>
      </c>
    </row>
    <row r="1239">
      <c r="C1239" t="inlineStr">
        <is>
          <t>Price_BOM_LFE_Imp_2160</t>
        </is>
      </c>
      <c r="E1239" s="69" t="inlineStr">
        <is>
          <t>50957-4P-25HP-LFE</t>
        </is>
      </c>
      <c r="F1239" t="inlineStr">
        <is>
          <t>X4</t>
        </is>
      </c>
      <c r="G1239" t="inlineStr">
        <is>
          <t>ImpMatl_NiAl-Bronze_ASTM-B148_C95400</t>
        </is>
      </c>
      <c r="H1239" s="7" t="inlineStr">
        <is>
          <t>Nickel Aluminum Bronze ASTM B148 UNS C95400</t>
        </is>
      </c>
      <c r="I1239" s="7" t="inlineStr">
        <is>
          <t>B22</t>
        </is>
      </c>
      <c r="J1239" s="7" t="inlineStr">
        <is>
          <t>Stainless Steel, AISI-303</t>
        </is>
      </c>
      <c r="K1239" s="7" t="inlineStr">
        <is>
          <t>Steel, Cold Drawn C1018</t>
        </is>
      </c>
      <c r="L1239" s="2" t="inlineStr">
        <is>
          <t>Coating_Special</t>
        </is>
      </c>
      <c r="M1239" s="2" t="inlineStr">
        <is>
          <t>RTF</t>
        </is>
      </c>
      <c r="N1239" s="7" t="n"/>
      <c r="O1239" t="inlineStr">
        <is>
          <t>A102253</t>
        </is>
      </c>
      <c r="P1239" t="n">
        <v>295</v>
      </c>
      <c r="Q1239" s="120" t="inlineStr">
        <is>
          <t>Priced</t>
        </is>
      </c>
      <c r="R1239" t="inlineStr">
        <is>
          <t>LT250</t>
        </is>
      </c>
    </row>
    <row r="1240">
      <c r="C1240" t="inlineStr">
        <is>
          <t>Price_BOM_LFE_Imp_2161</t>
        </is>
      </c>
      <c r="E1240" s="69" t="inlineStr">
        <is>
          <t>50123-4P-25HP-LFE</t>
        </is>
      </c>
      <c r="F1240" t="inlineStr">
        <is>
          <t>XA</t>
        </is>
      </c>
      <c r="G1240" t="inlineStr">
        <is>
          <t>ImpMatl_NiAl-Bronze_ASTM-B148_C95400</t>
        </is>
      </c>
      <c r="H1240" s="7" t="inlineStr">
        <is>
          <t>Nickel Aluminum Bronze ASTM B148 UNS C95400</t>
        </is>
      </c>
      <c r="I1240" s="7" t="inlineStr">
        <is>
          <t>B22</t>
        </is>
      </c>
      <c r="J1240" s="7" t="inlineStr">
        <is>
          <t>Stainless Steel, AISI-303</t>
        </is>
      </c>
      <c r="K1240" s="7" t="inlineStr">
        <is>
          <t>Steel, Cold Drawn C1018</t>
        </is>
      </c>
      <c r="L1240" s="2" t="inlineStr">
        <is>
          <t>Coating_Special</t>
        </is>
      </c>
      <c r="M1240" s="2" t="inlineStr">
        <is>
          <t>RTF</t>
        </is>
      </c>
      <c r="N1240" s="7" t="n"/>
      <c r="O1240" t="inlineStr">
        <is>
          <t>A102254</t>
        </is>
      </c>
      <c r="P1240" t="n">
        <v>343</v>
      </c>
      <c r="Q1240" s="120" t="inlineStr">
        <is>
          <t>Priced</t>
        </is>
      </c>
      <c r="R1240" t="inlineStr">
        <is>
          <t>LT250</t>
        </is>
      </c>
    </row>
    <row r="1241">
      <c r="C1241" t="inlineStr">
        <is>
          <t>Price_BOM_LFE_Imp_2162</t>
        </is>
      </c>
      <c r="E1241" s="69" t="inlineStr">
        <is>
          <t>60951-4P-20HP-LFE</t>
        </is>
      </c>
      <c r="F1241" t="inlineStr">
        <is>
          <t>XA</t>
        </is>
      </c>
      <c r="G1241" t="inlineStr">
        <is>
          <t>ImpMatl_NiAl-Bronze_ASTM-B148_C95400</t>
        </is>
      </c>
      <c r="H1241" s="7" t="inlineStr">
        <is>
          <t>Nickel Aluminum Bronze ASTM B148 UNS C95400</t>
        </is>
      </c>
      <c r="I1241" s="7" t="inlineStr">
        <is>
          <t>B22</t>
        </is>
      </c>
      <c r="J1241" s="7" t="inlineStr">
        <is>
          <t>Stainless Steel, AISI-303</t>
        </is>
      </c>
      <c r="K1241" s="7" t="inlineStr">
        <is>
          <t>Steel, Cold Drawn C1018</t>
        </is>
      </c>
      <c r="L1241" s="2" t="inlineStr">
        <is>
          <t>Coating_Special</t>
        </is>
      </c>
      <c r="M1241" s="2" t="inlineStr">
        <is>
          <t>RTF</t>
        </is>
      </c>
      <c r="N1241" s="7" t="n"/>
      <c r="O1241" t="inlineStr">
        <is>
          <t>A102257</t>
        </is>
      </c>
      <c r="P1241" t="n">
        <v>368</v>
      </c>
      <c r="Q1241" s="120" t="inlineStr">
        <is>
          <t>Priced</t>
        </is>
      </c>
      <c r="R1241" t="inlineStr">
        <is>
          <t>LT250</t>
        </is>
      </c>
    </row>
    <row r="1242">
      <c r="C1242" t="inlineStr">
        <is>
          <t>Price_BOM_LFE_Imp_2163</t>
        </is>
      </c>
      <c r="E1242" s="69" t="inlineStr">
        <is>
          <t>60951-4P-25HP-LFE</t>
        </is>
      </c>
      <c r="F1242" t="inlineStr">
        <is>
          <t>XA</t>
        </is>
      </c>
      <c r="G1242" t="inlineStr">
        <is>
          <t>ImpMatl_NiAl-Bronze_ASTM-B148_C95400</t>
        </is>
      </c>
      <c r="H1242" s="7" t="inlineStr">
        <is>
          <t>Nickel Aluminum Bronze ASTM B148 UNS C95400</t>
        </is>
      </c>
      <c r="I1242" s="7" t="inlineStr">
        <is>
          <t>B22</t>
        </is>
      </c>
      <c r="J1242" s="7" t="inlineStr">
        <is>
          <t>Stainless Steel, AISI-303</t>
        </is>
      </c>
      <c r="K1242" s="7" t="inlineStr">
        <is>
          <t>Steel, Cold Drawn C1018</t>
        </is>
      </c>
      <c r="L1242" s="2" t="inlineStr">
        <is>
          <t>Coating_Special</t>
        </is>
      </c>
      <c r="M1242" s="2" t="inlineStr">
        <is>
          <t>RTF</t>
        </is>
      </c>
      <c r="N1242" s="7" t="n"/>
      <c r="O1242" t="inlineStr">
        <is>
          <t>A102257</t>
        </is>
      </c>
      <c r="P1242" t="n">
        <v>368</v>
      </c>
      <c r="Q1242" s="120" t="inlineStr">
        <is>
          <t>Priced</t>
        </is>
      </c>
      <c r="R1242" t="inlineStr">
        <is>
          <t>LT250</t>
        </is>
      </c>
    </row>
    <row r="1243">
      <c r="A1243" s="24" t="inlineStr">
        <is>
          <t>[END]</t>
        </is>
      </c>
    </row>
    <row r="1245">
      <c r="O1245" s="7" t="n"/>
    </row>
  </sheetData>
  <autoFilter ref="B6:S1243"/>
  <dataValidations count="2">
    <dataValidation sqref="A6" showErrorMessage="1" showInputMessage="1" allowBlank="1" type="list">
      <formula1>"Full Data,Quick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316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1.140625" customWidth="1" min="2" max="2"/>
    <col width="18.85546875" bestFit="1" customWidth="1" min="3" max="3"/>
    <col width="8.85546875" bestFit="1" customWidth="1" min="4" max="4"/>
    <col width="16" bestFit="1" customWidth="1" min="5" max="5"/>
    <col width="20.42578125" customWidth="1" min="6" max="6"/>
    <col width="24.42578125" bestFit="1" customWidth="1" min="7" max="7"/>
    <col width="13.5703125" customWidth="1" min="8" max="8"/>
    <col width="23" customWidth="1" min="9" max="9"/>
    <col width="11.42578125" bestFit="1" customWidth="1" min="11" max="11"/>
    <col width="9.140625" customWidth="1" style="7" min="12" max="12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S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Price_BOM_LFE_Hardware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18" t="inlineStr">
        <is>
          <t>FlangeConfiguration</t>
        </is>
      </c>
      <c r="F2" s="18" t="n"/>
      <c r="G2" s="18" t="inlineStr">
        <is>
          <t>HardwareMaterial</t>
        </is>
      </c>
      <c r="H2" s="18" t="inlineStr">
        <is>
          <t>BOM</t>
        </is>
      </c>
      <c r="I2" s="18" t="n"/>
      <c r="J2" s="18" t="inlineStr">
        <is>
          <t>PriceID</t>
        </is>
      </c>
      <c r="K2" s="18" t="inlineStr">
        <is>
          <t>LeadtimeID</t>
        </is>
      </c>
      <c r="L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n"/>
      <c r="F3" s="18" t="inlineStr">
        <is>
          <t>ID</t>
        </is>
      </c>
      <c r="G3" s="18" t="n"/>
      <c r="H3" s="18" t="n"/>
      <c r="I3" s="18" t="n"/>
      <c r="J3" s="18" t="n"/>
      <c r="K3" s="18" t="n"/>
      <c r="L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text</t>
        </is>
      </c>
      <c r="F4" s="20" t="inlineStr">
        <is>
          <t>pointer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pointer</t>
        </is>
      </c>
      <c r="K4" s="20" t="inlineStr">
        <is>
          <t>pointer</t>
        </is>
      </c>
      <c r="L4" s="20" t="n"/>
      <c r="M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4" t="inlineStr">
        <is>
          <t>Flange Config</t>
        </is>
      </c>
      <c r="F6" s="3" t="inlineStr">
        <is>
          <t>Option ID</t>
        </is>
      </c>
      <c r="G6" s="4" t="inlineStr">
        <is>
          <t>Material</t>
        </is>
      </c>
      <c r="H6" s="4" t="inlineStr">
        <is>
          <t>BOM</t>
        </is>
      </c>
      <c r="I6" s="9" t="inlineStr">
        <is>
          <t>Description</t>
        </is>
      </c>
      <c r="J6" s="5" t="inlineStr">
        <is>
          <t>Price ID</t>
        </is>
      </c>
      <c r="K6" s="5" t="inlineStr">
        <is>
          <t>LeadtimeID</t>
        </is>
      </c>
      <c r="L6" s="31" t="inlineStr">
        <is>
          <t>Days</t>
        </is>
      </c>
    </row>
    <row r="7">
      <c r="A7" s="24" t="inlineStr">
        <is>
          <t>[START]</t>
        </is>
      </c>
      <c r="B7" t="inlineStr">
        <is>
          <t>Price_BOM_LFE_Hardware_001</t>
        </is>
      </c>
      <c r="C7" t="inlineStr">
        <is>
          <t>10707-2P-3HP-LFE</t>
        </is>
      </c>
      <c r="D7" t="inlineStr">
        <is>
          <t>X3</t>
        </is>
      </c>
      <c r="E7" t="inlineStr">
        <is>
          <t>NPS</t>
        </is>
      </c>
      <c r="F7" t="inlineStr">
        <is>
          <t>Hardware_Steel_Gr5</t>
        </is>
      </c>
      <c r="G7" t="inlineStr">
        <is>
          <t>Hardware_Steel_Gr5</t>
        </is>
      </c>
      <c r="H7" s="2" t="n">
        <v>96699188</v>
      </c>
      <c r="I7" t="inlineStr">
        <is>
          <t>HW,LF,7" X3,STL GRADE5</t>
        </is>
      </c>
      <c r="J7" t="inlineStr">
        <is>
          <t>A100091</t>
        </is>
      </c>
      <c r="K7" t="inlineStr">
        <is>
          <t>LT027</t>
        </is>
      </c>
      <c r="L7" t="n">
        <v>0</v>
      </c>
    </row>
    <row r="8">
      <c r="B8" t="inlineStr">
        <is>
          <t>Price_BOM_LFE_Hardware_002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NPS</t>
        </is>
      </c>
      <c r="F8" t="inlineStr">
        <is>
          <t>Hardware_Steel_Gr5</t>
        </is>
      </c>
      <c r="G8" t="inlineStr">
        <is>
          <t>Hardware_Steel_Gr5</t>
        </is>
      </c>
      <c r="H8" s="2" t="n">
        <v>96699188</v>
      </c>
      <c r="I8" t="inlineStr">
        <is>
          <t>HW,LF,7" X3,STL GRADE5</t>
        </is>
      </c>
      <c r="J8" t="inlineStr">
        <is>
          <t>A100091</t>
        </is>
      </c>
      <c r="K8" t="inlineStr">
        <is>
          <t>LT027</t>
        </is>
      </c>
      <c r="L8" t="n">
        <v>0</v>
      </c>
    </row>
    <row r="9">
      <c r="B9" t="inlineStr">
        <is>
          <t>Price_BOM_LFE_Hardware_003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NPS</t>
        </is>
      </c>
      <c r="F9" t="inlineStr">
        <is>
          <t>Hardware_Steel_Gr5</t>
        </is>
      </c>
      <c r="G9" t="inlineStr">
        <is>
          <t>Hardware_Steel_Gr5</t>
        </is>
      </c>
      <c r="H9" s="2" t="n">
        <v>96699188</v>
      </c>
      <c r="I9" t="inlineStr">
        <is>
          <t>HW,LF,7" X3,STL GRADE5</t>
        </is>
      </c>
      <c r="J9" t="inlineStr">
        <is>
          <t>A100091</t>
        </is>
      </c>
      <c r="K9" t="inlineStr">
        <is>
          <t>LT027</t>
        </is>
      </c>
      <c r="L9" t="n">
        <v>0</v>
      </c>
    </row>
    <row r="10">
      <c r="B10" t="inlineStr">
        <is>
          <t>Price_BOM_LFE_Hardware_004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NPS</t>
        </is>
      </c>
      <c r="F10" t="inlineStr">
        <is>
          <t>Hardware_Steel_Gr5</t>
        </is>
      </c>
      <c r="G10" t="inlineStr">
        <is>
          <t>Hardware_Steel_Gr5</t>
        </is>
      </c>
      <c r="H10" s="2" t="n">
        <v>96699188</v>
      </c>
      <c r="I10" t="inlineStr">
        <is>
          <t>HW,LF,7" X3,STL GRADE5</t>
        </is>
      </c>
      <c r="J10" t="inlineStr">
        <is>
          <t>A100091</t>
        </is>
      </c>
      <c r="K10" t="inlineStr">
        <is>
          <t>LT027</t>
        </is>
      </c>
      <c r="L10" t="n">
        <v>0</v>
      </c>
    </row>
    <row r="11">
      <c r="B11" t="inlineStr">
        <is>
          <t>Price_BOM_LFE_Hardware_005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NPS</t>
        </is>
      </c>
      <c r="F11" t="inlineStr">
        <is>
          <t>Hardware_Steel_Gr5</t>
        </is>
      </c>
      <c r="G11" t="inlineStr">
        <is>
          <t>Hardware_Steel_Gr5</t>
        </is>
      </c>
      <c r="H11" s="2" t="n">
        <v>96699188</v>
      </c>
      <c r="I11" t="inlineStr">
        <is>
          <t>HW,LF,7" X3,STL GRADE5</t>
        </is>
      </c>
      <c r="J11" t="inlineStr">
        <is>
          <t>A100091</t>
        </is>
      </c>
      <c r="K11" t="inlineStr">
        <is>
          <t>LT027</t>
        </is>
      </c>
      <c r="L11" t="n">
        <v>0</v>
      </c>
    </row>
    <row r="12">
      <c r="B12" t="inlineStr">
        <is>
          <t>Price_BOM_LFE_Hardware_006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NPS</t>
        </is>
      </c>
      <c r="F12" t="inlineStr">
        <is>
          <t>Hardware_Steel_Gr5</t>
        </is>
      </c>
      <c r="G12" t="inlineStr">
        <is>
          <t>Hardware_Steel_Gr5</t>
        </is>
      </c>
      <c r="H12" s="2" t="n">
        <v>96699188</v>
      </c>
      <c r="I12" t="inlineStr">
        <is>
          <t>HW,LF,7" X3,STL GRADE5</t>
        </is>
      </c>
      <c r="J12" t="inlineStr">
        <is>
          <t>A100091</t>
        </is>
      </c>
      <c r="K12" t="inlineStr">
        <is>
          <t>LT027</t>
        </is>
      </c>
      <c r="L12" t="n">
        <v>0</v>
      </c>
    </row>
    <row r="13">
      <c r="B13" t="inlineStr">
        <is>
          <t>Price_BOM_LFE_Hardware_007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NPS</t>
        </is>
      </c>
      <c r="F13" t="inlineStr">
        <is>
          <t>Hardware_Steel_Gr5</t>
        </is>
      </c>
      <c r="G13" t="inlineStr">
        <is>
          <t>Hardware_Steel_Gr5</t>
        </is>
      </c>
      <c r="H13" s="2" t="n">
        <v>96699188</v>
      </c>
      <c r="I13" t="inlineStr">
        <is>
          <t>HW,LF,7" X3,STL GRADE5</t>
        </is>
      </c>
      <c r="J13" t="inlineStr">
        <is>
          <t>A100091</t>
        </is>
      </c>
      <c r="K13" t="inlineStr">
        <is>
          <t>LT027</t>
        </is>
      </c>
      <c r="L13" t="n">
        <v>0</v>
      </c>
    </row>
    <row r="14">
      <c r="B14" t="inlineStr">
        <is>
          <t>Price_BOM_LFE_Hardware_008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NPS</t>
        </is>
      </c>
      <c r="F14" t="inlineStr">
        <is>
          <t>Hardware_Steel_Gr5</t>
        </is>
      </c>
      <c r="G14" t="inlineStr">
        <is>
          <t>Hardware_Steel_Gr5</t>
        </is>
      </c>
      <c r="H14" s="2" t="n">
        <v>96699188</v>
      </c>
      <c r="I14" t="inlineStr">
        <is>
          <t>HW,LF,7" X3,STL GRADE5</t>
        </is>
      </c>
      <c r="J14" t="inlineStr">
        <is>
          <t>A100091</t>
        </is>
      </c>
      <c r="K14" t="inlineStr">
        <is>
          <t>LT027</t>
        </is>
      </c>
      <c r="L14" t="n">
        <v>0</v>
      </c>
    </row>
    <row r="15">
      <c r="B15" t="inlineStr">
        <is>
          <t>Price_BOM_LFE_Hardware_009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NPS</t>
        </is>
      </c>
      <c r="F15" t="inlineStr">
        <is>
          <t>Hardware_Steel_Gr5</t>
        </is>
      </c>
      <c r="G15" t="inlineStr">
        <is>
          <t>Hardware_Steel_Gr5</t>
        </is>
      </c>
      <c r="H15" s="2" t="n">
        <v>96699188</v>
      </c>
      <c r="I15" t="inlineStr">
        <is>
          <t>HW,LF,7" X3,STL GRADE5</t>
        </is>
      </c>
      <c r="J15" t="inlineStr">
        <is>
          <t>A100091</t>
        </is>
      </c>
      <c r="K15" t="inlineStr">
        <is>
          <t>LT027</t>
        </is>
      </c>
      <c r="L15" t="n">
        <v>0</v>
      </c>
    </row>
    <row r="16">
      <c r="B16" t="inlineStr">
        <is>
          <t>Price_BOM_LFE_Hardware_010</t>
        </is>
      </c>
      <c r="C16" t="inlineStr">
        <is>
          <t>15705-2P-5HP-LFE</t>
        </is>
      </c>
      <c r="D16" t="inlineStr">
        <is>
          <t>X3</t>
        </is>
      </c>
      <c r="E16" t="inlineStr">
        <is>
          <t>NPS</t>
        </is>
      </c>
      <c r="F16" t="inlineStr">
        <is>
          <t>Hardware_Steel_Gr5</t>
        </is>
      </c>
      <c r="G16" t="inlineStr">
        <is>
          <t>Hardware_Steel_Gr5</t>
        </is>
      </c>
      <c r="H16" s="2" t="n">
        <v>96699188</v>
      </c>
      <c r="I16" t="inlineStr">
        <is>
          <t>HW,LF,7" X3,STL GRADE5</t>
        </is>
      </c>
      <c r="J16" t="inlineStr">
        <is>
          <t>A100091</t>
        </is>
      </c>
      <c r="K16" t="inlineStr">
        <is>
          <t>LT027</t>
        </is>
      </c>
      <c r="L16" t="n">
        <v>0</v>
      </c>
    </row>
    <row r="17">
      <c r="B17" t="inlineStr">
        <is>
          <t>Price_BOM_LFE_Hardware_011</t>
        </is>
      </c>
      <c r="C17" t="inlineStr">
        <is>
          <t>15705-2P-7.5HP-LFE</t>
        </is>
      </c>
      <c r="D17" t="inlineStr">
        <is>
          <t>X3</t>
        </is>
      </c>
      <c r="E17" t="inlineStr">
        <is>
          <t>NPS</t>
        </is>
      </c>
      <c r="F17" t="inlineStr">
        <is>
          <t>Hardware_Steel_Gr5</t>
        </is>
      </c>
      <c r="G17" t="inlineStr">
        <is>
          <t>Hardware_Steel_Gr5</t>
        </is>
      </c>
      <c r="H17" s="2" t="n">
        <v>96699188</v>
      </c>
      <c r="I17" t="inlineStr">
        <is>
          <t>HW,LF,7" X3,STL GRADE5</t>
        </is>
      </c>
      <c r="J17" t="inlineStr">
        <is>
          <t>A100091</t>
        </is>
      </c>
      <c r="K17" t="inlineStr">
        <is>
          <t>LT027</t>
        </is>
      </c>
      <c r="L17" t="n">
        <v>0</v>
      </c>
    </row>
    <row r="18">
      <c r="B18" t="inlineStr">
        <is>
          <t>Price_BOM_LFE_Hardware_012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NPS</t>
        </is>
      </c>
      <c r="F18" t="inlineStr">
        <is>
          <t>Hardware_Steel_Gr5</t>
        </is>
      </c>
      <c r="G18" t="inlineStr">
        <is>
          <t>Hardware_Steel_Gr5</t>
        </is>
      </c>
      <c r="H18" s="2" t="n">
        <v>96699188</v>
      </c>
      <c r="I18" t="inlineStr">
        <is>
          <t>HW,LF,7" X3,STL GRADE5</t>
        </is>
      </c>
      <c r="J18" t="inlineStr">
        <is>
          <t>A100091</t>
        </is>
      </c>
      <c r="K18" t="inlineStr">
        <is>
          <t>LT027</t>
        </is>
      </c>
      <c r="L18" t="n">
        <v>0</v>
      </c>
    </row>
    <row r="19">
      <c r="B19" t="inlineStr">
        <is>
          <t>Price_BOM_LFE_Hardware_013</t>
        </is>
      </c>
      <c r="C19" t="inlineStr">
        <is>
          <t>15705-2P-15HP-LFE</t>
        </is>
      </c>
      <c r="D19" t="inlineStr">
        <is>
          <t>X3</t>
        </is>
      </c>
      <c r="E19" t="inlineStr">
        <is>
          <t>NPS</t>
        </is>
      </c>
      <c r="F19" t="inlineStr">
        <is>
          <t>Hardware_Steel_Gr5</t>
        </is>
      </c>
      <c r="G19" t="inlineStr">
        <is>
          <t>Hardware_Steel_Gr5</t>
        </is>
      </c>
      <c r="H19" s="2" t="n">
        <v>96699188</v>
      </c>
      <c r="I19" t="inlineStr">
        <is>
          <t>HW,LF,7" X3,STL GRADE5</t>
        </is>
      </c>
      <c r="J19" t="inlineStr">
        <is>
          <t>A100091</t>
        </is>
      </c>
      <c r="K19" t="inlineStr">
        <is>
          <t>LT027</t>
        </is>
      </c>
      <c r="L19" t="n">
        <v>0</v>
      </c>
    </row>
    <row r="20">
      <c r="B20" t="inlineStr">
        <is>
          <t>Price_BOM_LFE_Hardware_014</t>
        </is>
      </c>
      <c r="C20" t="inlineStr">
        <is>
          <t>15705-2P-20HP-LFE</t>
        </is>
      </c>
      <c r="D20" t="inlineStr">
        <is>
          <t>X3</t>
        </is>
      </c>
      <c r="E20" t="inlineStr">
        <is>
          <t>NPS</t>
        </is>
      </c>
      <c r="F20" t="inlineStr">
        <is>
          <t>Hardware_Steel_Gr5</t>
        </is>
      </c>
      <c r="G20" t="inlineStr">
        <is>
          <t>Hardware_Steel_Gr5</t>
        </is>
      </c>
      <c r="H20" s="2" t="n">
        <v>96699188</v>
      </c>
      <c r="I20" t="inlineStr">
        <is>
          <t>HW,LF,7" X3,STL GRADE5</t>
        </is>
      </c>
      <c r="J20" t="inlineStr">
        <is>
          <t>A100091</t>
        </is>
      </c>
      <c r="K20" t="inlineStr">
        <is>
          <t>LT027</t>
        </is>
      </c>
      <c r="L20" t="n">
        <v>0</v>
      </c>
    </row>
    <row r="21">
      <c r="B21" t="inlineStr">
        <is>
          <t>Price_BOM_LFE_Hardware_015</t>
        </is>
      </c>
      <c r="C21" t="inlineStr">
        <is>
          <t>20709-2P-7.5HP-LFE</t>
        </is>
      </c>
      <c r="D21" t="inlineStr">
        <is>
          <t>X3</t>
        </is>
      </c>
      <c r="E21" t="inlineStr">
        <is>
          <t>NPS</t>
        </is>
      </c>
      <c r="F21" t="inlineStr">
        <is>
          <t>Hardware_Steel_Gr5</t>
        </is>
      </c>
      <c r="G21" t="inlineStr">
        <is>
          <t>Hardware_Steel_Gr5</t>
        </is>
      </c>
      <c r="H21" s="2" t="n">
        <v>96699188</v>
      </c>
      <c r="I21" t="inlineStr">
        <is>
          <t>HW,LF,7" X3,STL GRADE5</t>
        </is>
      </c>
      <c r="J21" t="inlineStr">
        <is>
          <t>A100091</t>
        </is>
      </c>
      <c r="K21" t="inlineStr">
        <is>
          <t>LT027</t>
        </is>
      </c>
      <c r="L21" t="n">
        <v>0</v>
      </c>
    </row>
    <row r="22">
      <c r="B22" t="inlineStr">
        <is>
          <t>Price_BOM_LFE_Hardware_016</t>
        </is>
      </c>
      <c r="C22" t="inlineStr">
        <is>
          <t>20709-2P-10HP-LFE</t>
        </is>
      </c>
      <c r="D22" t="inlineStr">
        <is>
          <t>X3</t>
        </is>
      </c>
      <c r="E22" t="inlineStr">
        <is>
          <t>NPS</t>
        </is>
      </c>
      <c r="F22" t="inlineStr">
        <is>
          <t>Hardware_Steel_Gr5</t>
        </is>
      </c>
      <c r="G22" t="inlineStr">
        <is>
          <t>Hardware_Steel_Gr5</t>
        </is>
      </c>
      <c r="H22" s="2" t="n">
        <v>96699188</v>
      </c>
      <c r="I22" t="inlineStr">
        <is>
          <t>HW,LF,7" X3,STL GRADE5</t>
        </is>
      </c>
      <c r="J22" t="inlineStr">
        <is>
          <t>A100091</t>
        </is>
      </c>
      <c r="K22" t="inlineStr">
        <is>
          <t>LT027</t>
        </is>
      </c>
      <c r="L22" t="n">
        <v>0</v>
      </c>
    </row>
    <row r="23">
      <c r="B23" t="inlineStr">
        <is>
          <t>Price_BOM_LFE_Hardware_017</t>
        </is>
      </c>
      <c r="C23" t="inlineStr">
        <is>
          <t>20709-2P-15HP-LFE</t>
        </is>
      </c>
      <c r="D23" t="inlineStr">
        <is>
          <t>X3</t>
        </is>
      </c>
      <c r="E23" t="inlineStr">
        <is>
          <t>NPS</t>
        </is>
      </c>
      <c r="F23" t="inlineStr">
        <is>
          <t>Hardware_Steel_Gr5</t>
        </is>
      </c>
      <c r="G23" t="inlineStr">
        <is>
          <t>Hardware_Steel_Gr5</t>
        </is>
      </c>
      <c r="H23" s="2" t="n">
        <v>96699188</v>
      </c>
      <c r="I23" t="inlineStr">
        <is>
          <t>HW,LF,7" X3,STL GRADE5</t>
        </is>
      </c>
      <c r="J23" t="inlineStr">
        <is>
          <t>A100091</t>
        </is>
      </c>
      <c r="K23" t="inlineStr">
        <is>
          <t>LT027</t>
        </is>
      </c>
      <c r="L23" t="n">
        <v>0</v>
      </c>
    </row>
    <row r="24">
      <c r="B24" t="inlineStr">
        <is>
          <t>Price_BOM_LFE_Hardware_018</t>
        </is>
      </c>
      <c r="C24" t="inlineStr">
        <is>
          <t>20709-2P-20HP-LFE</t>
        </is>
      </c>
      <c r="D24" t="inlineStr">
        <is>
          <t>X3</t>
        </is>
      </c>
      <c r="E24" t="inlineStr">
        <is>
          <t>NPS</t>
        </is>
      </c>
      <c r="F24" t="inlineStr">
        <is>
          <t>Hardware_Steel_Gr5</t>
        </is>
      </c>
      <c r="G24" t="inlineStr">
        <is>
          <t>Hardware_Steel_Gr5</t>
        </is>
      </c>
      <c r="H24" s="2" t="n">
        <v>96699188</v>
      </c>
      <c r="I24" t="inlineStr">
        <is>
          <t>HW,LF,7" X3,STL GRADE5</t>
        </is>
      </c>
      <c r="J24" t="inlineStr">
        <is>
          <t>A100091</t>
        </is>
      </c>
      <c r="K24" t="inlineStr">
        <is>
          <t>LT027</t>
        </is>
      </c>
      <c r="L24" t="n">
        <v>0</v>
      </c>
    </row>
    <row r="25">
      <c r="B25" t="inlineStr">
        <is>
          <t>Price_BOM_LFE_Hardware_019</t>
        </is>
      </c>
      <c r="C25" t="inlineStr">
        <is>
          <t>20709-2P-25HP-LFE</t>
        </is>
      </c>
      <c r="D25" t="inlineStr">
        <is>
          <t>X3</t>
        </is>
      </c>
      <c r="E25" t="inlineStr">
        <is>
          <t>NPS</t>
        </is>
      </c>
      <c r="F25" t="inlineStr">
        <is>
          <t>Hardware_Steel_Gr5</t>
        </is>
      </c>
      <c r="G25" t="inlineStr">
        <is>
          <t>Hardware_Steel_Gr5</t>
        </is>
      </c>
      <c r="H25" s="2" t="n">
        <v>96699188</v>
      </c>
      <c r="I25" t="inlineStr">
        <is>
          <t>HW,LF,7" X3,STL GRADE5</t>
        </is>
      </c>
      <c r="J25" t="inlineStr">
        <is>
          <t>A100091</t>
        </is>
      </c>
      <c r="K25" t="inlineStr">
        <is>
          <t>LT027</t>
        </is>
      </c>
      <c r="L25" t="n">
        <v>0</v>
      </c>
    </row>
    <row r="26">
      <c r="B26" t="inlineStr">
        <is>
          <t>Price_BOM_LFE_Hardware_020</t>
        </is>
      </c>
      <c r="C26" s="69" t="inlineStr">
        <is>
          <t>20709-4P-3HP-LFE</t>
        </is>
      </c>
      <c r="D26" t="inlineStr">
        <is>
          <t>X3</t>
        </is>
      </c>
      <c r="E26" t="inlineStr">
        <is>
          <t>NPS</t>
        </is>
      </c>
      <c r="F26" t="inlineStr">
        <is>
          <t>Hardware_Steel_Gr5</t>
        </is>
      </c>
      <c r="G26" t="inlineStr">
        <is>
          <t>Hardware_Steel_Gr5</t>
        </is>
      </c>
      <c r="H26" s="2" t="n">
        <v>96699188</v>
      </c>
      <c r="I26" t="inlineStr">
        <is>
          <t>HW,LF,7" X3,STL GRADE5</t>
        </is>
      </c>
      <c r="J26" t="inlineStr">
        <is>
          <t>A100091</t>
        </is>
      </c>
      <c r="K26" t="inlineStr">
        <is>
          <t>LT027</t>
        </is>
      </c>
      <c r="L26" t="n">
        <v>0</v>
      </c>
    </row>
    <row r="27">
      <c r="B27" t="inlineStr">
        <is>
          <t>Price_BOM_LFE_Hardware_021</t>
        </is>
      </c>
      <c r="C27" t="inlineStr">
        <is>
          <t>10707-2P-3HP-LFE</t>
        </is>
      </c>
      <c r="D27" t="inlineStr">
        <is>
          <t>X3</t>
        </is>
      </c>
      <c r="E27" t="inlineStr">
        <is>
          <t>NPT</t>
        </is>
      </c>
      <c r="F27" t="inlineStr">
        <is>
          <t>Hardware_Steel_Gr8</t>
        </is>
      </c>
      <c r="G27" t="inlineStr">
        <is>
          <t>Hardware_Steel_Gr8</t>
        </is>
      </c>
      <c r="H27" s="2" t="n">
        <v>96769892</v>
      </c>
      <c r="I27" t="inlineStr">
        <is>
          <t>HW,LF,7" X3,STL GRADE8</t>
        </is>
      </c>
      <c r="J27" t="inlineStr">
        <is>
          <t>A100092</t>
        </is>
      </c>
      <c r="K27" t="inlineStr">
        <is>
          <t>LT027</t>
        </is>
      </c>
      <c r="L27" t="n">
        <v>0</v>
      </c>
    </row>
    <row r="28">
      <c r="B28" t="inlineStr">
        <is>
          <t>Price_BOM_LFE_Hardware_022</t>
        </is>
      </c>
      <c r="C28" t="inlineStr">
        <is>
          <t>10707-2P-5HP-LFE</t>
        </is>
      </c>
      <c r="D28" t="inlineStr">
        <is>
          <t>X3</t>
        </is>
      </c>
      <c r="E28" t="inlineStr">
        <is>
          <t>NPT</t>
        </is>
      </c>
      <c r="F28" t="inlineStr">
        <is>
          <t>Hardware_Steel_Gr8</t>
        </is>
      </c>
      <c r="G28" t="inlineStr">
        <is>
          <t>Hardware_Steel_Gr8</t>
        </is>
      </c>
      <c r="H28" s="2" t="n">
        <v>96769892</v>
      </c>
      <c r="I28" t="inlineStr">
        <is>
          <t>HW,LF,7" X3,STL GRADE8</t>
        </is>
      </c>
      <c r="J28" t="inlineStr">
        <is>
          <t>A100092</t>
        </is>
      </c>
      <c r="K28" t="inlineStr">
        <is>
          <t>LT027</t>
        </is>
      </c>
      <c r="L28" t="n">
        <v>0</v>
      </c>
    </row>
    <row r="29">
      <c r="B29" t="inlineStr">
        <is>
          <t>Price_BOM_LFE_Hardware_023</t>
        </is>
      </c>
      <c r="C29" t="inlineStr">
        <is>
          <t>10707-2P-7.5HP-LFE</t>
        </is>
      </c>
      <c r="D29" t="inlineStr">
        <is>
          <t>X3</t>
        </is>
      </c>
      <c r="E29" t="inlineStr">
        <is>
          <t>NPT</t>
        </is>
      </c>
      <c r="F29" t="inlineStr">
        <is>
          <t>Hardware_Steel_Gr8</t>
        </is>
      </c>
      <c r="G29" t="inlineStr">
        <is>
          <t>Hardware_Steel_Gr8</t>
        </is>
      </c>
      <c r="H29" s="2" t="n">
        <v>96769892</v>
      </c>
      <c r="I29" t="inlineStr">
        <is>
          <t>HW,LF,7" X3,STL GRADE8</t>
        </is>
      </c>
      <c r="J29" t="inlineStr">
        <is>
          <t>A100092</t>
        </is>
      </c>
      <c r="K29" t="inlineStr">
        <is>
          <t>LT027</t>
        </is>
      </c>
      <c r="L29" t="n">
        <v>0</v>
      </c>
    </row>
    <row r="30">
      <c r="B30" t="inlineStr">
        <is>
          <t>Price_BOM_LFE_Hardware_024</t>
        </is>
      </c>
      <c r="C30" t="inlineStr">
        <is>
          <t>10707-2P-10HP-LFE</t>
        </is>
      </c>
      <c r="D30" t="inlineStr">
        <is>
          <t>X3</t>
        </is>
      </c>
      <c r="E30" t="inlineStr">
        <is>
          <t>NPT</t>
        </is>
      </c>
      <c r="F30" t="inlineStr">
        <is>
          <t>Hardware_Steel_Gr8</t>
        </is>
      </c>
      <c r="G30" t="inlineStr">
        <is>
          <t>Hardware_Steel_Gr8</t>
        </is>
      </c>
      <c r="H30" s="2" t="n">
        <v>96769892</v>
      </c>
      <c r="I30" t="inlineStr">
        <is>
          <t>HW,LF,7" X3,STL GRADE8</t>
        </is>
      </c>
      <c r="J30" t="inlineStr">
        <is>
          <t>A100092</t>
        </is>
      </c>
      <c r="K30" t="inlineStr">
        <is>
          <t>LT027</t>
        </is>
      </c>
      <c r="L30" t="n">
        <v>0</v>
      </c>
    </row>
    <row r="31">
      <c r="B31" t="inlineStr">
        <is>
          <t>Price_BOM_LFE_Hardware_025</t>
        </is>
      </c>
      <c r="C31" t="inlineStr">
        <is>
          <t>10707-2P-15HP-LFE</t>
        </is>
      </c>
      <c r="D31" t="inlineStr">
        <is>
          <t>X3</t>
        </is>
      </c>
      <c r="E31" t="inlineStr">
        <is>
          <t>NPT</t>
        </is>
      </c>
      <c r="F31" t="inlineStr">
        <is>
          <t>Hardware_Steel_Gr8</t>
        </is>
      </c>
      <c r="G31" t="inlineStr">
        <is>
          <t>Hardware_Steel_Gr8</t>
        </is>
      </c>
      <c r="H31" s="2" t="n">
        <v>96769892</v>
      </c>
      <c r="I31" t="inlineStr">
        <is>
          <t>HW,LF,7" X3,STL GRADE8</t>
        </is>
      </c>
      <c r="J31" t="inlineStr">
        <is>
          <t>A100092</t>
        </is>
      </c>
      <c r="K31" t="inlineStr">
        <is>
          <t>LT027</t>
        </is>
      </c>
      <c r="L31" t="n">
        <v>0</v>
      </c>
    </row>
    <row r="32">
      <c r="B32" t="inlineStr">
        <is>
          <t>Price_BOM_LFE_Hardware_026</t>
        </is>
      </c>
      <c r="C32" t="inlineStr">
        <is>
          <t>12709-2P-5HP-LFE</t>
        </is>
      </c>
      <c r="D32" t="inlineStr">
        <is>
          <t>X3</t>
        </is>
      </c>
      <c r="E32" t="inlineStr">
        <is>
          <t>NPT</t>
        </is>
      </c>
      <c r="F32" t="inlineStr">
        <is>
          <t>Hardware_Steel_Gr8</t>
        </is>
      </c>
      <c r="G32" t="inlineStr">
        <is>
          <t>Hardware_Steel_Gr8</t>
        </is>
      </c>
      <c r="H32" s="2" t="n">
        <v>96769892</v>
      </c>
      <c r="I32" t="inlineStr">
        <is>
          <t>HW,LF,7" X3,STL GRADE8</t>
        </is>
      </c>
      <c r="J32" t="inlineStr">
        <is>
          <t>A100092</t>
        </is>
      </c>
      <c r="K32" t="inlineStr">
        <is>
          <t>LT027</t>
        </is>
      </c>
      <c r="L32" t="n">
        <v>0</v>
      </c>
    </row>
    <row r="33">
      <c r="B33" t="inlineStr">
        <is>
          <t>Price_BOM_LFE_Hardware_027</t>
        </is>
      </c>
      <c r="C33" t="inlineStr">
        <is>
          <t>12709-2P-7.5HP-LFE</t>
        </is>
      </c>
      <c r="D33" t="inlineStr">
        <is>
          <t>X3</t>
        </is>
      </c>
      <c r="E33" t="inlineStr">
        <is>
          <t>NPT</t>
        </is>
      </c>
      <c r="F33" t="inlineStr">
        <is>
          <t>Hardware_Steel_Gr8</t>
        </is>
      </c>
      <c r="G33" t="inlineStr">
        <is>
          <t>Hardware_Steel_Gr8</t>
        </is>
      </c>
      <c r="H33" s="2" t="n">
        <v>96769892</v>
      </c>
      <c r="I33" t="inlineStr">
        <is>
          <t>HW,LF,7" X3,STL GRADE8</t>
        </is>
      </c>
      <c r="J33" t="inlineStr">
        <is>
          <t>A100092</t>
        </is>
      </c>
      <c r="K33" t="inlineStr">
        <is>
          <t>LT027</t>
        </is>
      </c>
      <c r="L33" t="n">
        <v>0</v>
      </c>
    </row>
    <row r="34">
      <c r="B34" t="inlineStr">
        <is>
          <t>Price_BOM_LFE_Hardware_028</t>
        </is>
      </c>
      <c r="C34" t="inlineStr">
        <is>
          <t>12709-2P-10HP-LFE</t>
        </is>
      </c>
      <c r="D34" t="inlineStr">
        <is>
          <t>X3</t>
        </is>
      </c>
      <c r="E34" t="inlineStr">
        <is>
          <t>NPT</t>
        </is>
      </c>
      <c r="F34" t="inlineStr">
        <is>
          <t>Hardware_Steel_Gr8</t>
        </is>
      </c>
      <c r="G34" t="inlineStr">
        <is>
          <t>Hardware_Steel_Gr8</t>
        </is>
      </c>
      <c r="H34" s="2" t="n">
        <v>96769892</v>
      </c>
      <c r="I34" t="inlineStr">
        <is>
          <t>HW,LF,7" X3,STL GRADE8</t>
        </is>
      </c>
      <c r="J34" t="inlineStr">
        <is>
          <t>A100092</t>
        </is>
      </c>
      <c r="K34" t="inlineStr">
        <is>
          <t>LT027</t>
        </is>
      </c>
      <c r="L34" t="n">
        <v>0</v>
      </c>
    </row>
    <row r="35">
      <c r="B35" t="inlineStr">
        <is>
          <t>Price_BOM_LFE_Hardware_029</t>
        </is>
      </c>
      <c r="C35" t="inlineStr">
        <is>
          <t>12709-2P-15HP-LFE</t>
        </is>
      </c>
      <c r="D35" t="inlineStr">
        <is>
          <t>X3</t>
        </is>
      </c>
      <c r="E35" t="inlineStr">
        <is>
          <t>NPT</t>
        </is>
      </c>
      <c r="F35" t="inlineStr">
        <is>
          <t>Hardware_Steel_Gr8</t>
        </is>
      </c>
      <c r="G35" t="inlineStr">
        <is>
          <t>Hardware_Steel_Gr8</t>
        </is>
      </c>
      <c r="H35" s="2" t="n">
        <v>96769892</v>
      </c>
      <c r="I35" t="inlineStr">
        <is>
          <t>HW,LF,7" X3,STL GRADE8</t>
        </is>
      </c>
      <c r="J35" t="inlineStr">
        <is>
          <t>A100092</t>
        </is>
      </c>
      <c r="K35" t="inlineStr">
        <is>
          <t>LT027</t>
        </is>
      </c>
      <c r="L35" t="n">
        <v>0</v>
      </c>
    </row>
    <row r="36">
      <c r="B36" t="inlineStr">
        <is>
          <t>Price_BOM_LFE_Hardware_030</t>
        </is>
      </c>
      <c r="C36" t="inlineStr">
        <is>
          <t>15705-2P-5HP-LFE</t>
        </is>
      </c>
      <c r="D36" t="inlineStr">
        <is>
          <t>X3</t>
        </is>
      </c>
      <c r="E36" t="inlineStr">
        <is>
          <t>NPT</t>
        </is>
      </c>
      <c r="F36" t="inlineStr">
        <is>
          <t>Hardware_Steel_Gr8</t>
        </is>
      </c>
      <c r="G36" t="inlineStr">
        <is>
          <t>Hardware_Steel_Gr8</t>
        </is>
      </c>
      <c r="H36" s="2" t="n">
        <v>96769892</v>
      </c>
      <c r="I36" t="inlineStr">
        <is>
          <t>HW,LF,7" X3,STL GRADE8</t>
        </is>
      </c>
      <c r="J36" t="inlineStr">
        <is>
          <t>A100092</t>
        </is>
      </c>
      <c r="K36" t="inlineStr">
        <is>
          <t>LT027</t>
        </is>
      </c>
      <c r="L36" t="n">
        <v>0</v>
      </c>
    </row>
    <row r="37">
      <c r="B37" t="inlineStr">
        <is>
          <t>Price_BOM_LFE_Hardware_031</t>
        </is>
      </c>
      <c r="C37" t="inlineStr">
        <is>
          <t>15705-2P-7.5HP-LFE</t>
        </is>
      </c>
      <c r="D37" t="inlineStr">
        <is>
          <t>X3</t>
        </is>
      </c>
      <c r="E37" t="inlineStr">
        <is>
          <t>NPT</t>
        </is>
      </c>
      <c r="F37" t="inlineStr">
        <is>
          <t>Hardware_Steel_Gr8</t>
        </is>
      </c>
      <c r="G37" t="inlineStr">
        <is>
          <t>Hardware_Steel_Gr8</t>
        </is>
      </c>
      <c r="H37" s="2" t="n">
        <v>96769892</v>
      </c>
      <c r="I37" t="inlineStr">
        <is>
          <t>HW,LF,7" X3,STL GRADE8</t>
        </is>
      </c>
      <c r="J37" t="inlineStr">
        <is>
          <t>A100092</t>
        </is>
      </c>
      <c r="K37" t="inlineStr">
        <is>
          <t>LT027</t>
        </is>
      </c>
      <c r="L37" t="n">
        <v>0</v>
      </c>
    </row>
    <row r="38">
      <c r="B38" t="inlineStr">
        <is>
          <t>Price_BOM_LFE_Hardware_032</t>
        </is>
      </c>
      <c r="C38" t="inlineStr">
        <is>
          <t>15705-2P-10HP-LFE</t>
        </is>
      </c>
      <c r="D38" t="inlineStr">
        <is>
          <t>X3</t>
        </is>
      </c>
      <c r="E38" t="inlineStr">
        <is>
          <t>NPT</t>
        </is>
      </c>
      <c r="F38" t="inlineStr">
        <is>
          <t>Hardware_Steel_Gr8</t>
        </is>
      </c>
      <c r="G38" t="inlineStr">
        <is>
          <t>Hardware_Steel_Gr8</t>
        </is>
      </c>
      <c r="H38" s="2" t="n">
        <v>96769892</v>
      </c>
      <c r="I38" t="inlineStr">
        <is>
          <t>HW,LF,7" X3,STL GRADE8</t>
        </is>
      </c>
      <c r="J38" t="inlineStr">
        <is>
          <t>A100092</t>
        </is>
      </c>
      <c r="K38" t="inlineStr">
        <is>
          <t>LT027</t>
        </is>
      </c>
      <c r="L38" t="n">
        <v>0</v>
      </c>
    </row>
    <row r="39">
      <c r="B39" t="inlineStr">
        <is>
          <t>Price_BOM_LFE_Hardware_033</t>
        </is>
      </c>
      <c r="C39" t="inlineStr">
        <is>
          <t>15705-2P-15HP-LFE</t>
        </is>
      </c>
      <c r="D39" t="inlineStr">
        <is>
          <t>X3</t>
        </is>
      </c>
      <c r="E39" t="inlineStr">
        <is>
          <t>NPT</t>
        </is>
      </c>
      <c r="F39" t="inlineStr">
        <is>
          <t>Hardware_Steel_Gr8</t>
        </is>
      </c>
      <c r="G39" t="inlineStr">
        <is>
          <t>Hardware_Steel_Gr8</t>
        </is>
      </c>
      <c r="H39" s="2" t="n">
        <v>96769892</v>
      </c>
      <c r="I39" t="inlineStr">
        <is>
          <t>HW,LF,7" X3,STL GRADE8</t>
        </is>
      </c>
      <c r="J39" t="inlineStr">
        <is>
          <t>A100092</t>
        </is>
      </c>
      <c r="K39" t="inlineStr">
        <is>
          <t>LT027</t>
        </is>
      </c>
      <c r="L39" t="n">
        <v>0</v>
      </c>
    </row>
    <row r="40">
      <c r="B40" t="inlineStr">
        <is>
          <t>Price_BOM_LFE_Hardware_034</t>
        </is>
      </c>
      <c r="C40" t="inlineStr">
        <is>
          <t>15705-2P-20HP-LFE</t>
        </is>
      </c>
      <c r="D40" t="inlineStr">
        <is>
          <t>X3</t>
        </is>
      </c>
      <c r="E40" t="inlineStr">
        <is>
          <t>NPT</t>
        </is>
      </c>
      <c r="F40" t="inlineStr">
        <is>
          <t>Hardware_Steel_Gr8</t>
        </is>
      </c>
      <c r="G40" t="inlineStr">
        <is>
          <t>Hardware_Steel_Gr8</t>
        </is>
      </c>
      <c r="H40" s="2" t="n">
        <v>96769892</v>
      </c>
      <c r="I40" t="inlineStr">
        <is>
          <t>HW,LF,7" X3,STL GRADE8</t>
        </is>
      </c>
      <c r="J40" t="inlineStr">
        <is>
          <t>A100092</t>
        </is>
      </c>
      <c r="K40" t="inlineStr">
        <is>
          <t>LT027</t>
        </is>
      </c>
      <c r="L40" t="n">
        <v>0</v>
      </c>
    </row>
    <row r="41">
      <c r="B41" t="inlineStr">
        <is>
          <t>Price_BOM_LFE_Hardware_035</t>
        </is>
      </c>
      <c r="C41" t="inlineStr">
        <is>
          <t>20709-2P-7.5HP-LFE</t>
        </is>
      </c>
      <c r="D41" t="inlineStr">
        <is>
          <t>X3</t>
        </is>
      </c>
      <c r="E41" t="inlineStr">
        <is>
          <t>NPT</t>
        </is>
      </c>
      <c r="F41" t="inlineStr">
        <is>
          <t>Hardware_Steel_Gr8</t>
        </is>
      </c>
      <c r="G41" t="inlineStr">
        <is>
          <t>Hardware_Steel_Gr8</t>
        </is>
      </c>
      <c r="H41" s="2" t="n">
        <v>96769892</v>
      </c>
      <c r="I41" t="inlineStr">
        <is>
          <t>HW,LF,7" X3,STL GRADE8</t>
        </is>
      </c>
      <c r="J41" t="inlineStr">
        <is>
          <t>A100092</t>
        </is>
      </c>
      <c r="K41" t="inlineStr">
        <is>
          <t>LT027</t>
        </is>
      </c>
      <c r="L41" t="n">
        <v>0</v>
      </c>
    </row>
    <row r="42">
      <c r="B42" t="inlineStr">
        <is>
          <t>Price_BOM_LFE_Hardware_036</t>
        </is>
      </c>
      <c r="C42" t="inlineStr">
        <is>
          <t>20709-2P-10HP-LFE</t>
        </is>
      </c>
      <c r="D42" t="inlineStr">
        <is>
          <t>X3</t>
        </is>
      </c>
      <c r="E42" t="inlineStr">
        <is>
          <t>NPT</t>
        </is>
      </c>
      <c r="F42" t="inlineStr">
        <is>
          <t>Hardware_Steel_Gr8</t>
        </is>
      </c>
      <c r="G42" t="inlineStr">
        <is>
          <t>Hardware_Steel_Gr8</t>
        </is>
      </c>
      <c r="H42" s="2" t="n">
        <v>96769892</v>
      </c>
      <c r="I42" t="inlineStr">
        <is>
          <t>HW,LF,7" X3,STL GRADE8</t>
        </is>
      </c>
      <c r="J42" t="inlineStr">
        <is>
          <t>A100092</t>
        </is>
      </c>
      <c r="K42" t="inlineStr">
        <is>
          <t>LT027</t>
        </is>
      </c>
      <c r="L42" t="n">
        <v>0</v>
      </c>
    </row>
    <row r="43">
      <c r="B43" t="inlineStr">
        <is>
          <t>Price_BOM_LFE_Hardware_037</t>
        </is>
      </c>
      <c r="C43" t="inlineStr">
        <is>
          <t>20709-2P-15HP-LFE</t>
        </is>
      </c>
      <c r="D43" t="inlineStr">
        <is>
          <t>X3</t>
        </is>
      </c>
      <c r="E43" t="inlineStr">
        <is>
          <t>NPT</t>
        </is>
      </c>
      <c r="F43" t="inlineStr">
        <is>
          <t>Hardware_Steel_Gr8</t>
        </is>
      </c>
      <c r="G43" t="inlineStr">
        <is>
          <t>Hardware_Steel_Gr8</t>
        </is>
      </c>
      <c r="H43" s="2" t="n">
        <v>96769892</v>
      </c>
      <c r="I43" t="inlineStr">
        <is>
          <t>HW,LF,7" X3,STL GRADE8</t>
        </is>
      </c>
      <c r="J43" t="inlineStr">
        <is>
          <t>A100092</t>
        </is>
      </c>
      <c r="K43" t="inlineStr">
        <is>
          <t>LT027</t>
        </is>
      </c>
      <c r="L43" t="n">
        <v>0</v>
      </c>
    </row>
    <row r="44">
      <c r="B44" t="inlineStr">
        <is>
          <t>Price_BOM_LFE_Hardware_038</t>
        </is>
      </c>
      <c r="C44" t="inlineStr">
        <is>
          <t>20709-2P-20HP-LFE</t>
        </is>
      </c>
      <c r="D44" t="inlineStr">
        <is>
          <t>X3</t>
        </is>
      </c>
      <c r="E44" t="inlineStr">
        <is>
          <t>NPT</t>
        </is>
      </c>
      <c r="F44" t="inlineStr">
        <is>
          <t>Hardware_Steel_Gr8</t>
        </is>
      </c>
      <c r="G44" t="inlineStr">
        <is>
          <t>Hardware_Steel_Gr8</t>
        </is>
      </c>
      <c r="H44" s="2" t="n">
        <v>96769892</v>
      </c>
      <c r="I44" t="inlineStr">
        <is>
          <t>HW,LF,7" X3,STL GRADE8</t>
        </is>
      </c>
      <c r="J44" t="inlineStr">
        <is>
          <t>A100092</t>
        </is>
      </c>
      <c r="K44" t="inlineStr">
        <is>
          <t>LT027</t>
        </is>
      </c>
      <c r="L44" t="n">
        <v>0</v>
      </c>
    </row>
    <row r="45">
      <c r="B45" t="inlineStr">
        <is>
          <t>Price_BOM_LFE_Hardware_039</t>
        </is>
      </c>
      <c r="C45" t="inlineStr">
        <is>
          <t>20709-2P-25HP-LFE</t>
        </is>
      </c>
      <c r="D45" t="inlineStr">
        <is>
          <t>X3</t>
        </is>
      </c>
      <c r="E45" t="inlineStr">
        <is>
          <t>NPT</t>
        </is>
      </c>
      <c r="F45" t="inlineStr">
        <is>
          <t>Hardware_Steel_Gr8</t>
        </is>
      </c>
      <c r="G45" t="inlineStr">
        <is>
          <t>Hardware_Steel_Gr8</t>
        </is>
      </c>
      <c r="H45" s="2" t="n">
        <v>96769892</v>
      </c>
      <c r="I45" t="inlineStr">
        <is>
          <t>HW,LF,7" X3,STL GRADE8</t>
        </is>
      </c>
      <c r="J45" t="inlineStr">
        <is>
          <t>A100092</t>
        </is>
      </c>
      <c r="K45" t="inlineStr">
        <is>
          <t>LT027</t>
        </is>
      </c>
      <c r="L45" t="n">
        <v>0</v>
      </c>
    </row>
    <row r="46">
      <c r="B46" t="inlineStr">
        <is>
          <t>Price_BOM_LFE_Hardware_040</t>
        </is>
      </c>
      <c r="C46" s="69" t="inlineStr">
        <is>
          <t>20709-4P-3HP-LFE</t>
        </is>
      </c>
      <c r="D46" t="inlineStr">
        <is>
          <t>X3</t>
        </is>
      </c>
      <c r="E46" t="inlineStr">
        <is>
          <t>NPT</t>
        </is>
      </c>
      <c r="F46" t="inlineStr">
        <is>
          <t>Hardware_Steel_Gr8</t>
        </is>
      </c>
      <c r="G46" t="inlineStr">
        <is>
          <t>Hardware_Steel_Gr8</t>
        </is>
      </c>
      <c r="H46" s="2" t="n">
        <v>96769892</v>
      </c>
      <c r="I46" t="inlineStr">
        <is>
          <t>HW,LF,7" X3,STL GRADE8</t>
        </is>
      </c>
      <c r="J46" t="inlineStr">
        <is>
          <t>A100092</t>
        </is>
      </c>
      <c r="K46" t="inlineStr">
        <is>
          <t>LT027</t>
        </is>
      </c>
      <c r="L46" t="n">
        <v>0</v>
      </c>
    </row>
    <row r="47">
      <c r="B47" t="inlineStr">
        <is>
          <t>Price_BOM_LFE_Hardware_041</t>
        </is>
      </c>
      <c r="C47" t="inlineStr">
        <is>
          <t>10707-2P-3HP-LFE</t>
        </is>
      </c>
      <c r="D47" t="inlineStr">
        <is>
          <t>X3</t>
        </is>
      </c>
      <c r="E47" t="inlineStr">
        <is>
          <t>NPS</t>
        </is>
      </c>
      <c r="F47" t="inlineStr">
        <is>
          <t>Hardware_SS_316</t>
        </is>
      </c>
      <c r="G47" t="inlineStr">
        <is>
          <t>Hardware_SS_316</t>
        </is>
      </c>
      <c r="H47" s="2" t="inlineStr">
        <is>
          <t>RTF</t>
        </is>
      </c>
      <c r="J47" t="inlineStr">
        <is>
          <t>A100094</t>
        </is>
      </c>
      <c r="K47" t="inlineStr">
        <is>
          <t>LT147</t>
        </is>
      </c>
      <c r="L47" t="n">
        <v>14</v>
      </c>
    </row>
    <row r="48">
      <c r="B48" t="inlineStr">
        <is>
          <t>Price_BOM_LFE_Hardware_042</t>
        </is>
      </c>
      <c r="C48" t="inlineStr">
        <is>
          <t>10707-2P-5HP-LFE</t>
        </is>
      </c>
      <c r="D48" t="inlineStr">
        <is>
          <t>X3</t>
        </is>
      </c>
      <c r="E48" t="inlineStr">
        <is>
          <t>NPS</t>
        </is>
      </c>
      <c r="F48" t="inlineStr">
        <is>
          <t>Hardware_SS_316</t>
        </is>
      </c>
      <c r="G48" t="inlineStr">
        <is>
          <t>Hardware_SS_316</t>
        </is>
      </c>
      <c r="H48" s="2" t="inlineStr">
        <is>
          <t>RTF</t>
        </is>
      </c>
      <c r="J48" t="inlineStr">
        <is>
          <t>A100094</t>
        </is>
      </c>
      <c r="K48" t="inlineStr">
        <is>
          <t>LT147</t>
        </is>
      </c>
      <c r="L48" t="n">
        <v>14</v>
      </c>
    </row>
    <row r="49">
      <c r="B49" t="inlineStr">
        <is>
          <t>Price_BOM_LFE_Hardware_043</t>
        </is>
      </c>
      <c r="C49" t="inlineStr">
        <is>
          <t>10707-2P-7.5HP-LFE</t>
        </is>
      </c>
      <c r="D49" t="inlineStr">
        <is>
          <t>X3</t>
        </is>
      </c>
      <c r="E49" t="inlineStr">
        <is>
          <t>NPS</t>
        </is>
      </c>
      <c r="F49" t="inlineStr">
        <is>
          <t>Hardware_SS_316</t>
        </is>
      </c>
      <c r="G49" t="inlineStr">
        <is>
          <t>Hardware_SS_316</t>
        </is>
      </c>
      <c r="H49" s="2" t="inlineStr">
        <is>
          <t>RTF</t>
        </is>
      </c>
      <c r="J49" t="inlineStr">
        <is>
          <t>A100094</t>
        </is>
      </c>
      <c r="K49" t="inlineStr">
        <is>
          <t>LT147</t>
        </is>
      </c>
      <c r="L49" t="n">
        <v>14</v>
      </c>
    </row>
    <row r="50">
      <c r="B50" t="inlineStr">
        <is>
          <t>Price_BOM_LFE_Hardware_044</t>
        </is>
      </c>
      <c r="C50" t="inlineStr">
        <is>
          <t>10707-2P-10HP-LFE</t>
        </is>
      </c>
      <c r="D50" t="inlineStr">
        <is>
          <t>X3</t>
        </is>
      </c>
      <c r="E50" t="inlineStr">
        <is>
          <t>NPS</t>
        </is>
      </c>
      <c r="F50" t="inlineStr">
        <is>
          <t>Hardware_SS_316</t>
        </is>
      </c>
      <c r="G50" t="inlineStr">
        <is>
          <t>Hardware_SS_316</t>
        </is>
      </c>
      <c r="H50" s="2" t="inlineStr">
        <is>
          <t>RTF</t>
        </is>
      </c>
      <c r="J50" t="inlineStr">
        <is>
          <t>A100094</t>
        </is>
      </c>
      <c r="K50" t="inlineStr">
        <is>
          <t>LT147</t>
        </is>
      </c>
      <c r="L50" t="n">
        <v>14</v>
      </c>
    </row>
    <row r="51">
      <c r="B51" t="inlineStr">
        <is>
          <t>Price_BOM_LFE_Hardware_045</t>
        </is>
      </c>
      <c r="C51" t="inlineStr">
        <is>
          <t>10707-2P-15HP-LFE</t>
        </is>
      </c>
      <c r="D51" t="inlineStr">
        <is>
          <t>X3</t>
        </is>
      </c>
      <c r="E51" t="inlineStr">
        <is>
          <t>NPS</t>
        </is>
      </c>
      <c r="F51" t="inlineStr">
        <is>
          <t>Hardware_SS_316</t>
        </is>
      </c>
      <c r="G51" t="inlineStr">
        <is>
          <t>Hardware_SS_316</t>
        </is>
      </c>
      <c r="H51" s="2" t="inlineStr">
        <is>
          <t>RTF</t>
        </is>
      </c>
      <c r="J51" t="inlineStr">
        <is>
          <t>A100094</t>
        </is>
      </c>
      <c r="K51" t="inlineStr">
        <is>
          <t>LT147</t>
        </is>
      </c>
      <c r="L51" t="n">
        <v>14</v>
      </c>
    </row>
    <row r="52">
      <c r="B52" t="inlineStr">
        <is>
          <t>Price_BOM_LFE_Hardware_046</t>
        </is>
      </c>
      <c r="C52" t="inlineStr">
        <is>
          <t>12709-2P-5HP-LFE</t>
        </is>
      </c>
      <c r="D52" t="inlineStr">
        <is>
          <t>X3</t>
        </is>
      </c>
      <c r="E52" t="inlineStr">
        <is>
          <t>NPS</t>
        </is>
      </c>
      <c r="F52" t="inlineStr">
        <is>
          <t>Hardware_SS_316</t>
        </is>
      </c>
      <c r="G52" t="inlineStr">
        <is>
          <t>Hardware_SS_316</t>
        </is>
      </c>
      <c r="H52" s="2" t="inlineStr">
        <is>
          <t>RTF</t>
        </is>
      </c>
      <c r="J52" t="inlineStr">
        <is>
          <t>A100094</t>
        </is>
      </c>
      <c r="K52" t="inlineStr">
        <is>
          <t>LT147</t>
        </is>
      </c>
      <c r="L52" t="n">
        <v>14</v>
      </c>
    </row>
    <row r="53">
      <c r="B53" t="inlineStr">
        <is>
          <t>Price_BOM_LFE_Hardware_047</t>
        </is>
      </c>
      <c r="C53" t="inlineStr">
        <is>
          <t>12709-2P-7.5HP-LFE</t>
        </is>
      </c>
      <c r="D53" t="inlineStr">
        <is>
          <t>X3</t>
        </is>
      </c>
      <c r="E53" t="inlineStr">
        <is>
          <t>NPS</t>
        </is>
      </c>
      <c r="F53" t="inlineStr">
        <is>
          <t>Hardware_SS_316</t>
        </is>
      </c>
      <c r="G53" t="inlineStr">
        <is>
          <t>Hardware_SS_316</t>
        </is>
      </c>
      <c r="H53" s="2" t="inlineStr">
        <is>
          <t>RTF</t>
        </is>
      </c>
      <c r="J53" t="inlineStr">
        <is>
          <t>A100094</t>
        </is>
      </c>
      <c r="K53" t="inlineStr">
        <is>
          <t>LT147</t>
        </is>
      </c>
      <c r="L53" t="n">
        <v>14</v>
      </c>
    </row>
    <row r="54">
      <c r="B54" t="inlineStr">
        <is>
          <t>Price_BOM_LFE_Hardware_048</t>
        </is>
      </c>
      <c r="C54" t="inlineStr">
        <is>
          <t>12709-2P-10HP-LFE</t>
        </is>
      </c>
      <c r="D54" t="inlineStr">
        <is>
          <t>X3</t>
        </is>
      </c>
      <c r="E54" t="inlineStr">
        <is>
          <t>NPS</t>
        </is>
      </c>
      <c r="F54" t="inlineStr">
        <is>
          <t>Hardware_SS_316</t>
        </is>
      </c>
      <c r="G54" t="inlineStr">
        <is>
          <t>Hardware_SS_316</t>
        </is>
      </c>
      <c r="H54" s="2" t="inlineStr">
        <is>
          <t>RTF</t>
        </is>
      </c>
      <c r="J54" t="inlineStr">
        <is>
          <t>A100094</t>
        </is>
      </c>
      <c r="K54" t="inlineStr">
        <is>
          <t>LT147</t>
        </is>
      </c>
      <c r="L54" t="n">
        <v>14</v>
      </c>
    </row>
    <row r="55">
      <c r="B55" t="inlineStr">
        <is>
          <t>Price_BOM_LFE_Hardware_049</t>
        </is>
      </c>
      <c r="C55" t="inlineStr">
        <is>
          <t>12709-2P-15HP-LFE</t>
        </is>
      </c>
      <c r="D55" t="inlineStr">
        <is>
          <t>X3</t>
        </is>
      </c>
      <c r="E55" t="inlineStr">
        <is>
          <t>NPS</t>
        </is>
      </c>
      <c r="F55" t="inlineStr">
        <is>
          <t>Hardware_SS_316</t>
        </is>
      </c>
      <c r="G55" t="inlineStr">
        <is>
          <t>Hardware_SS_316</t>
        </is>
      </c>
      <c r="H55" s="2" t="inlineStr">
        <is>
          <t>RTF</t>
        </is>
      </c>
      <c r="J55" t="inlineStr">
        <is>
          <t>A100094</t>
        </is>
      </c>
      <c r="K55" t="inlineStr">
        <is>
          <t>LT147</t>
        </is>
      </c>
      <c r="L55" t="n">
        <v>14</v>
      </c>
    </row>
    <row r="56">
      <c r="B56" t="inlineStr">
        <is>
          <t>Price_BOM_LFE_Hardware_050</t>
        </is>
      </c>
      <c r="C56" t="inlineStr">
        <is>
          <t>15705-2P-5HP-LFE</t>
        </is>
      </c>
      <c r="D56" t="inlineStr">
        <is>
          <t>X3</t>
        </is>
      </c>
      <c r="E56" t="inlineStr">
        <is>
          <t>NPS</t>
        </is>
      </c>
      <c r="F56" t="inlineStr">
        <is>
          <t>Hardware_SS_316</t>
        </is>
      </c>
      <c r="G56" t="inlineStr">
        <is>
          <t>Hardware_SS_316</t>
        </is>
      </c>
      <c r="H56" s="2" t="inlineStr">
        <is>
          <t>RTF</t>
        </is>
      </c>
      <c r="J56" t="inlineStr">
        <is>
          <t>A100094</t>
        </is>
      </c>
      <c r="K56" t="inlineStr">
        <is>
          <t>LT147</t>
        </is>
      </c>
      <c r="L56" t="n">
        <v>14</v>
      </c>
    </row>
    <row r="57">
      <c r="B57" t="inlineStr">
        <is>
          <t>Price_BOM_LFE_Hardware_051</t>
        </is>
      </c>
      <c r="C57" t="inlineStr">
        <is>
          <t>15705-2P-7.5HP-LFE</t>
        </is>
      </c>
      <c r="D57" t="inlineStr">
        <is>
          <t>X3</t>
        </is>
      </c>
      <c r="E57" t="inlineStr">
        <is>
          <t>NPS</t>
        </is>
      </c>
      <c r="F57" t="inlineStr">
        <is>
          <t>Hardware_SS_316</t>
        </is>
      </c>
      <c r="G57" t="inlineStr">
        <is>
          <t>Hardware_SS_316</t>
        </is>
      </c>
      <c r="H57" s="2" t="inlineStr">
        <is>
          <t>RTF</t>
        </is>
      </c>
      <c r="J57" t="inlineStr">
        <is>
          <t>A100094</t>
        </is>
      </c>
      <c r="K57" t="inlineStr">
        <is>
          <t>LT147</t>
        </is>
      </c>
      <c r="L57" t="n">
        <v>14</v>
      </c>
    </row>
    <row r="58">
      <c r="B58" t="inlineStr">
        <is>
          <t>Price_BOM_LFE_Hardware_052</t>
        </is>
      </c>
      <c r="C58" t="inlineStr">
        <is>
          <t>15705-2P-10HP-LFE</t>
        </is>
      </c>
      <c r="D58" t="inlineStr">
        <is>
          <t>X3</t>
        </is>
      </c>
      <c r="E58" t="inlineStr">
        <is>
          <t>NPS</t>
        </is>
      </c>
      <c r="F58" t="inlineStr">
        <is>
          <t>Hardware_SS_316</t>
        </is>
      </c>
      <c r="G58" t="inlineStr">
        <is>
          <t>Hardware_SS_316</t>
        </is>
      </c>
      <c r="H58" s="2" t="inlineStr">
        <is>
          <t>RTF</t>
        </is>
      </c>
      <c r="J58" t="inlineStr">
        <is>
          <t>A100094</t>
        </is>
      </c>
      <c r="K58" t="inlineStr">
        <is>
          <t>LT147</t>
        </is>
      </c>
      <c r="L58" t="n">
        <v>14</v>
      </c>
    </row>
    <row r="59">
      <c r="B59" t="inlineStr">
        <is>
          <t>Price_BOM_LFE_Hardware_053</t>
        </is>
      </c>
      <c r="C59" t="inlineStr">
        <is>
          <t>15705-2P-15HP-LFE</t>
        </is>
      </c>
      <c r="D59" t="inlineStr">
        <is>
          <t>X3</t>
        </is>
      </c>
      <c r="E59" t="inlineStr">
        <is>
          <t>NPS</t>
        </is>
      </c>
      <c r="F59" t="inlineStr">
        <is>
          <t>Hardware_SS_316</t>
        </is>
      </c>
      <c r="G59" t="inlineStr">
        <is>
          <t>Hardware_SS_316</t>
        </is>
      </c>
      <c r="H59" s="2" t="inlineStr">
        <is>
          <t>RTF</t>
        </is>
      </c>
      <c r="J59" t="inlineStr">
        <is>
          <t>A100094</t>
        </is>
      </c>
      <c r="K59" t="inlineStr">
        <is>
          <t>LT147</t>
        </is>
      </c>
      <c r="L59" t="n">
        <v>14</v>
      </c>
    </row>
    <row r="60">
      <c r="B60" t="inlineStr">
        <is>
          <t>Price_BOM_LFE_Hardware_054</t>
        </is>
      </c>
      <c r="C60" t="inlineStr">
        <is>
          <t>15705-2P-20HP-LFE</t>
        </is>
      </c>
      <c r="D60" t="inlineStr">
        <is>
          <t>X3</t>
        </is>
      </c>
      <c r="E60" t="inlineStr">
        <is>
          <t>NPS</t>
        </is>
      </c>
      <c r="F60" t="inlineStr">
        <is>
          <t>Hardware_SS_316</t>
        </is>
      </c>
      <c r="G60" t="inlineStr">
        <is>
          <t>Hardware_SS_316</t>
        </is>
      </c>
      <c r="H60" s="2" t="inlineStr">
        <is>
          <t>RTF</t>
        </is>
      </c>
      <c r="J60" t="inlineStr">
        <is>
          <t>A100094</t>
        </is>
      </c>
      <c r="K60" t="inlineStr">
        <is>
          <t>LT147</t>
        </is>
      </c>
      <c r="L60" t="n">
        <v>14</v>
      </c>
    </row>
    <row r="61">
      <c r="B61" t="inlineStr">
        <is>
          <t>Price_BOM_LFE_Hardware_055</t>
        </is>
      </c>
      <c r="C61" t="inlineStr">
        <is>
          <t>20709-2P-7.5HP-LFE</t>
        </is>
      </c>
      <c r="D61" t="inlineStr">
        <is>
          <t>X3</t>
        </is>
      </c>
      <c r="E61" t="inlineStr">
        <is>
          <t>NPS</t>
        </is>
      </c>
      <c r="F61" t="inlineStr">
        <is>
          <t>Hardware_SS_316</t>
        </is>
      </c>
      <c r="G61" t="inlineStr">
        <is>
          <t>Hardware_SS_316</t>
        </is>
      </c>
      <c r="H61" s="2" t="inlineStr">
        <is>
          <t>RTF</t>
        </is>
      </c>
      <c r="J61" t="inlineStr">
        <is>
          <t>A100094</t>
        </is>
      </c>
      <c r="K61" t="inlineStr">
        <is>
          <t>LT147</t>
        </is>
      </c>
      <c r="L61" t="n">
        <v>14</v>
      </c>
    </row>
    <row r="62">
      <c r="B62" t="inlineStr">
        <is>
          <t>Price_BOM_LFE_Hardware_056</t>
        </is>
      </c>
      <c r="C62" t="inlineStr">
        <is>
          <t>20709-2P-10HP-LFE</t>
        </is>
      </c>
      <c r="D62" t="inlineStr">
        <is>
          <t>X3</t>
        </is>
      </c>
      <c r="E62" t="inlineStr">
        <is>
          <t>NPS</t>
        </is>
      </c>
      <c r="F62" t="inlineStr">
        <is>
          <t>Hardware_SS_316</t>
        </is>
      </c>
      <c r="G62" t="inlineStr">
        <is>
          <t>Hardware_SS_316</t>
        </is>
      </c>
      <c r="H62" s="2" t="inlineStr">
        <is>
          <t>RTF</t>
        </is>
      </c>
      <c r="J62" t="inlineStr">
        <is>
          <t>A100094</t>
        </is>
      </c>
      <c r="K62" t="inlineStr">
        <is>
          <t>LT147</t>
        </is>
      </c>
      <c r="L62" t="n">
        <v>14</v>
      </c>
    </row>
    <row r="63">
      <c r="B63" t="inlineStr">
        <is>
          <t>Price_BOM_LFE_Hardware_057</t>
        </is>
      </c>
      <c r="C63" t="inlineStr">
        <is>
          <t>20709-2P-15HP-LFE</t>
        </is>
      </c>
      <c r="D63" t="inlineStr">
        <is>
          <t>X3</t>
        </is>
      </c>
      <c r="E63" t="inlineStr">
        <is>
          <t>NPS</t>
        </is>
      </c>
      <c r="F63" t="inlineStr">
        <is>
          <t>Hardware_SS_316</t>
        </is>
      </c>
      <c r="G63" t="inlineStr">
        <is>
          <t>Hardware_SS_316</t>
        </is>
      </c>
      <c r="H63" s="2" t="inlineStr">
        <is>
          <t>RTF</t>
        </is>
      </c>
      <c r="J63" t="inlineStr">
        <is>
          <t>A100094</t>
        </is>
      </c>
      <c r="K63" t="inlineStr">
        <is>
          <t>LT147</t>
        </is>
      </c>
      <c r="L63" t="n">
        <v>14</v>
      </c>
    </row>
    <row r="64">
      <c r="B64" t="inlineStr">
        <is>
          <t>Price_BOM_LFE_Hardware_058</t>
        </is>
      </c>
      <c r="C64" t="inlineStr">
        <is>
          <t>20709-2P-20HP-LFE</t>
        </is>
      </c>
      <c r="D64" t="inlineStr">
        <is>
          <t>X3</t>
        </is>
      </c>
      <c r="E64" t="inlineStr">
        <is>
          <t>NPS</t>
        </is>
      </c>
      <c r="F64" t="inlineStr">
        <is>
          <t>Hardware_SS_316</t>
        </is>
      </c>
      <c r="G64" t="inlineStr">
        <is>
          <t>Hardware_SS_316</t>
        </is>
      </c>
      <c r="H64" s="2" t="inlineStr">
        <is>
          <t>RTF</t>
        </is>
      </c>
      <c r="J64" t="inlineStr">
        <is>
          <t>A100094</t>
        </is>
      </c>
      <c r="K64" t="inlineStr">
        <is>
          <t>LT147</t>
        </is>
      </c>
      <c r="L64" t="n">
        <v>14</v>
      </c>
    </row>
    <row r="65">
      <c r="B65" t="inlineStr">
        <is>
          <t>Price_BOM_LFE_Hardware_059</t>
        </is>
      </c>
      <c r="C65" t="inlineStr">
        <is>
          <t>20709-2P-25HP-LFE</t>
        </is>
      </c>
      <c r="D65" t="inlineStr">
        <is>
          <t>X3</t>
        </is>
      </c>
      <c r="E65" t="inlineStr">
        <is>
          <t>NPS</t>
        </is>
      </c>
      <c r="F65" t="inlineStr">
        <is>
          <t>Hardware_SS_316</t>
        </is>
      </c>
      <c r="G65" t="inlineStr">
        <is>
          <t>Hardware_SS_316</t>
        </is>
      </c>
      <c r="H65" s="2" t="inlineStr">
        <is>
          <t>RTF</t>
        </is>
      </c>
      <c r="J65" t="inlineStr">
        <is>
          <t>A100094</t>
        </is>
      </c>
      <c r="K65" t="inlineStr">
        <is>
          <t>LT147</t>
        </is>
      </c>
      <c r="L65" t="n">
        <v>14</v>
      </c>
    </row>
    <row r="66">
      <c r="B66" t="inlineStr">
        <is>
          <t>Price_BOM_LFE_Hardware_060</t>
        </is>
      </c>
      <c r="C66" s="69" t="inlineStr">
        <is>
          <t>20709-4P-3HP-LFE</t>
        </is>
      </c>
      <c r="D66" t="inlineStr">
        <is>
          <t>X3</t>
        </is>
      </c>
      <c r="E66" t="inlineStr">
        <is>
          <t>NPS</t>
        </is>
      </c>
      <c r="F66" t="inlineStr">
        <is>
          <t>Hardware_SS_316</t>
        </is>
      </c>
      <c r="G66" t="inlineStr">
        <is>
          <t>Hardware_SS_316</t>
        </is>
      </c>
      <c r="H66" s="2" t="inlineStr">
        <is>
          <t>RTF</t>
        </is>
      </c>
      <c r="J66" t="inlineStr">
        <is>
          <t>A100094</t>
        </is>
      </c>
      <c r="K66" t="inlineStr">
        <is>
          <t>LT147</t>
        </is>
      </c>
      <c r="L66" t="n">
        <v>14</v>
      </c>
    </row>
    <row r="67">
      <c r="B67" t="inlineStr">
        <is>
          <t>Price_BOM_LFE_Hardware_061</t>
        </is>
      </c>
      <c r="C67" t="inlineStr">
        <is>
          <t>15951-2P-10HP-LFE</t>
        </is>
      </c>
      <c r="D67" t="inlineStr">
        <is>
          <t>X3</t>
        </is>
      </c>
      <c r="E67" t="inlineStr">
        <is>
          <t>NPS</t>
        </is>
      </c>
      <c r="F67" t="inlineStr">
        <is>
          <t>Hardware_Steel_Gr5</t>
        </is>
      </c>
      <c r="G67" t="inlineStr">
        <is>
          <t>Hardware_Steel_Gr5</t>
        </is>
      </c>
      <c r="H67" s="2" t="n">
        <v>96699194</v>
      </c>
      <c r="I67" t="inlineStr">
        <is>
          <t>HW,LF,9.5" X3,STL GRADE5</t>
        </is>
      </c>
      <c r="J67" t="inlineStr">
        <is>
          <t>A100091</t>
        </is>
      </c>
      <c r="K67" t="inlineStr">
        <is>
          <t>LT027</t>
        </is>
      </c>
      <c r="L67" t="n">
        <v>0</v>
      </c>
    </row>
    <row r="68">
      <c r="B68" t="inlineStr">
        <is>
          <t>Price_BOM_LFE_Hardware_062</t>
        </is>
      </c>
      <c r="C68" t="inlineStr">
        <is>
          <t>15951-2P-15HP-LFE</t>
        </is>
      </c>
      <c r="D68" t="inlineStr">
        <is>
          <t>X3</t>
        </is>
      </c>
      <c r="E68" t="inlineStr">
        <is>
          <t>NPS</t>
        </is>
      </c>
      <c r="F68" t="inlineStr">
        <is>
          <t>Hardware_Steel_Gr5</t>
        </is>
      </c>
      <c r="G68" t="inlineStr">
        <is>
          <t>Hardware_Steel_Gr5</t>
        </is>
      </c>
      <c r="H68" s="2" t="n">
        <v>96699194</v>
      </c>
      <c r="I68" t="inlineStr">
        <is>
          <t>HW,LF,9.5" X3,STL GRADE5</t>
        </is>
      </c>
      <c r="J68" t="inlineStr">
        <is>
          <t>A100091</t>
        </is>
      </c>
      <c r="K68" t="inlineStr">
        <is>
          <t>LT027</t>
        </is>
      </c>
      <c r="L68" t="n">
        <v>0</v>
      </c>
    </row>
    <row r="69">
      <c r="B69" t="inlineStr">
        <is>
          <t>Price_BOM_LFE_Hardware_063</t>
        </is>
      </c>
      <c r="C69" t="inlineStr">
        <is>
          <t>15951-2P-20HP-LFE</t>
        </is>
      </c>
      <c r="D69" t="inlineStr">
        <is>
          <t>X3</t>
        </is>
      </c>
      <c r="E69" t="inlineStr">
        <is>
          <t>NPS</t>
        </is>
      </c>
      <c r="F69" t="inlineStr">
        <is>
          <t>Hardware_Steel_Gr5</t>
        </is>
      </c>
      <c r="G69" t="inlineStr">
        <is>
          <t>Hardware_Steel_Gr5</t>
        </is>
      </c>
      <c r="H69" s="2" t="n">
        <v>96699194</v>
      </c>
      <c r="I69" t="inlineStr">
        <is>
          <t>HW,LF,9.5" X3,STL GRADE5</t>
        </is>
      </c>
      <c r="J69" t="inlineStr">
        <is>
          <t>A100091</t>
        </is>
      </c>
      <c r="K69" t="inlineStr">
        <is>
          <t>LT027</t>
        </is>
      </c>
      <c r="L69" t="n">
        <v>0</v>
      </c>
    </row>
    <row r="70">
      <c r="B70" t="inlineStr">
        <is>
          <t>Price_BOM_LFE_Hardware_064</t>
        </is>
      </c>
      <c r="C70" t="inlineStr">
        <is>
          <t>15951-2P-25HP-LFE</t>
        </is>
      </c>
      <c r="D70" t="inlineStr">
        <is>
          <t>X3</t>
        </is>
      </c>
      <c r="E70" t="inlineStr">
        <is>
          <t>NPS</t>
        </is>
      </c>
      <c r="F70" t="inlineStr">
        <is>
          <t>Hardware_Steel_Gr5</t>
        </is>
      </c>
      <c r="G70" t="inlineStr">
        <is>
          <t>Hardware_Steel_Gr5</t>
        </is>
      </c>
      <c r="H70" s="2" t="n">
        <v>96699194</v>
      </c>
      <c r="I70" t="inlineStr">
        <is>
          <t>HW,LF,9.5" X3,STL GRADE5</t>
        </is>
      </c>
      <c r="J70" t="inlineStr">
        <is>
          <t>A100091</t>
        </is>
      </c>
      <c r="K70" t="inlineStr">
        <is>
          <t>LT027</t>
        </is>
      </c>
      <c r="L70" t="n">
        <v>0</v>
      </c>
    </row>
    <row r="71">
      <c r="B71" t="inlineStr">
        <is>
          <t>Price_BOM_LFE_Hardware_065</t>
        </is>
      </c>
      <c r="C71" s="69" t="inlineStr">
        <is>
          <t>15951-4P-3HP-LFE</t>
        </is>
      </c>
      <c r="D71" t="inlineStr">
        <is>
          <t>X3</t>
        </is>
      </c>
      <c r="E71" t="inlineStr">
        <is>
          <t>NPS</t>
        </is>
      </c>
      <c r="F71" t="inlineStr">
        <is>
          <t>Hardware_Steel_Gr5</t>
        </is>
      </c>
      <c r="G71" t="inlineStr">
        <is>
          <t>Hardware_Steel_Gr5</t>
        </is>
      </c>
      <c r="H71" s="2" t="n">
        <v>96699194</v>
      </c>
      <c r="I71" t="inlineStr">
        <is>
          <t>HW,LF,9.5" X3,STL GRADE5</t>
        </is>
      </c>
      <c r="J71" t="inlineStr">
        <is>
          <t>A100091</t>
        </is>
      </c>
      <c r="K71" t="inlineStr">
        <is>
          <t>LT027</t>
        </is>
      </c>
      <c r="L71" t="n">
        <v>0</v>
      </c>
    </row>
    <row r="72">
      <c r="B72" t="inlineStr">
        <is>
          <t>Price_BOM_LFE_Hardware_066</t>
        </is>
      </c>
      <c r="C72" t="inlineStr">
        <is>
          <t>15955-2P-15HP-LFE</t>
        </is>
      </c>
      <c r="D72" t="inlineStr">
        <is>
          <t>X3</t>
        </is>
      </c>
      <c r="E72" t="inlineStr">
        <is>
          <t>NPS</t>
        </is>
      </c>
      <c r="F72" t="inlineStr">
        <is>
          <t>Hardware_Steel_Gr5</t>
        </is>
      </c>
      <c r="G72" t="inlineStr">
        <is>
          <t>Hardware_Steel_Gr5</t>
        </is>
      </c>
      <c r="H72" s="2" t="n">
        <v>96699194</v>
      </c>
      <c r="I72" t="inlineStr">
        <is>
          <t>HW,LF,9.5" X3,STL GRADE5</t>
        </is>
      </c>
      <c r="J72" t="inlineStr">
        <is>
          <t>A100091</t>
        </is>
      </c>
      <c r="K72" t="inlineStr">
        <is>
          <t>LT027</t>
        </is>
      </c>
      <c r="L72" t="n">
        <v>0</v>
      </c>
    </row>
    <row r="73">
      <c r="B73" t="inlineStr">
        <is>
          <t>Price_BOM_LFE_Hardware_067</t>
        </is>
      </c>
      <c r="C73" t="inlineStr">
        <is>
          <t>15955-2P-20HP-LFE</t>
        </is>
      </c>
      <c r="D73" t="inlineStr">
        <is>
          <t>X3</t>
        </is>
      </c>
      <c r="E73" t="inlineStr">
        <is>
          <t>NPS</t>
        </is>
      </c>
      <c r="F73" t="inlineStr">
        <is>
          <t>Hardware_Steel_Gr5</t>
        </is>
      </c>
      <c r="G73" t="inlineStr">
        <is>
          <t>Hardware_Steel_Gr5</t>
        </is>
      </c>
      <c r="H73" s="2" t="n">
        <v>96699194</v>
      </c>
      <c r="I73" t="inlineStr">
        <is>
          <t>HW,LF,9.5" X3,STL GRADE5</t>
        </is>
      </c>
      <c r="J73" t="inlineStr">
        <is>
          <t>A100091</t>
        </is>
      </c>
      <c r="K73" t="inlineStr">
        <is>
          <t>LT027</t>
        </is>
      </c>
      <c r="L73" t="n">
        <v>0</v>
      </c>
    </row>
    <row r="74">
      <c r="B74" t="inlineStr">
        <is>
          <t>Price_BOM_LFE_Hardware_068</t>
        </is>
      </c>
      <c r="C74" t="inlineStr">
        <is>
          <t>15955-2P-25HP-LFE</t>
        </is>
      </c>
      <c r="D74" t="inlineStr">
        <is>
          <t>X3</t>
        </is>
      </c>
      <c r="E74" t="inlineStr">
        <is>
          <t>NPS</t>
        </is>
      </c>
      <c r="F74" t="inlineStr">
        <is>
          <t>Hardware_Steel_Gr5</t>
        </is>
      </c>
      <c r="G74" t="inlineStr">
        <is>
          <t>Hardware_Steel_Gr5</t>
        </is>
      </c>
      <c r="H74" s="2" t="n">
        <v>96699194</v>
      </c>
      <c r="I74" t="inlineStr">
        <is>
          <t>HW,LF,9.5" X3,STL GRADE5</t>
        </is>
      </c>
      <c r="J74" t="inlineStr">
        <is>
          <t>A100091</t>
        </is>
      </c>
      <c r="K74" t="inlineStr">
        <is>
          <t>LT027</t>
        </is>
      </c>
      <c r="L74" t="n">
        <v>0</v>
      </c>
    </row>
    <row r="75">
      <c r="B75" t="inlineStr">
        <is>
          <t>Price_BOM_LFE_Hardware_069</t>
        </is>
      </c>
      <c r="C75" s="69" t="inlineStr">
        <is>
          <t>15955-4P-3HP-LFE</t>
        </is>
      </c>
      <c r="D75" t="inlineStr">
        <is>
          <t>X3</t>
        </is>
      </c>
      <c r="E75" t="inlineStr">
        <is>
          <t>NPS</t>
        </is>
      </c>
      <c r="F75" t="inlineStr">
        <is>
          <t>Hardware_Steel_Gr5</t>
        </is>
      </c>
      <c r="G75" t="inlineStr">
        <is>
          <t>Hardware_Steel_Gr5</t>
        </is>
      </c>
      <c r="H75" s="2" t="n">
        <v>96699194</v>
      </c>
      <c r="I75" t="inlineStr">
        <is>
          <t>HW,LF,9.5" X3,STL GRADE5</t>
        </is>
      </c>
      <c r="J75" t="inlineStr">
        <is>
          <t>A100091</t>
        </is>
      </c>
      <c r="K75" t="inlineStr">
        <is>
          <t>LT027</t>
        </is>
      </c>
      <c r="L75" t="n">
        <v>0</v>
      </c>
    </row>
    <row r="76">
      <c r="B76" t="inlineStr">
        <is>
          <t>Price_BOM_LFE_Hardware_070</t>
        </is>
      </c>
      <c r="C76" s="69" t="inlineStr">
        <is>
          <t>15955-4P-5HP-LFE</t>
        </is>
      </c>
      <c r="D76" t="inlineStr">
        <is>
          <t>X3</t>
        </is>
      </c>
      <c r="E76" t="inlineStr">
        <is>
          <t>NPS</t>
        </is>
      </c>
      <c r="F76" t="inlineStr">
        <is>
          <t>Hardware_Steel_Gr5</t>
        </is>
      </c>
      <c r="G76" t="inlineStr">
        <is>
          <t>Hardware_Steel_Gr5</t>
        </is>
      </c>
      <c r="H76" s="2" t="n">
        <v>96699194</v>
      </c>
      <c r="I76" t="inlineStr">
        <is>
          <t>HW,LF,9.5" X3,STL GRADE5</t>
        </is>
      </c>
      <c r="J76" t="inlineStr">
        <is>
          <t>A100091</t>
        </is>
      </c>
      <c r="K76" t="inlineStr">
        <is>
          <t>LT027</t>
        </is>
      </c>
      <c r="L76" t="n">
        <v>0</v>
      </c>
    </row>
    <row r="77">
      <c r="B77" t="inlineStr">
        <is>
          <t>Price_BOM_LFE_Hardware_071</t>
        </is>
      </c>
      <c r="C77" t="inlineStr">
        <is>
          <t>15959-2P-20HP-LFE</t>
        </is>
      </c>
      <c r="D77" t="inlineStr">
        <is>
          <t>X3</t>
        </is>
      </c>
      <c r="E77" t="inlineStr">
        <is>
          <t>NPS</t>
        </is>
      </c>
      <c r="F77" t="inlineStr">
        <is>
          <t>Hardware_Steel_Gr5</t>
        </is>
      </c>
      <c r="G77" t="inlineStr">
        <is>
          <t>Hardware_Steel_Gr5</t>
        </is>
      </c>
      <c r="H77" s="2" t="n">
        <v>96699194</v>
      </c>
      <c r="I77" t="inlineStr">
        <is>
          <t>HW,LF,9.5" X3,STL GRADE5</t>
        </is>
      </c>
      <c r="J77" t="inlineStr">
        <is>
          <t>A100091</t>
        </is>
      </c>
      <c r="K77" t="inlineStr">
        <is>
          <t>LT027</t>
        </is>
      </c>
      <c r="L77" t="n">
        <v>0</v>
      </c>
    </row>
    <row r="78">
      <c r="B78" t="inlineStr">
        <is>
          <t>Price_BOM_LFE_Hardware_072</t>
        </is>
      </c>
      <c r="C78" t="inlineStr">
        <is>
          <t>15959-2P-25HP-LFE</t>
        </is>
      </c>
      <c r="D78" t="inlineStr">
        <is>
          <t>X3</t>
        </is>
      </c>
      <c r="E78" t="inlineStr">
        <is>
          <t>NPS</t>
        </is>
      </c>
      <c r="F78" t="inlineStr">
        <is>
          <t>Hardware_Steel_Gr5</t>
        </is>
      </c>
      <c r="G78" t="inlineStr">
        <is>
          <t>Hardware_Steel_Gr5</t>
        </is>
      </c>
      <c r="H78" s="2" t="n">
        <v>96699194</v>
      </c>
      <c r="I78" t="inlineStr">
        <is>
          <t>HW,LF,9.5" X3,STL GRADE5</t>
        </is>
      </c>
      <c r="J78" t="inlineStr">
        <is>
          <t>A100091</t>
        </is>
      </c>
      <c r="K78" t="inlineStr">
        <is>
          <t>LT027</t>
        </is>
      </c>
      <c r="L78" t="n">
        <v>0</v>
      </c>
    </row>
    <row r="79">
      <c r="B79" t="inlineStr">
        <is>
          <t>Price_BOM_LFE_Hardware_073</t>
        </is>
      </c>
      <c r="C79" s="69" t="inlineStr">
        <is>
          <t>15959-4P-3HP-LFE</t>
        </is>
      </c>
      <c r="D79" t="inlineStr">
        <is>
          <t>X3</t>
        </is>
      </c>
      <c r="E79" t="inlineStr">
        <is>
          <t>NPS</t>
        </is>
      </c>
      <c r="F79" t="inlineStr">
        <is>
          <t>Hardware_Steel_Gr5</t>
        </is>
      </c>
      <c r="G79" t="inlineStr">
        <is>
          <t>Hardware_Steel_Gr5</t>
        </is>
      </c>
      <c r="H79" s="2" t="n">
        <v>96699194</v>
      </c>
      <c r="I79" t="inlineStr">
        <is>
          <t>HW,LF,9.5" X3,STL GRADE5</t>
        </is>
      </c>
      <c r="J79" t="inlineStr">
        <is>
          <t>A100091</t>
        </is>
      </c>
      <c r="K79" t="inlineStr">
        <is>
          <t>LT027</t>
        </is>
      </c>
      <c r="L79" t="n">
        <v>0</v>
      </c>
    </row>
    <row r="80">
      <c r="B80" t="inlineStr">
        <is>
          <t>Price_BOM_LFE_Hardware_074</t>
        </is>
      </c>
      <c r="C80" s="69" t="inlineStr">
        <is>
          <t>15959-4P-5HP-LFE</t>
        </is>
      </c>
      <c r="D80" t="inlineStr">
        <is>
          <t>X3</t>
        </is>
      </c>
      <c r="E80" t="inlineStr">
        <is>
          <t>NPS</t>
        </is>
      </c>
      <c r="F80" t="inlineStr">
        <is>
          <t>Hardware_Steel_Gr5</t>
        </is>
      </c>
      <c r="G80" t="inlineStr">
        <is>
          <t>Hardware_Steel_Gr5</t>
        </is>
      </c>
      <c r="H80" s="2" t="n">
        <v>96699194</v>
      </c>
      <c r="I80" t="inlineStr">
        <is>
          <t>HW,LF,9.5" X3,STL GRADE5</t>
        </is>
      </c>
      <c r="J80" t="inlineStr">
        <is>
          <t>A100091</t>
        </is>
      </c>
      <c r="K80" t="inlineStr">
        <is>
          <t>LT027</t>
        </is>
      </c>
      <c r="L80" t="n">
        <v>0</v>
      </c>
    </row>
    <row r="81">
      <c r="B81" t="inlineStr">
        <is>
          <t>Price_BOM_LFE_Hardware_075</t>
        </is>
      </c>
      <c r="C81" s="69" t="inlineStr">
        <is>
          <t>15959-4P-7.5HP-LFE</t>
        </is>
      </c>
      <c r="D81" t="inlineStr">
        <is>
          <t>X3</t>
        </is>
      </c>
      <c r="E81" t="inlineStr">
        <is>
          <t>NPS</t>
        </is>
      </c>
      <c r="F81" t="inlineStr">
        <is>
          <t>Hardware_Steel_Gr5</t>
        </is>
      </c>
      <c r="G81" t="inlineStr">
        <is>
          <t>Hardware_Steel_Gr5</t>
        </is>
      </c>
      <c r="H81" s="2" t="n">
        <v>96699194</v>
      </c>
      <c r="I81" t="inlineStr">
        <is>
          <t>HW,LF,9.5" X3,STL GRADE5</t>
        </is>
      </c>
      <c r="J81" t="inlineStr">
        <is>
          <t>A100091</t>
        </is>
      </c>
      <c r="K81" t="inlineStr">
        <is>
          <t>LT027</t>
        </is>
      </c>
      <c r="L81" t="n">
        <v>0</v>
      </c>
    </row>
    <row r="82">
      <c r="B82" t="inlineStr">
        <is>
          <t>Price_BOM_LFE_Hardware_076</t>
        </is>
      </c>
      <c r="C82" t="inlineStr">
        <is>
          <t>20953-2P-20HP-LFE</t>
        </is>
      </c>
      <c r="D82" t="inlineStr">
        <is>
          <t>X3</t>
        </is>
      </c>
      <c r="E82" t="inlineStr">
        <is>
          <t>NPS</t>
        </is>
      </c>
      <c r="F82" t="inlineStr">
        <is>
          <t>Hardware_Steel_Gr5</t>
        </is>
      </c>
      <c r="G82" t="inlineStr">
        <is>
          <t>Hardware_Steel_Gr5</t>
        </is>
      </c>
      <c r="H82" s="2" t="n">
        <v>96699194</v>
      </c>
      <c r="I82" t="inlineStr">
        <is>
          <t>HW,LF,9.5" X3,STL GRADE5</t>
        </is>
      </c>
      <c r="J82" t="inlineStr">
        <is>
          <t>A100091</t>
        </is>
      </c>
      <c r="K82" t="inlineStr">
        <is>
          <t>LT027</t>
        </is>
      </c>
      <c r="L82" t="n">
        <v>0</v>
      </c>
    </row>
    <row r="83">
      <c r="B83" t="inlineStr">
        <is>
          <t>Price_BOM_LFE_Hardware_077</t>
        </is>
      </c>
      <c r="C83" t="inlineStr">
        <is>
          <t>20953-2P-25HP-LFE</t>
        </is>
      </c>
      <c r="D83" t="inlineStr">
        <is>
          <t>X3</t>
        </is>
      </c>
      <c r="E83" t="inlineStr">
        <is>
          <t>NPS</t>
        </is>
      </c>
      <c r="F83" t="inlineStr">
        <is>
          <t>Hardware_Steel_Gr5</t>
        </is>
      </c>
      <c r="G83" t="inlineStr">
        <is>
          <t>Hardware_Steel_Gr5</t>
        </is>
      </c>
      <c r="H83" s="2" t="n">
        <v>96699194</v>
      </c>
      <c r="I83" t="inlineStr">
        <is>
          <t>HW,LF,9.5" X3,STL GRADE5</t>
        </is>
      </c>
      <c r="J83" t="inlineStr">
        <is>
          <t>A100091</t>
        </is>
      </c>
      <c r="K83" t="inlineStr">
        <is>
          <t>LT027</t>
        </is>
      </c>
      <c r="L83" t="n">
        <v>0</v>
      </c>
    </row>
    <row r="84">
      <c r="B84" t="inlineStr">
        <is>
          <t>Price_BOM_LFE_Hardware_078</t>
        </is>
      </c>
      <c r="C84" s="69" t="inlineStr">
        <is>
          <t>20953-4P-3HP-LFE</t>
        </is>
      </c>
      <c r="D84" t="inlineStr">
        <is>
          <t>X3</t>
        </is>
      </c>
      <c r="E84" t="inlineStr">
        <is>
          <t>NPS</t>
        </is>
      </c>
      <c r="F84" t="inlineStr">
        <is>
          <t>Hardware_Steel_Gr5</t>
        </is>
      </c>
      <c r="G84" t="inlineStr">
        <is>
          <t>Hardware_Steel_Gr5</t>
        </is>
      </c>
      <c r="H84" s="2" t="n">
        <v>96699194</v>
      </c>
      <c r="I84" t="inlineStr">
        <is>
          <t>HW,LF,9.5" X3,STL GRADE5</t>
        </is>
      </c>
      <c r="J84" t="inlineStr">
        <is>
          <t>A100091</t>
        </is>
      </c>
      <c r="K84" t="inlineStr">
        <is>
          <t>LT027</t>
        </is>
      </c>
      <c r="L84" t="n">
        <v>0</v>
      </c>
    </row>
    <row r="85">
      <c r="B85" t="inlineStr">
        <is>
          <t>Price_BOM_LFE_Hardware_079</t>
        </is>
      </c>
      <c r="C85" s="69" t="inlineStr">
        <is>
          <t>20953-4P-5HP-LFE</t>
        </is>
      </c>
      <c r="D85" t="inlineStr">
        <is>
          <t>X3</t>
        </is>
      </c>
      <c r="E85" t="inlineStr">
        <is>
          <t>NPS</t>
        </is>
      </c>
      <c r="F85" t="inlineStr">
        <is>
          <t>Hardware_Steel_Gr5</t>
        </is>
      </c>
      <c r="G85" t="inlineStr">
        <is>
          <t>Hardware_Steel_Gr5</t>
        </is>
      </c>
      <c r="H85" s="2" t="n">
        <v>96699194</v>
      </c>
      <c r="I85" t="inlineStr">
        <is>
          <t>HW,LF,9.5" X3,STL GRADE5</t>
        </is>
      </c>
      <c r="J85" t="inlineStr">
        <is>
          <t>A100091</t>
        </is>
      </c>
      <c r="K85" t="inlineStr">
        <is>
          <t>LT027</t>
        </is>
      </c>
      <c r="L85" t="n">
        <v>0</v>
      </c>
    </row>
    <row r="86">
      <c r="B86" t="inlineStr">
        <is>
          <t>Price_BOM_LFE_Hardware_080</t>
        </is>
      </c>
      <c r="C86" s="69" t="inlineStr">
        <is>
          <t>20953-4P-7.5HP-LFE</t>
        </is>
      </c>
      <c r="D86" t="inlineStr">
        <is>
          <t>X3</t>
        </is>
      </c>
      <c r="E86" t="inlineStr">
        <is>
          <t>NPS</t>
        </is>
      </c>
      <c r="F86" t="inlineStr">
        <is>
          <t>Hardware_Steel_Gr5</t>
        </is>
      </c>
      <c r="G86" t="inlineStr">
        <is>
          <t>Hardware_Steel_Gr5</t>
        </is>
      </c>
      <c r="H86" s="2" t="n">
        <v>96699194</v>
      </c>
      <c r="I86" t="inlineStr">
        <is>
          <t>HW,LF,9.5" X3,STL GRADE5</t>
        </is>
      </c>
      <c r="J86" t="inlineStr">
        <is>
          <t>A100091</t>
        </is>
      </c>
      <c r="K86" t="inlineStr">
        <is>
          <t>LT027</t>
        </is>
      </c>
      <c r="L86" t="n">
        <v>0</v>
      </c>
    </row>
    <row r="87">
      <c r="B87" t="inlineStr">
        <is>
          <t>Price_BOM_LFE_Hardware_081</t>
        </is>
      </c>
      <c r="C87" t="inlineStr">
        <is>
          <t>15951-2P-10HP-LFE</t>
        </is>
      </c>
      <c r="D87" t="inlineStr">
        <is>
          <t>X3</t>
        </is>
      </c>
      <c r="E87" t="inlineStr">
        <is>
          <t>NPT</t>
        </is>
      </c>
      <c r="F87" t="inlineStr">
        <is>
          <t>Hardware_Steel_Gr8</t>
        </is>
      </c>
      <c r="G87" t="inlineStr">
        <is>
          <t>Hardware_Steel_Gr8</t>
        </is>
      </c>
      <c r="H87" s="2" t="n">
        <v>96769894</v>
      </c>
      <c r="I87" t="inlineStr">
        <is>
          <t>HW,LF,9.5" X3,STL GRADE8</t>
        </is>
      </c>
      <c r="J87" t="inlineStr">
        <is>
          <t>A100092</t>
        </is>
      </c>
      <c r="K87" t="inlineStr">
        <is>
          <t>LT027</t>
        </is>
      </c>
      <c r="L87" t="n">
        <v>0</v>
      </c>
    </row>
    <row r="88">
      <c r="B88" t="inlineStr">
        <is>
          <t>Price_BOM_LFE_Hardware_082</t>
        </is>
      </c>
      <c r="C88" t="inlineStr">
        <is>
          <t>15951-2P-15HP-LFE</t>
        </is>
      </c>
      <c r="D88" t="inlineStr">
        <is>
          <t>X3</t>
        </is>
      </c>
      <c r="E88" t="inlineStr">
        <is>
          <t>NPT</t>
        </is>
      </c>
      <c r="F88" t="inlineStr">
        <is>
          <t>Hardware_Steel_Gr8</t>
        </is>
      </c>
      <c r="G88" t="inlineStr">
        <is>
          <t>Hardware_Steel_Gr8</t>
        </is>
      </c>
      <c r="H88" s="2" t="n">
        <v>96769894</v>
      </c>
      <c r="I88" t="inlineStr">
        <is>
          <t>HW,LF,9.5" X3,STL GRADE8</t>
        </is>
      </c>
      <c r="J88" t="inlineStr">
        <is>
          <t>A100092</t>
        </is>
      </c>
      <c r="K88" t="inlineStr">
        <is>
          <t>LT027</t>
        </is>
      </c>
      <c r="L88" t="n">
        <v>0</v>
      </c>
    </row>
    <row r="89">
      <c r="B89" t="inlineStr">
        <is>
          <t>Price_BOM_LFE_Hardware_083</t>
        </is>
      </c>
      <c r="C89" t="inlineStr">
        <is>
          <t>15951-2P-20HP-LFE</t>
        </is>
      </c>
      <c r="D89" t="inlineStr">
        <is>
          <t>X3</t>
        </is>
      </c>
      <c r="E89" t="inlineStr">
        <is>
          <t>NPT</t>
        </is>
      </c>
      <c r="F89" t="inlineStr">
        <is>
          <t>Hardware_Steel_Gr8</t>
        </is>
      </c>
      <c r="G89" t="inlineStr">
        <is>
          <t>Hardware_Steel_Gr8</t>
        </is>
      </c>
      <c r="H89" s="2" t="n">
        <v>96769894</v>
      </c>
      <c r="I89" t="inlineStr">
        <is>
          <t>HW,LF,9.5" X3,STL GRADE8</t>
        </is>
      </c>
      <c r="J89" t="inlineStr">
        <is>
          <t>A100092</t>
        </is>
      </c>
      <c r="K89" t="inlineStr">
        <is>
          <t>LT027</t>
        </is>
      </c>
      <c r="L89" t="n">
        <v>0</v>
      </c>
    </row>
    <row r="90">
      <c r="B90" t="inlineStr">
        <is>
          <t>Price_BOM_LFE_Hardware_084</t>
        </is>
      </c>
      <c r="C90" t="inlineStr">
        <is>
          <t>15951-2P-25HP-LFE</t>
        </is>
      </c>
      <c r="D90" t="inlineStr">
        <is>
          <t>X3</t>
        </is>
      </c>
      <c r="E90" t="inlineStr">
        <is>
          <t>NPT</t>
        </is>
      </c>
      <c r="F90" t="inlineStr">
        <is>
          <t>Hardware_Steel_Gr8</t>
        </is>
      </c>
      <c r="G90" t="inlineStr">
        <is>
          <t>Hardware_Steel_Gr8</t>
        </is>
      </c>
      <c r="H90" s="2" t="n">
        <v>96769894</v>
      </c>
      <c r="I90" t="inlineStr">
        <is>
          <t>HW,LF,9.5" X3,STL GRADE8</t>
        </is>
      </c>
      <c r="J90" t="inlineStr">
        <is>
          <t>A100092</t>
        </is>
      </c>
      <c r="K90" t="inlineStr">
        <is>
          <t>LT027</t>
        </is>
      </c>
      <c r="L90" t="n">
        <v>0</v>
      </c>
    </row>
    <row r="91">
      <c r="B91" t="inlineStr">
        <is>
          <t>Price_BOM_LFE_Hardware_085</t>
        </is>
      </c>
      <c r="C91" s="69" t="inlineStr">
        <is>
          <t>15951-4P-3HP-LFE</t>
        </is>
      </c>
      <c r="D91" t="inlineStr">
        <is>
          <t>X3</t>
        </is>
      </c>
      <c r="E91" t="inlineStr">
        <is>
          <t>NPT</t>
        </is>
      </c>
      <c r="F91" t="inlineStr">
        <is>
          <t>Hardware_Steel_Gr8</t>
        </is>
      </c>
      <c r="G91" t="inlineStr">
        <is>
          <t>Hardware_Steel_Gr8</t>
        </is>
      </c>
      <c r="H91" s="2" t="n">
        <v>96769894</v>
      </c>
      <c r="I91" t="inlineStr">
        <is>
          <t>HW,LF,9.5" X3,STL GRADE8</t>
        </is>
      </c>
      <c r="J91" t="inlineStr">
        <is>
          <t>A100092</t>
        </is>
      </c>
      <c r="K91" t="inlineStr">
        <is>
          <t>LT027</t>
        </is>
      </c>
      <c r="L91" t="n">
        <v>0</v>
      </c>
    </row>
    <row r="92">
      <c r="B92" t="inlineStr">
        <is>
          <t>Price_BOM_LFE_Hardware_086</t>
        </is>
      </c>
      <c r="C92" t="inlineStr">
        <is>
          <t>15955-2P-15HP-LFE</t>
        </is>
      </c>
      <c r="D92" t="inlineStr">
        <is>
          <t>X3</t>
        </is>
      </c>
      <c r="E92" t="inlineStr">
        <is>
          <t>NPT</t>
        </is>
      </c>
      <c r="F92" t="inlineStr">
        <is>
          <t>Hardware_Steel_Gr8</t>
        </is>
      </c>
      <c r="G92" t="inlineStr">
        <is>
          <t>Hardware_Steel_Gr8</t>
        </is>
      </c>
      <c r="H92" s="2" t="n">
        <v>96769894</v>
      </c>
      <c r="I92" t="inlineStr">
        <is>
          <t>HW,LF,9.5" X3,STL GRADE8</t>
        </is>
      </c>
      <c r="J92" t="inlineStr">
        <is>
          <t>A100092</t>
        </is>
      </c>
      <c r="K92" t="inlineStr">
        <is>
          <t>LT027</t>
        </is>
      </c>
      <c r="L92" t="n">
        <v>0</v>
      </c>
    </row>
    <row r="93">
      <c r="B93" t="inlineStr">
        <is>
          <t>Price_BOM_LFE_Hardware_087</t>
        </is>
      </c>
      <c r="C93" t="inlineStr">
        <is>
          <t>15955-2P-20HP-LFE</t>
        </is>
      </c>
      <c r="D93" t="inlineStr">
        <is>
          <t>X3</t>
        </is>
      </c>
      <c r="E93" t="inlineStr">
        <is>
          <t>NPT</t>
        </is>
      </c>
      <c r="F93" t="inlineStr">
        <is>
          <t>Hardware_Steel_Gr8</t>
        </is>
      </c>
      <c r="G93" t="inlineStr">
        <is>
          <t>Hardware_Steel_Gr8</t>
        </is>
      </c>
      <c r="H93" s="2" t="n">
        <v>96769894</v>
      </c>
      <c r="I93" t="inlineStr">
        <is>
          <t>HW,LF,9.5" X3,STL GRADE8</t>
        </is>
      </c>
      <c r="J93" t="inlineStr">
        <is>
          <t>A100092</t>
        </is>
      </c>
      <c r="K93" t="inlineStr">
        <is>
          <t>LT027</t>
        </is>
      </c>
      <c r="L93" t="n">
        <v>0</v>
      </c>
    </row>
    <row r="94">
      <c r="B94" t="inlineStr">
        <is>
          <t>Price_BOM_LFE_Hardware_088</t>
        </is>
      </c>
      <c r="C94" t="inlineStr">
        <is>
          <t>15955-2P-25HP-LFE</t>
        </is>
      </c>
      <c r="D94" t="inlineStr">
        <is>
          <t>X3</t>
        </is>
      </c>
      <c r="E94" t="inlineStr">
        <is>
          <t>NPT</t>
        </is>
      </c>
      <c r="F94" t="inlineStr">
        <is>
          <t>Hardware_Steel_Gr8</t>
        </is>
      </c>
      <c r="G94" t="inlineStr">
        <is>
          <t>Hardware_Steel_Gr8</t>
        </is>
      </c>
      <c r="H94" s="2" t="n">
        <v>96769894</v>
      </c>
      <c r="I94" t="inlineStr">
        <is>
          <t>HW,LF,9.5" X3,STL GRADE8</t>
        </is>
      </c>
      <c r="J94" t="inlineStr">
        <is>
          <t>A100092</t>
        </is>
      </c>
      <c r="K94" t="inlineStr">
        <is>
          <t>LT027</t>
        </is>
      </c>
      <c r="L94" t="n">
        <v>0</v>
      </c>
    </row>
    <row r="95">
      <c r="B95" t="inlineStr">
        <is>
          <t>Price_BOM_LFE_Hardware_089</t>
        </is>
      </c>
      <c r="C95" s="69" t="inlineStr">
        <is>
          <t>15955-4P-3HP-LFE</t>
        </is>
      </c>
      <c r="D95" t="inlineStr">
        <is>
          <t>X3</t>
        </is>
      </c>
      <c r="E95" t="inlineStr">
        <is>
          <t>NPT</t>
        </is>
      </c>
      <c r="F95" t="inlineStr">
        <is>
          <t>Hardware_Steel_Gr8</t>
        </is>
      </c>
      <c r="G95" t="inlineStr">
        <is>
          <t>Hardware_Steel_Gr8</t>
        </is>
      </c>
      <c r="H95" s="2" t="n">
        <v>96769894</v>
      </c>
      <c r="I95" t="inlineStr">
        <is>
          <t>HW,LF,9.5" X3,STL GRADE8</t>
        </is>
      </c>
      <c r="J95" t="inlineStr">
        <is>
          <t>A100092</t>
        </is>
      </c>
      <c r="K95" t="inlineStr">
        <is>
          <t>LT027</t>
        </is>
      </c>
      <c r="L95" t="n">
        <v>0</v>
      </c>
    </row>
    <row r="96">
      <c r="B96" t="inlineStr">
        <is>
          <t>Price_BOM_LFE_Hardware_090</t>
        </is>
      </c>
      <c r="C96" s="69" t="inlineStr">
        <is>
          <t>15955-4P-5HP-LFE</t>
        </is>
      </c>
      <c r="D96" t="inlineStr">
        <is>
          <t>X3</t>
        </is>
      </c>
      <c r="E96" t="inlineStr">
        <is>
          <t>NPT</t>
        </is>
      </c>
      <c r="F96" t="inlineStr">
        <is>
          <t>Hardware_Steel_Gr8</t>
        </is>
      </c>
      <c r="G96" t="inlineStr">
        <is>
          <t>Hardware_Steel_Gr8</t>
        </is>
      </c>
      <c r="H96" s="2" t="n">
        <v>96769894</v>
      </c>
      <c r="I96" t="inlineStr">
        <is>
          <t>HW,LF,9.5" X3,STL GRADE8</t>
        </is>
      </c>
      <c r="J96" t="inlineStr">
        <is>
          <t>A100092</t>
        </is>
      </c>
      <c r="K96" t="inlineStr">
        <is>
          <t>LT027</t>
        </is>
      </c>
      <c r="L96" t="n">
        <v>0</v>
      </c>
    </row>
    <row r="97">
      <c r="B97" t="inlineStr">
        <is>
          <t>Price_BOM_LFE_Hardware_091</t>
        </is>
      </c>
      <c r="C97" t="inlineStr">
        <is>
          <t>15959-2P-20HP-LFE</t>
        </is>
      </c>
      <c r="D97" t="inlineStr">
        <is>
          <t>X3</t>
        </is>
      </c>
      <c r="E97" t="inlineStr">
        <is>
          <t>NPT</t>
        </is>
      </c>
      <c r="F97" t="inlineStr">
        <is>
          <t>Hardware_Steel_Gr8</t>
        </is>
      </c>
      <c r="G97" t="inlineStr">
        <is>
          <t>Hardware_Steel_Gr8</t>
        </is>
      </c>
      <c r="H97" s="2" t="n">
        <v>96769894</v>
      </c>
      <c r="I97" t="inlineStr">
        <is>
          <t>HW,LF,9.5" X3,STL GRADE8</t>
        </is>
      </c>
      <c r="J97" t="inlineStr">
        <is>
          <t>A100092</t>
        </is>
      </c>
      <c r="K97" t="inlineStr">
        <is>
          <t>LT027</t>
        </is>
      </c>
      <c r="L97" t="n">
        <v>0</v>
      </c>
    </row>
    <row r="98">
      <c r="B98" t="inlineStr">
        <is>
          <t>Price_BOM_LFE_Hardware_092</t>
        </is>
      </c>
      <c r="C98" t="inlineStr">
        <is>
          <t>15959-2P-25HP-LFE</t>
        </is>
      </c>
      <c r="D98" t="inlineStr">
        <is>
          <t>X3</t>
        </is>
      </c>
      <c r="E98" t="inlineStr">
        <is>
          <t>NPT</t>
        </is>
      </c>
      <c r="F98" t="inlineStr">
        <is>
          <t>Hardware_Steel_Gr8</t>
        </is>
      </c>
      <c r="G98" t="inlineStr">
        <is>
          <t>Hardware_Steel_Gr8</t>
        </is>
      </c>
      <c r="H98" s="2" t="n">
        <v>96769894</v>
      </c>
      <c r="I98" t="inlineStr">
        <is>
          <t>HW,LF,9.5" X3,STL GRADE8</t>
        </is>
      </c>
      <c r="J98" t="inlineStr">
        <is>
          <t>A100092</t>
        </is>
      </c>
      <c r="K98" t="inlineStr">
        <is>
          <t>LT027</t>
        </is>
      </c>
      <c r="L98" t="n">
        <v>0</v>
      </c>
    </row>
    <row r="99">
      <c r="B99" t="inlineStr">
        <is>
          <t>Price_BOM_LFE_Hardware_093</t>
        </is>
      </c>
      <c r="C99" s="69" t="inlineStr">
        <is>
          <t>15959-4P-3HP-LFE</t>
        </is>
      </c>
      <c r="D99" t="inlineStr">
        <is>
          <t>X3</t>
        </is>
      </c>
      <c r="E99" t="inlineStr">
        <is>
          <t>NPT</t>
        </is>
      </c>
      <c r="F99" t="inlineStr">
        <is>
          <t>Hardware_Steel_Gr8</t>
        </is>
      </c>
      <c r="G99" t="inlineStr">
        <is>
          <t>Hardware_Steel_Gr8</t>
        </is>
      </c>
      <c r="H99" s="2" t="n">
        <v>96769894</v>
      </c>
      <c r="I99" t="inlineStr">
        <is>
          <t>HW,LF,9.5" X3,STL GRADE8</t>
        </is>
      </c>
      <c r="J99" t="inlineStr">
        <is>
          <t>A100092</t>
        </is>
      </c>
      <c r="K99" t="inlineStr">
        <is>
          <t>LT027</t>
        </is>
      </c>
      <c r="L99" t="n">
        <v>0</v>
      </c>
    </row>
    <row r="100">
      <c r="B100" t="inlineStr">
        <is>
          <t>Price_BOM_LFE_Hardware_094</t>
        </is>
      </c>
      <c r="C100" s="69" t="inlineStr">
        <is>
          <t>15959-4P-5HP-LFE</t>
        </is>
      </c>
      <c r="D100" t="inlineStr">
        <is>
          <t>X3</t>
        </is>
      </c>
      <c r="E100" t="inlineStr">
        <is>
          <t>NPT</t>
        </is>
      </c>
      <c r="F100" t="inlineStr">
        <is>
          <t>Hardware_Steel_Gr8</t>
        </is>
      </c>
      <c r="G100" t="inlineStr">
        <is>
          <t>Hardware_Steel_Gr8</t>
        </is>
      </c>
      <c r="H100" s="2" t="n">
        <v>96769894</v>
      </c>
      <c r="I100" t="inlineStr">
        <is>
          <t>HW,LF,9.5" X3,STL GRADE8</t>
        </is>
      </c>
      <c r="J100" t="inlineStr">
        <is>
          <t>A100092</t>
        </is>
      </c>
      <c r="K100" t="inlineStr">
        <is>
          <t>LT027</t>
        </is>
      </c>
      <c r="L100" t="n">
        <v>0</v>
      </c>
    </row>
    <row r="101">
      <c r="B101" t="inlineStr">
        <is>
          <t>Price_BOM_LFE_Hardware_095</t>
        </is>
      </c>
      <c r="C101" s="69" t="inlineStr">
        <is>
          <t>15959-4P-7.5HP-LFE</t>
        </is>
      </c>
      <c r="D101" t="inlineStr">
        <is>
          <t>X3</t>
        </is>
      </c>
      <c r="E101" t="inlineStr">
        <is>
          <t>NPT</t>
        </is>
      </c>
      <c r="F101" t="inlineStr">
        <is>
          <t>Hardware_Steel_Gr8</t>
        </is>
      </c>
      <c r="G101" t="inlineStr">
        <is>
          <t>Hardware_Steel_Gr8</t>
        </is>
      </c>
      <c r="H101" s="2" t="n">
        <v>96769894</v>
      </c>
      <c r="I101" t="inlineStr">
        <is>
          <t>HW,LF,9.5" X3,STL GRADE8</t>
        </is>
      </c>
      <c r="J101" t="inlineStr">
        <is>
          <t>A100092</t>
        </is>
      </c>
      <c r="K101" t="inlineStr">
        <is>
          <t>LT027</t>
        </is>
      </c>
      <c r="L101" t="n">
        <v>0</v>
      </c>
    </row>
    <row r="102">
      <c r="B102" t="inlineStr">
        <is>
          <t>Price_BOM_LFE_Hardware_096</t>
        </is>
      </c>
      <c r="C102" t="inlineStr">
        <is>
          <t>20953-2P-20HP-LFE</t>
        </is>
      </c>
      <c r="D102" t="inlineStr">
        <is>
          <t>X3</t>
        </is>
      </c>
      <c r="E102" t="inlineStr">
        <is>
          <t>NPT</t>
        </is>
      </c>
      <c r="F102" t="inlineStr">
        <is>
          <t>Hardware_Steel_Gr8</t>
        </is>
      </c>
      <c r="G102" t="inlineStr">
        <is>
          <t>Hardware_Steel_Gr8</t>
        </is>
      </c>
      <c r="H102" s="2" t="n">
        <v>96769894</v>
      </c>
      <c r="I102" t="inlineStr">
        <is>
          <t>HW,LF,9.5" X3,STL GRADE8</t>
        </is>
      </c>
      <c r="J102" t="inlineStr">
        <is>
          <t>A100092</t>
        </is>
      </c>
      <c r="K102" t="inlineStr">
        <is>
          <t>LT027</t>
        </is>
      </c>
      <c r="L102" t="n">
        <v>0</v>
      </c>
    </row>
    <row r="103">
      <c r="B103" t="inlineStr">
        <is>
          <t>Price_BOM_LFE_Hardware_097</t>
        </is>
      </c>
      <c r="C103" t="inlineStr">
        <is>
          <t>20953-2P-25HP-LFE</t>
        </is>
      </c>
      <c r="D103" t="inlineStr">
        <is>
          <t>X3</t>
        </is>
      </c>
      <c r="E103" t="inlineStr">
        <is>
          <t>NPT</t>
        </is>
      </c>
      <c r="F103" t="inlineStr">
        <is>
          <t>Hardware_Steel_Gr8</t>
        </is>
      </c>
      <c r="G103" t="inlineStr">
        <is>
          <t>Hardware_Steel_Gr8</t>
        </is>
      </c>
      <c r="H103" s="2" t="n">
        <v>96769894</v>
      </c>
      <c r="I103" t="inlineStr">
        <is>
          <t>HW,LF,9.5" X3,STL GRADE8</t>
        </is>
      </c>
      <c r="J103" t="inlineStr">
        <is>
          <t>A100092</t>
        </is>
      </c>
      <c r="K103" t="inlineStr">
        <is>
          <t>LT027</t>
        </is>
      </c>
      <c r="L103" t="n">
        <v>0</v>
      </c>
    </row>
    <row r="104">
      <c r="B104" t="inlineStr">
        <is>
          <t>Price_BOM_LFE_Hardware_098</t>
        </is>
      </c>
      <c r="C104" s="69" t="inlineStr">
        <is>
          <t>20953-4P-3HP-LFE</t>
        </is>
      </c>
      <c r="D104" t="inlineStr">
        <is>
          <t>X3</t>
        </is>
      </c>
      <c r="E104" t="inlineStr">
        <is>
          <t>NPT</t>
        </is>
      </c>
      <c r="F104" t="inlineStr">
        <is>
          <t>Hardware_Steel_Gr8</t>
        </is>
      </c>
      <c r="G104" t="inlineStr">
        <is>
          <t>Hardware_Steel_Gr8</t>
        </is>
      </c>
      <c r="H104" s="2" t="n">
        <v>96769894</v>
      </c>
      <c r="I104" t="inlineStr">
        <is>
          <t>HW,LF,9.5" X3,STL GRADE8</t>
        </is>
      </c>
      <c r="J104" t="inlineStr">
        <is>
          <t>A100092</t>
        </is>
      </c>
      <c r="K104" t="inlineStr">
        <is>
          <t>LT027</t>
        </is>
      </c>
      <c r="L104" t="n">
        <v>0</v>
      </c>
    </row>
    <row r="105">
      <c r="B105" t="inlineStr">
        <is>
          <t>Price_BOM_LFE_Hardware_099</t>
        </is>
      </c>
      <c r="C105" s="69" t="inlineStr">
        <is>
          <t>20953-4P-5HP-LFE</t>
        </is>
      </c>
      <c r="D105" t="inlineStr">
        <is>
          <t>X3</t>
        </is>
      </c>
      <c r="E105" t="inlineStr">
        <is>
          <t>NPT</t>
        </is>
      </c>
      <c r="F105" t="inlineStr">
        <is>
          <t>Hardware_Steel_Gr8</t>
        </is>
      </c>
      <c r="G105" t="inlineStr">
        <is>
          <t>Hardware_Steel_Gr8</t>
        </is>
      </c>
      <c r="H105" s="2" t="n">
        <v>96769894</v>
      </c>
      <c r="I105" t="inlineStr">
        <is>
          <t>HW,LF,9.5" X3,STL GRADE8</t>
        </is>
      </c>
      <c r="J105" t="inlineStr">
        <is>
          <t>A100092</t>
        </is>
      </c>
      <c r="K105" t="inlineStr">
        <is>
          <t>LT027</t>
        </is>
      </c>
      <c r="L105" t="n">
        <v>0</v>
      </c>
    </row>
    <row r="106">
      <c r="B106" t="inlineStr">
        <is>
          <t>Price_BOM_LFE_Hardware_100</t>
        </is>
      </c>
      <c r="C106" s="69" t="inlineStr">
        <is>
          <t>20953-4P-7.5HP-LFE</t>
        </is>
      </c>
      <c r="D106" t="inlineStr">
        <is>
          <t>X3</t>
        </is>
      </c>
      <c r="E106" t="inlineStr">
        <is>
          <t>NPT</t>
        </is>
      </c>
      <c r="F106" t="inlineStr">
        <is>
          <t>Hardware_Steel_Gr8</t>
        </is>
      </c>
      <c r="G106" t="inlineStr">
        <is>
          <t>Hardware_Steel_Gr8</t>
        </is>
      </c>
      <c r="H106" s="2" t="n">
        <v>96769894</v>
      </c>
      <c r="I106" t="inlineStr">
        <is>
          <t>HW,LF,9.5" X3,STL GRADE8</t>
        </is>
      </c>
      <c r="J106" t="inlineStr">
        <is>
          <t>A100092</t>
        </is>
      </c>
      <c r="K106" t="inlineStr">
        <is>
          <t>LT027</t>
        </is>
      </c>
      <c r="L106" t="n">
        <v>0</v>
      </c>
    </row>
    <row r="107">
      <c r="B107" t="inlineStr">
        <is>
          <t>Price_BOM_LFE_Hardware_101</t>
        </is>
      </c>
      <c r="C107" t="inlineStr">
        <is>
          <t>15951-2P-10HP-LFE</t>
        </is>
      </c>
      <c r="D107" t="inlineStr">
        <is>
          <t>X3</t>
        </is>
      </c>
      <c r="E107" t="inlineStr">
        <is>
          <t>NPS</t>
        </is>
      </c>
      <c r="F107" t="inlineStr">
        <is>
          <t>Hardware_SS_316</t>
        </is>
      </c>
      <c r="G107" t="inlineStr">
        <is>
          <t>Hardware_SS_316</t>
        </is>
      </c>
      <c r="H107" s="2" t="inlineStr">
        <is>
          <t>RTF</t>
        </is>
      </c>
      <c r="J107" t="inlineStr">
        <is>
          <t>A100094</t>
        </is>
      </c>
      <c r="K107" t="inlineStr">
        <is>
          <t>LT147</t>
        </is>
      </c>
      <c r="L107" t="n">
        <v>14</v>
      </c>
    </row>
    <row r="108">
      <c r="B108" t="inlineStr">
        <is>
          <t>Price_BOM_LFE_Hardware_102</t>
        </is>
      </c>
      <c r="C108" t="inlineStr">
        <is>
          <t>15951-2P-15HP-LFE</t>
        </is>
      </c>
      <c r="D108" t="inlineStr">
        <is>
          <t>X3</t>
        </is>
      </c>
      <c r="E108" t="inlineStr">
        <is>
          <t>NPS</t>
        </is>
      </c>
      <c r="F108" t="inlineStr">
        <is>
          <t>Hardware_SS_316</t>
        </is>
      </c>
      <c r="G108" t="inlineStr">
        <is>
          <t>Hardware_SS_316</t>
        </is>
      </c>
      <c r="H108" s="2" t="inlineStr">
        <is>
          <t>RTF</t>
        </is>
      </c>
      <c r="J108" t="inlineStr">
        <is>
          <t>A100094</t>
        </is>
      </c>
      <c r="K108" t="inlineStr">
        <is>
          <t>LT147</t>
        </is>
      </c>
      <c r="L108" t="n">
        <v>14</v>
      </c>
    </row>
    <row r="109">
      <c r="B109" t="inlineStr">
        <is>
          <t>Price_BOM_LFE_Hardware_103</t>
        </is>
      </c>
      <c r="C109" t="inlineStr">
        <is>
          <t>15951-2P-20HP-LFE</t>
        </is>
      </c>
      <c r="D109" t="inlineStr">
        <is>
          <t>X3</t>
        </is>
      </c>
      <c r="E109" t="inlineStr">
        <is>
          <t>NPS</t>
        </is>
      </c>
      <c r="F109" t="inlineStr">
        <is>
          <t>Hardware_SS_316</t>
        </is>
      </c>
      <c r="G109" t="inlineStr">
        <is>
          <t>Hardware_SS_316</t>
        </is>
      </c>
      <c r="H109" s="2" t="inlineStr">
        <is>
          <t>RTF</t>
        </is>
      </c>
      <c r="J109" t="inlineStr">
        <is>
          <t>A100094</t>
        </is>
      </c>
      <c r="K109" t="inlineStr">
        <is>
          <t>LT147</t>
        </is>
      </c>
      <c r="L109" t="n">
        <v>14</v>
      </c>
    </row>
    <row r="110">
      <c r="B110" t="inlineStr">
        <is>
          <t>Price_BOM_LFE_Hardware_104</t>
        </is>
      </c>
      <c r="C110" t="inlineStr">
        <is>
          <t>15951-2P-25HP-LFE</t>
        </is>
      </c>
      <c r="D110" t="inlineStr">
        <is>
          <t>X3</t>
        </is>
      </c>
      <c r="E110" t="inlineStr">
        <is>
          <t>NPS</t>
        </is>
      </c>
      <c r="F110" t="inlineStr">
        <is>
          <t>Hardware_SS_316</t>
        </is>
      </c>
      <c r="G110" t="inlineStr">
        <is>
          <t>Hardware_SS_316</t>
        </is>
      </c>
      <c r="H110" s="2" t="inlineStr">
        <is>
          <t>RTF</t>
        </is>
      </c>
      <c r="J110" t="inlineStr">
        <is>
          <t>A100094</t>
        </is>
      </c>
      <c r="K110" t="inlineStr">
        <is>
          <t>LT147</t>
        </is>
      </c>
      <c r="L110" t="n">
        <v>14</v>
      </c>
    </row>
    <row r="111">
      <c r="B111" t="inlineStr">
        <is>
          <t>Price_BOM_LFE_Hardware_105</t>
        </is>
      </c>
      <c r="C111" s="69" t="inlineStr">
        <is>
          <t>15951-4P-3HP-LFE</t>
        </is>
      </c>
      <c r="D111" t="inlineStr">
        <is>
          <t>X3</t>
        </is>
      </c>
      <c r="E111" t="inlineStr">
        <is>
          <t>NPS</t>
        </is>
      </c>
      <c r="F111" t="inlineStr">
        <is>
          <t>Hardware_SS_316</t>
        </is>
      </c>
      <c r="G111" t="inlineStr">
        <is>
          <t>Hardware_SS_316</t>
        </is>
      </c>
      <c r="H111" s="2" t="inlineStr">
        <is>
          <t>RTF</t>
        </is>
      </c>
      <c r="J111" t="inlineStr">
        <is>
          <t>A100094</t>
        </is>
      </c>
      <c r="K111" t="inlineStr">
        <is>
          <t>LT147</t>
        </is>
      </c>
      <c r="L111" t="n">
        <v>14</v>
      </c>
    </row>
    <row r="112">
      <c r="B112" t="inlineStr">
        <is>
          <t>Price_BOM_LFE_Hardware_106</t>
        </is>
      </c>
      <c r="C112" t="inlineStr">
        <is>
          <t>15955-2P-15HP-LFE</t>
        </is>
      </c>
      <c r="D112" t="inlineStr">
        <is>
          <t>X3</t>
        </is>
      </c>
      <c r="E112" t="inlineStr">
        <is>
          <t>NPS</t>
        </is>
      </c>
      <c r="F112" t="inlineStr">
        <is>
          <t>Hardware_SS_316</t>
        </is>
      </c>
      <c r="G112" t="inlineStr">
        <is>
          <t>Hardware_SS_316</t>
        </is>
      </c>
      <c r="H112" s="2" t="inlineStr">
        <is>
          <t>RTF</t>
        </is>
      </c>
      <c r="J112" t="inlineStr">
        <is>
          <t>A100094</t>
        </is>
      </c>
      <c r="K112" t="inlineStr">
        <is>
          <t>LT147</t>
        </is>
      </c>
      <c r="L112" t="n">
        <v>14</v>
      </c>
    </row>
    <row r="113">
      <c r="B113" t="inlineStr">
        <is>
          <t>Price_BOM_LFE_Hardware_107</t>
        </is>
      </c>
      <c r="C113" t="inlineStr">
        <is>
          <t>15955-2P-20HP-LFE</t>
        </is>
      </c>
      <c r="D113" t="inlineStr">
        <is>
          <t>X3</t>
        </is>
      </c>
      <c r="E113" t="inlineStr">
        <is>
          <t>NPS</t>
        </is>
      </c>
      <c r="F113" t="inlineStr">
        <is>
          <t>Hardware_SS_316</t>
        </is>
      </c>
      <c r="G113" t="inlineStr">
        <is>
          <t>Hardware_SS_316</t>
        </is>
      </c>
      <c r="H113" s="2" t="inlineStr">
        <is>
          <t>RTF</t>
        </is>
      </c>
      <c r="J113" t="inlineStr">
        <is>
          <t>A100094</t>
        </is>
      </c>
      <c r="K113" t="inlineStr">
        <is>
          <t>LT147</t>
        </is>
      </c>
      <c r="L113" t="n">
        <v>14</v>
      </c>
    </row>
    <row r="114">
      <c r="B114" t="inlineStr">
        <is>
          <t>Price_BOM_LFE_Hardware_108</t>
        </is>
      </c>
      <c r="C114" t="inlineStr">
        <is>
          <t>15955-2P-25HP-LFE</t>
        </is>
      </c>
      <c r="D114" t="inlineStr">
        <is>
          <t>X3</t>
        </is>
      </c>
      <c r="E114" t="inlineStr">
        <is>
          <t>NPS</t>
        </is>
      </c>
      <c r="F114" t="inlineStr">
        <is>
          <t>Hardware_SS_316</t>
        </is>
      </c>
      <c r="G114" t="inlineStr">
        <is>
          <t>Hardware_SS_316</t>
        </is>
      </c>
      <c r="H114" s="2" t="inlineStr">
        <is>
          <t>RTF</t>
        </is>
      </c>
      <c r="J114" t="inlineStr">
        <is>
          <t>A100094</t>
        </is>
      </c>
      <c r="K114" t="inlineStr">
        <is>
          <t>LT147</t>
        </is>
      </c>
      <c r="L114" t="n">
        <v>14</v>
      </c>
    </row>
    <row r="115">
      <c r="B115" t="inlineStr">
        <is>
          <t>Price_BOM_LFE_Hardware_109</t>
        </is>
      </c>
      <c r="C115" s="69" t="inlineStr">
        <is>
          <t>15955-4P-3HP-LFE</t>
        </is>
      </c>
      <c r="D115" t="inlineStr">
        <is>
          <t>X3</t>
        </is>
      </c>
      <c r="E115" t="inlineStr">
        <is>
          <t>NPS</t>
        </is>
      </c>
      <c r="F115" t="inlineStr">
        <is>
          <t>Hardware_SS_316</t>
        </is>
      </c>
      <c r="G115" t="inlineStr">
        <is>
          <t>Hardware_SS_316</t>
        </is>
      </c>
      <c r="H115" s="2" t="inlineStr">
        <is>
          <t>RTF</t>
        </is>
      </c>
      <c r="J115" t="inlineStr">
        <is>
          <t>A100094</t>
        </is>
      </c>
      <c r="K115" t="inlineStr">
        <is>
          <t>LT147</t>
        </is>
      </c>
      <c r="L115" t="n">
        <v>14</v>
      </c>
    </row>
    <row r="116">
      <c r="B116" t="inlineStr">
        <is>
          <t>Price_BOM_LFE_Hardware_110</t>
        </is>
      </c>
      <c r="C116" s="69" t="inlineStr">
        <is>
          <t>15955-4P-5HP-LFE</t>
        </is>
      </c>
      <c r="D116" t="inlineStr">
        <is>
          <t>X3</t>
        </is>
      </c>
      <c r="E116" t="inlineStr">
        <is>
          <t>NPS</t>
        </is>
      </c>
      <c r="F116" t="inlineStr">
        <is>
          <t>Hardware_SS_316</t>
        </is>
      </c>
      <c r="G116" t="inlineStr">
        <is>
          <t>Hardware_SS_316</t>
        </is>
      </c>
      <c r="H116" s="2" t="inlineStr">
        <is>
          <t>RTF</t>
        </is>
      </c>
      <c r="J116" t="inlineStr">
        <is>
          <t>A100094</t>
        </is>
      </c>
      <c r="K116" t="inlineStr">
        <is>
          <t>LT147</t>
        </is>
      </c>
      <c r="L116" t="n">
        <v>14</v>
      </c>
    </row>
    <row r="117">
      <c r="B117" t="inlineStr">
        <is>
          <t>Price_BOM_LFE_Hardware_111</t>
        </is>
      </c>
      <c r="C117" t="inlineStr">
        <is>
          <t>15959-2P-20HP-LFE</t>
        </is>
      </c>
      <c r="D117" t="inlineStr">
        <is>
          <t>X3</t>
        </is>
      </c>
      <c r="E117" t="inlineStr">
        <is>
          <t>NPS</t>
        </is>
      </c>
      <c r="F117" t="inlineStr">
        <is>
          <t>Hardware_SS_316</t>
        </is>
      </c>
      <c r="G117" t="inlineStr">
        <is>
          <t>Hardware_SS_316</t>
        </is>
      </c>
      <c r="H117" s="2" t="inlineStr">
        <is>
          <t>RTF</t>
        </is>
      </c>
      <c r="J117" t="inlineStr">
        <is>
          <t>A100094</t>
        </is>
      </c>
      <c r="K117" t="inlineStr">
        <is>
          <t>LT147</t>
        </is>
      </c>
      <c r="L117" t="n">
        <v>14</v>
      </c>
    </row>
    <row r="118">
      <c r="B118" t="inlineStr">
        <is>
          <t>Price_BOM_LFE_Hardware_112</t>
        </is>
      </c>
      <c r="C118" t="inlineStr">
        <is>
          <t>15959-2P-25HP-LFE</t>
        </is>
      </c>
      <c r="D118" t="inlineStr">
        <is>
          <t>X3</t>
        </is>
      </c>
      <c r="E118" t="inlineStr">
        <is>
          <t>NPS</t>
        </is>
      </c>
      <c r="F118" t="inlineStr">
        <is>
          <t>Hardware_SS_316</t>
        </is>
      </c>
      <c r="G118" t="inlineStr">
        <is>
          <t>Hardware_SS_316</t>
        </is>
      </c>
      <c r="H118" s="2" t="inlineStr">
        <is>
          <t>RTF</t>
        </is>
      </c>
      <c r="J118" t="inlineStr">
        <is>
          <t>A100094</t>
        </is>
      </c>
      <c r="K118" t="inlineStr">
        <is>
          <t>LT147</t>
        </is>
      </c>
      <c r="L118" t="n">
        <v>14</v>
      </c>
    </row>
    <row r="119">
      <c r="B119" t="inlineStr">
        <is>
          <t>Price_BOM_LFE_Hardware_113</t>
        </is>
      </c>
      <c r="C119" s="69" t="inlineStr">
        <is>
          <t>15959-4P-3HP-LFE</t>
        </is>
      </c>
      <c r="D119" t="inlineStr">
        <is>
          <t>X3</t>
        </is>
      </c>
      <c r="E119" t="inlineStr">
        <is>
          <t>NPS</t>
        </is>
      </c>
      <c r="F119" t="inlineStr">
        <is>
          <t>Hardware_SS_316</t>
        </is>
      </c>
      <c r="G119" t="inlineStr">
        <is>
          <t>Hardware_SS_316</t>
        </is>
      </c>
      <c r="H119" s="2" t="inlineStr">
        <is>
          <t>RTF</t>
        </is>
      </c>
      <c r="J119" t="inlineStr">
        <is>
          <t>A100094</t>
        </is>
      </c>
      <c r="K119" t="inlineStr">
        <is>
          <t>LT147</t>
        </is>
      </c>
      <c r="L119" t="n">
        <v>14</v>
      </c>
    </row>
    <row r="120">
      <c r="B120" t="inlineStr">
        <is>
          <t>Price_BOM_LFE_Hardware_114</t>
        </is>
      </c>
      <c r="C120" s="69" t="inlineStr">
        <is>
          <t>15959-4P-5HP-LFE</t>
        </is>
      </c>
      <c r="D120" t="inlineStr">
        <is>
          <t>X3</t>
        </is>
      </c>
      <c r="E120" t="inlineStr">
        <is>
          <t>NPS</t>
        </is>
      </c>
      <c r="F120" t="inlineStr">
        <is>
          <t>Hardware_SS_316</t>
        </is>
      </c>
      <c r="G120" t="inlineStr">
        <is>
          <t>Hardware_SS_316</t>
        </is>
      </c>
      <c r="H120" s="2" t="inlineStr">
        <is>
          <t>RTF</t>
        </is>
      </c>
      <c r="J120" t="inlineStr">
        <is>
          <t>A100094</t>
        </is>
      </c>
      <c r="K120" t="inlineStr">
        <is>
          <t>LT147</t>
        </is>
      </c>
      <c r="L120" t="n">
        <v>14</v>
      </c>
    </row>
    <row r="121">
      <c r="B121" t="inlineStr">
        <is>
          <t>Price_BOM_LFE_Hardware_115</t>
        </is>
      </c>
      <c r="C121" s="69" t="inlineStr">
        <is>
          <t>15959-4P-7.5HP-LFE</t>
        </is>
      </c>
      <c r="D121" t="inlineStr">
        <is>
          <t>X3</t>
        </is>
      </c>
      <c r="E121" t="inlineStr">
        <is>
          <t>NPS</t>
        </is>
      </c>
      <c r="F121" t="inlineStr">
        <is>
          <t>Hardware_SS_316</t>
        </is>
      </c>
      <c r="G121" t="inlineStr">
        <is>
          <t>Hardware_SS_316</t>
        </is>
      </c>
      <c r="H121" s="2" t="inlineStr">
        <is>
          <t>RTF</t>
        </is>
      </c>
      <c r="J121" t="inlineStr">
        <is>
          <t>A100094</t>
        </is>
      </c>
      <c r="K121" t="inlineStr">
        <is>
          <t>LT147</t>
        </is>
      </c>
      <c r="L121" t="n">
        <v>14</v>
      </c>
    </row>
    <row r="122">
      <c r="B122" t="inlineStr">
        <is>
          <t>Price_BOM_LFE_Hardware_116</t>
        </is>
      </c>
      <c r="C122" t="inlineStr">
        <is>
          <t>20953-2P-20HP-LFE</t>
        </is>
      </c>
      <c r="D122" t="inlineStr">
        <is>
          <t>X3</t>
        </is>
      </c>
      <c r="E122" t="inlineStr">
        <is>
          <t>NPS</t>
        </is>
      </c>
      <c r="F122" t="inlineStr">
        <is>
          <t>Hardware_SS_316</t>
        </is>
      </c>
      <c r="G122" t="inlineStr">
        <is>
          <t>Hardware_SS_316</t>
        </is>
      </c>
      <c r="H122" s="2" t="inlineStr">
        <is>
          <t>RTF</t>
        </is>
      </c>
      <c r="J122" t="inlineStr">
        <is>
          <t>A100094</t>
        </is>
      </c>
      <c r="K122" t="inlineStr">
        <is>
          <t>LT147</t>
        </is>
      </c>
      <c r="L122" t="n">
        <v>14</v>
      </c>
    </row>
    <row r="123">
      <c r="B123" t="inlineStr">
        <is>
          <t>Price_BOM_LFE_Hardware_117</t>
        </is>
      </c>
      <c r="C123" t="inlineStr">
        <is>
          <t>20953-2P-25HP-LFE</t>
        </is>
      </c>
      <c r="D123" t="inlineStr">
        <is>
          <t>X3</t>
        </is>
      </c>
      <c r="E123" t="inlineStr">
        <is>
          <t>NPS</t>
        </is>
      </c>
      <c r="F123" t="inlineStr">
        <is>
          <t>Hardware_SS_316</t>
        </is>
      </c>
      <c r="G123" t="inlineStr">
        <is>
          <t>Hardware_SS_316</t>
        </is>
      </c>
      <c r="H123" s="2" t="inlineStr">
        <is>
          <t>RTF</t>
        </is>
      </c>
      <c r="J123" t="inlineStr">
        <is>
          <t>A100094</t>
        </is>
      </c>
      <c r="K123" t="inlineStr">
        <is>
          <t>LT147</t>
        </is>
      </c>
      <c r="L123" t="n">
        <v>14</v>
      </c>
    </row>
    <row r="124">
      <c r="B124" t="inlineStr">
        <is>
          <t>Price_BOM_LFE_Hardware_118</t>
        </is>
      </c>
      <c r="C124" s="69" t="inlineStr">
        <is>
          <t>20953-4P-3HP-LFE</t>
        </is>
      </c>
      <c r="D124" t="inlineStr">
        <is>
          <t>X3</t>
        </is>
      </c>
      <c r="E124" t="inlineStr">
        <is>
          <t>NPS</t>
        </is>
      </c>
      <c r="F124" t="inlineStr">
        <is>
          <t>Hardware_SS_316</t>
        </is>
      </c>
      <c r="G124" t="inlineStr">
        <is>
          <t>Hardware_SS_316</t>
        </is>
      </c>
      <c r="H124" s="2" t="inlineStr">
        <is>
          <t>RTF</t>
        </is>
      </c>
      <c r="J124" t="inlineStr">
        <is>
          <t>A100094</t>
        </is>
      </c>
      <c r="K124" t="inlineStr">
        <is>
          <t>LT147</t>
        </is>
      </c>
      <c r="L124" t="n">
        <v>14</v>
      </c>
    </row>
    <row r="125">
      <c r="B125" t="inlineStr">
        <is>
          <t>Price_BOM_LFE_Hardware_119</t>
        </is>
      </c>
      <c r="C125" s="69" t="inlineStr">
        <is>
          <t>20953-4P-5HP-LFE</t>
        </is>
      </c>
      <c r="D125" t="inlineStr">
        <is>
          <t>X3</t>
        </is>
      </c>
      <c r="E125" t="inlineStr">
        <is>
          <t>NPS</t>
        </is>
      </c>
      <c r="F125" t="inlineStr">
        <is>
          <t>Hardware_SS_316</t>
        </is>
      </c>
      <c r="G125" t="inlineStr">
        <is>
          <t>Hardware_SS_316</t>
        </is>
      </c>
      <c r="H125" s="2" t="inlineStr">
        <is>
          <t>RTF</t>
        </is>
      </c>
      <c r="J125" t="inlineStr">
        <is>
          <t>A100094</t>
        </is>
      </c>
      <c r="K125" t="inlineStr">
        <is>
          <t>LT147</t>
        </is>
      </c>
      <c r="L125" t="n">
        <v>14</v>
      </c>
    </row>
    <row r="126">
      <c r="B126" t="inlineStr">
        <is>
          <t>Price_BOM_LFE_Hardware_120</t>
        </is>
      </c>
      <c r="C126" s="69" t="inlineStr">
        <is>
          <t>20953-4P-7.5HP-LFE</t>
        </is>
      </c>
      <c r="D126" t="inlineStr">
        <is>
          <t>X3</t>
        </is>
      </c>
      <c r="E126" t="inlineStr">
        <is>
          <t>NPS</t>
        </is>
      </c>
      <c r="F126" t="inlineStr">
        <is>
          <t>Hardware_SS_316</t>
        </is>
      </c>
      <c r="G126" t="inlineStr">
        <is>
          <t>Hardware_SS_316</t>
        </is>
      </c>
      <c r="H126" s="2" t="inlineStr">
        <is>
          <t>RTF</t>
        </is>
      </c>
      <c r="J126" t="inlineStr">
        <is>
          <t>A100094</t>
        </is>
      </c>
      <c r="K126" t="inlineStr">
        <is>
          <t>LT147</t>
        </is>
      </c>
      <c r="L126" t="n">
        <v>14</v>
      </c>
    </row>
    <row r="127">
      <c r="B127" t="inlineStr">
        <is>
          <t>Price_BOM_LFE_Hardware_121</t>
        </is>
      </c>
      <c r="C127" s="69" t="inlineStr">
        <is>
          <t>20121-4P-7.5HP-LFE</t>
        </is>
      </c>
      <c r="D127" t="inlineStr">
        <is>
          <t>X3</t>
        </is>
      </c>
      <c r="E127" t="inlineStr">
        <is>
          <t>NPS</t>
        </is>
      </c>
      <c r="F127" t="inlineStr">
        <is>
          <t>Hardware_Steel_Gr5</t>
        </is>
      </c>
      <c r="G127" t="inlineStr">
        <is>
          <t>Hardware_Steel_Gr5</t>
        </is>
      </c>
      <c r="H127" s="2" t="n">
        <v>96699227</v>
      </c>
      <c r="I127" t="inlineStr">
        <is>
          <t>HW,LF,2012 X3,STL GRADE5</t>
        </is>
      </c>
      <c r="J127" t="inlineStr">
        <is>
          <t>A100091</t>
        </is>
      </c>
      <c r="K127" t="inlineStr">
        <is>
          <t>LT027</t>
        </is>
      </c>
      <c r="L127" t="n">
        <v>0</v>
      </c>
    </row>
    <row r="128">
      <c r="B128" t="inlineStr">
        <is>
          <t>Price_BOM_LFE_Hardware_122</t>
        </is>
      </c>
      <c r="C128" s="69" t="inlineStr">
        <is>
          <t>20121-4P-10HP-LFE</t>
        </is>
      </c>
      <c r="D128" t="inlineStr">
        <is>
          <t>X3</t>
        </is>
      </c>
      <c r="E128" t="inlineStr">
        <is>
          <t>NPS</t>
        </is>
      </c>
      <c r="F128" t="inlineStr">
        <is>
          <t>Hardware_Steel_Gr5</t>
        </is>
      </c>
      <c r="G128" t="inlineStr">
        <is>
          <t>Hardware_Steel_Gr5</t>
        </is>
      </c>
      <c r="H128" s="2" t="n">
        <v>96699227</v>
      </c>
      <c r="I128" t="inlineStr">
        <is>
          <t>HW,LF,2012 X3,STL GRADE5</t>
        </is>
      </c>
      <c r="J128" t="inlineStr">
        <is>
          <t>A100091</t>
        </is>
      </c>
      <c r="K128" t="inlineStr">
        <is>
          <t>LT027</t>
        </is>
      </c>
      <c r="L128" t="n">
        <v>0</v>
      </c>
    </row>
    <row r="129">
      <c r="B129" t="inlineStr">
        <is>
          <t>Price_BOM_LFE_Hardware_123</t>
        </is>
      </c>
      <c r="C129" s="69" t="inlineStr">
        <is>
          <t>20121-4P-15HP-LFE</t>
        </is>
      </c>
      <c r="D129" t="inlineStr">
        <is>
          <t>X3</t>
        </is>
      </c>
      <c r="E129" t="inlineStr">
        <is>
          <t>NPS</t>
        </is>
      </c>
      <c r="F129" t="inlineStr">
        <is>
          <t>Hardware_Steel_Gr5</t>
        </is>
      </c>
      <c r="G129" t="inlineStr">
        <is>
          <t>Hardware_Steel_Gr5</t>
        </is>
      </c>
      <c r="H129" s="2" t="n">
        <v>96699227</v>
      </c>
      <c r="I129" t="inlineStr">
        <is>
          <t>HW,LF,2012 X3,STL GRADE5</t>
        </is>
      </c>
      <c r="J129" t="inlineStr">
        <is>
          <t>A100091</t>
        </is>
      </c>
      <c r="K129" t="inlineStr">
        <is>
          <t>LT027</t>
        </is>
      </c>
      <c r="L129" t="n">
        <v>0</v>
      </c>
    </row>
    <row r="130">
      <c r="B130" t="inlineStr">
        <is>
          <t>Price_BOM_LFE_Hardware_124</t>
        </is>
      </c>
      <c r="C130" s="69" t="inlineStr">
        <is>
          <t>20121-4P-7.5HP-LFE</t>
        </is>
      </c>
      <c r="D130" t="inlineStr">
        <is>
          <t>X3</t>
        </is>
      </c>
      <c r="E130" t="inlineStr">
        <is>
          <t>NPT</t>
        </is>
      </c>
      <c r="F130" t="inlineStr">
        <is>
          <t>Hardware_Steel_Gr8</t>
        </is>
      </c>
      <c r="G130" t="inlineStr">
        <is>
          <t>Hardware_Steel_Gr8</t>
        </is>
      </c>
      <c r="H130" s="2" t="n">
        <v>96769897</v>
      </c>
      <c r="I130" t="inlineStr">
        <is>
          <t>HW,LF,2012 X3,STL GRADE8</t>
        </is>
      </c>
      <c r="J130" t="inlineStr">
        <is>
          <t>A100092</t>
        </is>
      </c>
      <c r="K130" t="inlineStr">
        <is>
          <t>LT027</t>
        </is>
      </c>
      <c r="L130" t="n">
        <v>0</v>
      </c>
    </row>
    <row r="131">
      <c r="B131" t="inlineStr">
        <is>
          <t>Price_BOM_LFE_Hardware_125</t>
        </is>
      </c>
      <c r="C131" s="69" t="inlineStr">
        <is>
          <t>20121-4P-10HP-LFE</t>
        </is>
      </c>
      <c r="D131" t="inlineStr">
        <is>
          <t>X3</t>
        </is>
      </c>
      <c r="E131" t="inlineStr">
        <is>
          <t>NPT</t>
        </is>
      </c>
      <c r="F131" t="inlineStr">
        <is>
          <t>Hardware_Steel_Gr8</t>
        </is>
      </c>
      <c r="G131" t="inlineStr">
        <is>
          <t>Hardware_Steel_Gr8</t>
        </is>
      </c>
      <c r="H131" s="2" t="n">
        <v>96769897</v>
      </c>
      <c r="I131" t="inlineStr">
        <is>
          <t>HW,LF,2012 X3,STL GRADE8</t>
        </is>
      </c>
      <c r="J131" t="inlineStr">
        <is>
          <t>A100092</t>
        </is>
      </c>
      <c r="K131" t="inlineStr">
        <is>
          <t>LT027</t>
        </is>
      </c>
      <c r="L131" t="n">
        <v>0</v>
      </c>
    </row>
    <row r="132">
      <c r="B132" t="inlineStr">
        <is>
          <t>Price_BOM_LFE_Hardware_126</t>
        </is>
      </c>
      <c r="C132" s="69" t="inlineStr">
        <is>
          <t>20121-4P-15HP-LFE</t>
        </is>
      </c>
      <c r="D132" t="inlineStr">
        <is>
          <t>X3</t>
        </is>
      </c>
      <c r="E132" t="inlineStr">
        <is>
          <t>NPT</t>
        </is>
      </c>
      <c r="F132" t="inlineStr">
        <is>
          <t>Hardware_Steel_Gr8</t>
        </is>
      </c>
      <c r="G132" t="inlineStr">
        <is>
          <t>Hardware_Steel_Gr8</t>
        </is>
      </c>
      <c r="H132" s="2" t="n">
        <v>96769897</v>
      </c>
      <c r="I132" t="inlineStr">
        <is>
          <t>HW,LF,2012 X3,STL GRADE8</t>
        </is>
      </c>
      <c r="J132" t="inlineStr">
        <is>
          <t>A100092</t>
        </is>
      </c>
      <c r="K132" t="inlineStr">
        <is>
          <t>LT027</t>
        </is>
      </c>
      <c r="L132" t="n">
        <v>0</v>
      </c>
    </row>
    <row r="133">
      <c r="B133" t="inlineStr">
        <is>
          <t>Price_BOM_LFE_Hardware_127</t>
        </is>
      </c>
      <c r="C133" s="69" t="inlineStr">
        <is>
          <t>20121-4P-7.5HP-LFE</t>
        </is>
      </c>
      <c r="D133" t="inlineStr">
        <is>
          <t>X3</t>
        </is>
      </c>
      <c r="E133" t="inlineStr">
        <is>
          <t>NPS</t>
        </is>
      </c>
      <c r="F133" t="inlineStr">
        <is>
          <t>Hardware_SS_316</t>
        </is>
      </c>
      <c r="G133" t="inlineStr">
        <is>
          <t>Hardware_SS_316</t>
        </is>
      </c>
      <c r="H133" s="2" t="inlineStr">
        <is>
          <t>RTF</t>
        </is>
      </c>
      <c r="J133" t="inlineStr">
        <is>
          <t>A100094</t>
        </is>
      </c>
      <c r="K133" t="inlineStr">
        <is>
          <t>LT147</t>
        </is>
      </c>
      <c r="L133" t="n">
        <v>14</v>
      </c>
    </row>
    <row r="134">
      <c r="B134" t="inlineStr">
        <is>
          <t>Price_BOM_LFE_Hardware_128</t>
        </is>
      </c>
      <c r="C134" s="69" t="inlineStr">
        <is>
          <t>20121-4P-10HP-LFE</t>
        </is>
      </c>
      <c r="D134" t="inlineStr">
        <is>
          <t>X3</t>
        </is>
      </c>
      <c r="E134" t="inlineStr">
        <is>
          <t>NPS</t>
        </is>
      </c>
      <c r="F134" t="inlineStr">
        <is>
          <t>Hardware_SS_316</t>
        </is>
      </c>
      <c r="G134" t="inlineStr">
        <is>
          <t>Hardware_SS_316</t>
        </is>
      </c>
      <c r="H134" s="2" t="inlineStr">
        <is>
          <t>RTF</t>
        </is>
      </c>
      <c r="J134" t="inlineStr">
        <is>
          <t>A100094</t>
        </is>
      </c>
      <c r="K134" t="inlineStr">
        <is>
          <t>LT147</t>
        </is>
      </c>
      <c r="L134" t="n">
        <v>14</v>
      </c>
    </row>
    <row r="135">
      <c r="B135" t="inlineStr">
        <is>
          <t>Price_BOM_LFE_Hardware_129</t>
        </is>
      </c>
      <c r="C135" s="69" t="inlineStr">
        <is>
          <t>20121-4P-15HP-LFE</t>
        </is>
      </c>
      <c r="D135" t="inlineStr">
        <is>
          <t>X3</t>
        </is>
      </c>
      <c r="E135" t="inlineStr">
        <is>
          <t>NPS</t>
        </is>
      </c>
      <c r="F135" t="inlineStr">
        <is>
          <t>Hardware_SS_316</t>
        </is>
      </c>
      <c r="G135" t="inlineStr">
        <is>
          <t>Hardware_SS_316</t>
        </is>
      </c>
      <c r="H135" s="2" t="inlineStr">
        <is>
          <t>RTF</t>
        </is>
      </c>
      <c r="J135" t="inlineStr">
        <is>
          <t>A100094</t>
        </is>
      </c>
      <c r="K135" t="inlineStr">
        <is>
          <t>LT147</t>
        </is>
      </c>
      <c r="L135" t="n">
        <v>14</v>
      </c>
    </row>
    <row r="136">
      <c r="B136" t="inlineStr">
        <is>
          <t>Price_BOM_LFE_Hardware_130</t>
        </is>
      </c>
      <c r="C136" t="inlineStr">
        <is>
          <t>25707-2P-7.5HP-LFE</t>
        </is>
      </c>
      <c r="D136" t="inlineStr">
        <is>
          <t>X3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s="2" t="n">
        <v>96699188</v>
      </c>
      <c r="I136" t="inlineStr">
        <is>
          <t>HW,LF,7" X3,STL GRADE5</t>
        </is>
      </c>
      <c r="J136" t="inlineStr">
        <is>
          <t>A100091</t>
        </is>
      </c>
      <c r="K136" t="inlineStr">
        <is>
          <t>LT027</t>
        </is>
      </c>
      <c r="L136" t="n">
        <v>0</v>
      </c>
    </row>
    <row r="137">
      <c r="B137" t="inlineStr">
        <is>
          <t>Price_BOM_LFE_Hardware_131</t>
        </is>
      </c>
      <c r="C137" t="inlineStr">
        <is>
          <t>25707-2P-10HP-LFE</t>
        </is>
      </c>
      <c r="D137" t="inlineStr">
        <is>
          <t>X3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2" t="n">
        <v>96699188</v>
      </c>
      <c r="I137" t="inlineStr">
        <is>
          <t>HW,LF,7" X3,STL GRADE5</t>
        </is>
      </c>
      <c r="J137" t="inlineStr">
        <is>
          <t>A100091</t>
        </is>
      </c>
      <c r="K137" t="inlineStr">
        <is>
          <t>LT027</t>
        </is>
      </c>
      <c r="L137" t="n">
        <v>0</v>
      </c>
    </row>
    <row r="138">
      <c r="B138" t="inlineStr">
        <is>
          <t>Price_BOM_LFE_Hardware_132</t>
        </is>
      </c>
      <c r="C138" t="inlineStr">
        <is>
          <t>25707-2P-15HP-LFE</t>
        </is>
      </c>
      <c r="D138" t="inlineStr">
        <is>
          <t>X3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s="2" t="n">
        <v>96699188</v>
      </c>
      <c r="I138" t="inlineStr">
        <is>
          <t>HW,LF,7" X3,STL GRADE5</t>
        </is>
      </c>
      <c r="J138" t="inlineStr">
        <is>
          <t>A100091</t>
        </is>
      </c>
      <c r="K138" t="inlineStr">
        <is>
          <t>LT027</t>
        </is>
      </c>
      <c r="L138" t="n">
        <v>0</v>
      </c>
    </row>
    <row r="139">
      <c r="B139" t="inlineStr">
        <is>
          <t>Price_BOM_LFE_Hardware_133</t>
        </is>
      </c>
      <c r="C139" t="inlineStr">
        <is>
          <t>25707-2P-20HP-LFE</t>
        </is>
      </c>
      <c r="D139" t="inlineStr">
        <is>
          <t>X3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s="2" t="n">
        <v>96699188</v>
      </c>
      <c r="I139" t="inlineStr">
        <is>
          <t>HW,LF,7" X3,STL GRADE5</t>
        </is>
      </c>
      <c r="J139" t="inlineStr">
        <is>
          <t>A100091</t>
        </is>
      </c>
      <c r="K139" t="inlineStr">
        <is>
          <t>LT027</t>
        </is>
      </c>
      <c r="L139" t="n">
        <v>0</v>
      </c>
    </row>
    <row r="140">
      <c r="B140" t="inlineStr">
        <is>
          <t>Price_BOM_LFE_Hardware_134</t>
        </is>
      </c>
      <c r="C140" t="inlineStr">
        <is>
          <t>25707-2P-25HP-LFE</t>
        </is>
      </c>
      <c r="D140" t="inlineStr">
        <is>
          <t>X3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2" t="n">
        <v>96699188</v>
      </c>
      <c r="I140" t="inlineStr">
        <is>
          <t>HW,LF,7" X3,STL GRADE5</t>
        </is>
      </c>
      <c r="J140" t="inlineStr">
        <is>
          <t>A100091</t>
        </is>
      </c>
      <c r="K140" t="inlineStr">
        <is>
          <t>LT027</t>
        </is>
      </c>
      <c r="L140" t="n">
        <v>0</v>
      </c>
    </row>
    <row r="141">
      <c r="B141" t="inlineStr">
        <is>
          <t>Price_BOM_LFE_Hardware_135</t>
        </is>
      </c>
      <c r="C141" s="69" t="inlineStr">
        <is>
          <t>25707-4P-3HP-LFE</t>
        </is>
      </c>
      <c r="D141" t="inlineStr">
        <is>
          <t>X3</t>
        </is>
      </c>
      <c r="E141" t="inlineStr">
        <is>
          <t>125# ANSI Flange</t>
        </is>
      </c>
      <c r="F141" t="inlineStr">
        <is>
          <t>Hardware_Steel_Gr5</t>
        </is>
      </c>
      <c r="G141" t="inlineStr">
        <is>
          <t>Hardware_Steel_Gr5</t>
        </is>
      </c>
      <c r="H141" s="2" t="n">
        <v>96699188</v>
      </c>
      <c r="I141" t="inlineStr">
        <is>
          <t>HW,LF,7" X3,STL GRADE5</t>
        </is>
      </c>
      <c r="J141" t="inlineStr">
        <is>
          <t>A100091</t>
        </is>
      </c>
      <c r="K141" t="inlineStr">
        <is>
          <t>LT027</t>
        </is>
      </c>
      <c r="L141" t="n">
        <v>0</v>
      </c>
    </row>
    <row r="142">
      <c r="B142" t="inlineStr">
        <is>
          <t>Price_BOM_LFE_Hardware_136</t>
        </is>
      </c>
      <c r="C142" s="69" t="inlineStr">
        <is>
          <t>25707-4P-5HP-LFE</t>
        </is>
      </c>
      <c r="D142" t="inlineStr">
        <is>
          <t>X3</t>
        </is>
      </c>
      <c r="E142" t="inlineStr">
        <is>
          <t>125# ANSI Flange</t>
        </is>
      </c>
      <c r="F142" t="inlineStr">
        <is>
          <t>Hardware_Steel_Gr5</t>
        </is>
      </c>
      <c r="G142" t="inlineStr">
        <is>
          <t>Hardware_Steel_Gr5</t>
        </is>
      </c>
      <c r="H142" s="2" t="n">
        <v>96699188</v>
      </c>
      <c r="I142" t="inlineStr">
        <is>
          <t>HW,LF,7" X3,STL GRADE5</t>
        </is>
      </c>
      <c r="J142" t="inlineStr">
        <is>
          <t>A100091</t>
        </is>
      </c>
      <c r="K142" t="inlineStr">
        <is>
          <t>LT027</t>
        </is>
      </c>
      <c r="L142" t="n">
        <v>0</v>
      </c>
    </row>
    <row r="143">
      <c r="B143" t="inlineStr">
        <is>
          <t>Price_BOM_LFE_Hardware_137</t>
        </is>
      </c>
      <c r="C143" t="inlineStr">
        <is>
          <t>30707-2P-10HP-LFE</t>
        </is>
      </c>
      <c r="D143" t="inlineStr">
        <is>
          <t>X3</t>
        </is>
      </c>
      <c r="E143" t="inlineStr">
        <is>
          <t>125# ANSI Flange</t>
        </is>
      </c>
      <c r="F143" t="inlineStr">
        <is>
          <t>Hardware_Steel_Gr5</t>
        </is>
      </c>
      <c r="G143" t="inlineStr">
        <is>
          <t>Hardware_Steel_Gr5</t>
        </is>
      </c>
      <c r="H143" s="2" t="n">
        <v>96699188</v>
      </c>
      <c r="I143" t="inlineStr">
        <is>
          <t>HW,LF,7" X3,STL GRADE5</t>
        </is>
      </c>
      <c r="J143" t="inlineStr">
        <is>
          <t>A100091</t>
        </is>
      </c>
      <c r="K143" t="inlineStr">
        <is>
          <t>LT027</t>
        </is>
      </c>
      <c r="L143" t="n">
        <v>0</v>
      </c>
    </row>
    <row r="144">
      <c r="B144" t="inlineStr">
        <is>
          <t>Price_BOM_LFE_Hardware_138</t>
        </is>
      </c>
      <c r="C144" t="inlineStr">
        <is>
          <t>30707-2P-15HP-LFE</t>
        </is>
      </c>
      <c r="D144" t="inlineStr">
        <is>
          <t>X3</t>
        </is>
      </c>
      <c r="E144" t="inlineStr">
        <is>
          <t>125# ANSI Flange</t>
        </is>
      </c>
      <c r="F144" t="inlineStr">
        <is>
          <t>Hardware_Steel_Gr5</t>
        </is>
      </c>
      <c r="G144" t="inlineStr">
        <is>
          <t>Hardware_Steel_Gr5</t>
        </is>
      </c>
      <c r="H144" s="2" t="n">
        <v>96699188</v>
      </c>
      <c r="I144" t="inlineStr">
        <is>
          <t>HW,LF,7" X3,STL GRADE5</t>
        </is>
      </c>
      <c r="J144" t="inlineStr">
        <is>
          <t>A100091</t>
        </is>
      </c>
      <c r="K144" t="inlineStr">
        <is>
          <t>LT027</t>
        </is>
      </c>
      <c r="L144" t="n">
        <v>0</v>
      </c>
    </row>
    <row r="145">
      <c r="B145" t="inlineStr">
        <is>
          <t>Price_BOM_LFE_Hardware_139</t>
        </is>
      </c>
      <c r="C145" t="inlineStr">
        <is>
          <t>30707-2P-20HP-LFE</t>
        </is>
      </c>
      <c r="D145" t="inlineStr">
        <is>
          <t>X3</t>
        </is>
      </c>
      <c r="E145" t="inlineStr">
        <is>
          <t>125# ANSI Flange</t>
        </is>
      </c>
      <c r="F145" t="inlineStr">
        <is>
          <t>Hardware_Steel_Gr5</t>
        </is>
      </c>
      <c r="G145" t="inlineStr">
        <is>
          <t>Hardware_Steel_Gr5</t>
        </is>
      </c>
      <c r="H145" s="2" t="n">
        <v>96699188</v>
      </c>
      <c r="I145" t="inlineStr">
        <is>
          <t>HW,LF,7" X3,STL GRADE5</t>
        </is>
      </c>
      <c r="J145" t="inlineStr">
        <is>
          <t>A100091</t>
        </is>
      </c>
      <c r="K145" t="inlineStr">
        <is>
          <t>LT027</t>
        </is>
      </c>
      <c r="L145" t="n">
        <v>0</v>
      </c>
    </row>
    <row r="146">
      <c r="B146" t="inlineStr">
        <is>
          <t>Price_BOM_LFE_Hardware_140</t>
        </is>
      </c>
      <c r="C146" t="inlineStr">
        <is>
          <t>30707-2P-25HP-LFE</t>
        </is>
      </c>
      <c r="D146" t="inlineStr">
        <is>
          <t>X3</t>
        </is>
      </c>
      <c r="E146" t="inlineStr">
        <is>
          <t>125# ANSI Flange</t>
        </is>
      </c>
      <c r="F146" t="inlineStr">
        <is>
          <t>Hardware_Steel_Gr5</t>
        </is>
      </c>
      <c r="G146" t="inlineStr">
        <is>
          <t>Hardware_Steel_Gr5</t>
        </is>
      </c>
      <c r="H146" s="2" t="n">
        <v>96699188</v>
      </c>
      <c r="I146" t="inlineStr">
        <is>
          <t>HW,LF,7" X3,STL GRADE5</t>
        </is>
      </c>
      <c r="J146" t="inlineStr">
        <is>
          <t>A100091</t>
        </is>
      </c>
      <c r="K146" t="inlineStr">
        <is>
          <t>LT027</t>
        </is>
      </c>
      <c r="L146" t="n">
        <v>0</v>
      </c>
    </row>
    <row r="147">
      <c r="B147" t="inlineStr">
        <is>
          <t>Price_BOM_LFE_Hardware_141</t>
        </is>
      </c>
      <c r="C147" s="69" t="inlineStr">
        <is>
          <t>30707-4P-3HP-LFE</t>
        </is>
      </c>
      <c r="D147" t="inlineStr">
        <is>
          <t>X3</t>
        </is>
      </c>
      <c r="E147" t="inlineStr">
        <is>
          <t>125# ANSI Flange</t>
        </is>
      </c>
      <c r="F147" t="inlineStr">
        <is>
          <t>Hardware_Steel_Gr5</t>
        </is>
      </c>
      <c r="G147" t="inlineStr">
        <is>
          <t>Hardware_Steel_Gr5</t>
        </is>
      </c>
      <c r="H147" s="2" t="n">
        <v>96699188</v>
      </c>
      <c r="I147" t="inlineStr">
        <is>
          <t>HW,LF,7" X3,STL GRADE5</t>
        </is>
      </c>
      <c r="J147" t="inlineStr">
        <is>
          <t>A100091</t>
        </is>
      </c>
      <c r="K147" t="inlineStr">
        <is>
          <t>LT027</t>
        </is>
      </c>
      <c r="L147" t="n">
        <v>0</v>
      </c>
    </row>
    <row r="148">
      <c r="B148" t="inlineStr">
        <is>
          <t>Price_BOM_LFE_Hardware_142</t>
        </is>
      </c>
      <c r="C148" s="69" t="inlineStr">
        <is>
          <t>30707-4P-5HP-LFE</t>
        </is>
      </c>
      <c r="D148" t="inlineStr">
        <is>
          <t>X3</t>
        </is>
      </c>
      <c r="E148" t="inlineStr">
        <is>
          <t>125# ANSI Flange</t>
        </is>
      </c>
      <c r="F148" t="inlineStr">
        <is>
          <t>Hardware_Steel_Gr5</t>
        </is>
      </c>
      <c r="G148" t="inlineStr">
        <is>
          <t>Hardware_Steel_Gr5</t>
        </is>
      </c>
      <c r="H148" s="2" t="n">
        <v>96699188</v>
      </c>
      <c r="I148" t="inlineStr">
        <is>
          <t>HW,LF,7" X3,STL GRADE5</t>
        </is>
      </c>
      <c r="J148" t="inlineStr">
        <is>
          <t>A100091</t>
        </is>
      </c>
      <c r="K148" t="inlineStr">
        <is>
          <t>LT027</t>
        </is>
      </c>
      <c r="L148" t="n">
        <v>0</v>
      </c>
    </row>
    <row r="149">
      <c r="B149" t="inlineStr">
        <is>
          <t>Price_BOM_LFE_Hardware_143</t>
        </is>
      </c>
      <c r="C149" s="69" t="inlineStr">
        <is>
          <t>30707-4P-7.5HP-LFE</t>
        </is>
      </c>
      <c r="D149" t="inlineStr">
        <is>
          <t>X3</t>
        </is>
      </c>
      <c r="E149" t="inlineStr">
        <is>
          <t>125# ANSI Flange</t>
        </is>
      </c>
      <c r="F149" t="inlineStr">
        <is>
          <t>Hardware_Steel_Gr5</t>
        </is>
      </c>
      <c r="G149" t="inlineStr">
        <is>
          <t>Hardware_Steel_Gr5</t>
        </is>
      </c>
      <c r="H149" s="2" t="n">
        <v>96699188</v>
      </c>
      <c r="I149" t="inlineStr">
        <is>
          <t>HW,LF,7" X3,STL GRADE5</t>
        </is>
      </c>
      <c r="J149" t="inlineStr">
        <is>
          <t>A100091</t>
        </is>
      </c>
      <c r="K149" t="inlineStr">
        <is>
          <t>LT027</t>
        </is>
      </c>
      <c r="L149" t="n">
        <v>0</v>
      </c>
    </row>
    <row r="150">
      <c r="B150" t="inlineStr">
        <is>
          <t>Price_BOM_LFE_Hardware_144</t>
        </is>
      </c>
      <c r="C150" s="69" t="inlineStr">
        <is>
          <t>40707-4P-3HP-LFE</t>
        </is>
      </c>
      <c r="D150" t="inlineStr">
        <is>
          <t>X3</t>
        </is>
      </c>
      <c r="E150" t="inlineStr">
        <is>
          <t>125# ANSI Flange</t>
        </is>
      </c>
      <c r="F150" t="inlineStr">
        <is>
          <t>Hardware_Steel_Gr5</t>
        </is>
      </c>
      <c r="G150" t="inlineStr">
        <is>
          <t>Hardware_Steel_Gr5</t>
        </is>
      </c>
      <c r="H150" s="2" t="n">
        <v>96699188</v>
      </c>
      <c r="I150" t="inlineStr">
        <is>
          <t>HW,LF,7" X3,STL GRADE5</t>
        </is>
      </c>
      <c r="J150" t="inlineStr">
        <is>
          <t>A100091</t>
        </is>
      </c>
      <c r="K150" t="inlineStr">
        <is>
          <t>LT027</t>
        </is>
      </c>
      <c r="L150" t="n">
        <v>0</v>
      </c>
    </row>
    <row r="151">
      <c r="B151" t="inlineStr">
        <is>
          <t>Price_BOM_LFE_Hardware_145</t>
        </is>
      </c>
      <c r="C151" s="69" t="inlineStr">
        <is>
          <t>40707-4P-5HP-LFE</t>
        </is>
      </c>
      <c r="D151" t="inlineStr">
        <is>
          <t>X3</t>
        </is>
      </c>
      <c r="E151" t="inlineStr">
        <is>
          <t>125# ANSI Flange</t>
        </is>
      </c>
      <c r="F151" t="inlineStr">
        <is>
          <t>Hardware_Steel_Gr5</t>
        </is>
      </c>
      <c r="G151" t="inlineStr">
        <is>
          <t>Hardware_Steel_Gr5</t>
        </is>
      </c>
      <c r="H151" s="2" t="n">
        <v>96699188</v>
      </c>
      <c r="I151" t="inlineStr">
        <is>
          <t>HW,LF,7" X3,STL GRADE5</t>
        </is>
      </c>
      <c r="J151" t="inlineStr">
        <is>
          <t>A100091</t>
        </is>
      </c>
      <c r="K151" t="inlineStr">
        <is>
          <t>LT027</t>
        </is>
      </c>
      <c r="L151" t="n">
        <v>0</v>
      </c>
    </row>
    <row r="152">
      <c r="B152" t="inlineStr">
        <is>
          <t>Price_BOM_LFE_Hardware_146</t>
        </is>
      </c>
      <c r="C152" s="69" t="inlineStr">
        <is>
          <t>40707-4P-7.5HP-LFE</t>
        </is>
      </c>
      <c r="D152" t="inlineStr">
        <is>
          <t>X3</t>
        </is>
      </c>
      <c r="E152" t="inlineStr">
        <is>
          <t>125# ANSI Flange</t>
        </is>
      </c>
      <c r="F152" t="inlineStr">
        <is>
          <t>Hardware_Steel_Gr5</t>
        </is>
      </c>
      <c r="G152" t="inlineStr">
        <is>
          <t>Hardware_Steel_Gr5</t>
        </is>
      </c>
      <c r="H152" s="2" t="n">
        <v>96699188</v>
      </c>
      <c r="I152" t="inlineStr">
        <is>
          <t>HW,LF,7" X3,STL GRADE5</t>
        </is>
      </c>
      <c r="J152" t="inlineStr">
        <is>
          <t>A100091</t>
        </is>
      </c>
      <c r="K152" t="inlineStr">
        <is>
          <t>LT027</t>
        </is>
      </c>
      <c r="L152" t="n">
        <v>0</v>
      </c>
    </row>
    <row r="153">
      <c r="B153" t="inlineStr">
        <is>
          <t>Price_BOM_LFE_Hardware_147</t>
        </is>
      </c>
      <c r="C153" t="inlineStr">
        <is>
          <t>40707-2P-25HP-LFE</t>
        </is>
      </c>
      <c r="D153" t="inlineStr">
        <is>
          <t>X3</t>
        </is>
      </c>
      <c r="E153" t="inlineStr">
        <is>
          <t>125# ANSI Flange</t>
        </is>
      </c>
      <c r="F153" t="inlineStr">
        <is>
          <t>Hardware_Steel_Gr5</t>
        </is>
      </c>
      <c r="G153" t="inlineStr">
        <is>
          <t>Hardware_Steel_Gr5</t>
        </is>
      </c>
      <c r="H153" s="2" t="n">
        <v>96699188</v>
      </c>
      <c r="I153" t="inlineStr">
        <is>
          <t>HW,LF,7" X3,STL GRADE5</t>
        </is>
      </c>
      <c r="J153" t="inlineStr">
        <is>
          <t>A100091</t>
        </is>
      </c>
      <c r="K153" t="inlineStr">
        <is>
          <t>LT027</t>
        </is>
      </c>
      <c r="L153" t="n">
        <v>0</v>
      </c>
    </row>
    <row r="154">
      <c r="B154" t="inlineStr">
        <is>
          <t>Price_BOM_LFE_Hardware_148</t>
        </is>
      </c>
      <c r="C154" t="inlineStr">
        <is>
          <t>25707-2P-7.5HP-LFE</t>
        </is>
      </c>
      <c r="D154" t="inlineStr">
        <is>
          <t>X3</t>
        </is>
      </c>
      <c r="E154" t="inlineStr">
        <is>
          <t>250# ANSI Flange</t>
        </is>
      </c>
      <c r="F154" t="inlineStr">
        <is>
          <t>Hardware_Steel_Gr8</t>
        </is>
      </c>
      <c r="G154" t="inlineStr">
        <is>
          <t>Hardware_Steel_Gr8</t>
        </is>
      </c>
      <c r="H154" s="2" t="n">
        <v>96769899</v>
      </c>
      <c r="I154" t="inlineStr">
        <is>
          <t>HW,LF,7" X3,STL GRADE8</t>
        </is>
      </c>
      <c r="J154" t="inlineStr">
        <is>
          <t>A100092</t>
        </is>
      </c>
      <c r="K154" t="inlineStr">
        <is>
          <t>LT027</t>
        </is>
      </c>
      <c r="L154" t="n">
        <v>0</v>
      </c>
    </row>
    <row r="155">
      <c r="B155" t="inlineStr">
        <is>
          <t>Price_BOM_LFE_Hardware_149</t>
        </is>
      </c>
      <c r="C155" t="inlineStr">
        <is>
          <t>25707-2P-10HP-LFE</t>
        </is>
      </c>
      <c r="D155" t="inlineStr">
        <is>
          <t>X3</t>
        </is>
      </c>
      <c r="E155" t="inlineStr">
        <is>
          <t>250# ANSI Flange</t>
        </is>
      </c>
      <c r="F155" t="inlineStr">
        <is>
          <t>Hardware_Steel_Gr8</t>
        </is>
      </c>
      <c r="G155" t="inlineStr">
        <is>
          <t>Hardware_Steel_Gr8</t>
        </is>
      </c>
      <c r="H155" s="2" t="n">
        <v>96769899</v>
      </c>
      <c r="I155" t="inlineStr">
        <is>
          <t>HW,LF,7" X3,STL GRADE8</t>
        </is>
      </c>
      <c r="J155" t="inlineStr">
        <is>
          <t>A100092</t>
        </is>
      </c>
      <c r="K155" t="inlineStr">
        <is>
          <t>LT027</t>
        </is>
      </c>
      <c r="L155" t="n">
        <v>0</v>
      </c>
    </row>
    <row r="156">
      <c r="B156" t="inlineStr">
        <is>
          <t>Price_BOM_LFE_Hardware_150</t>
        </is>
      </c>
      <c r="C156" t="inlineStr">
        <is>
          <t>25707-2P-15HP-LFE</t>
        </is>
      </c>
      <c r="D156" t="inlineStr">
        <is>
          <t>X3</t>
        </is>
      </c>
      <c r="E156" t="inlineStr">
        <is>
          <t>250# ANSI Flange</t>
        </is>
      </c>
      <c r="F156" t="inlineStr">
        <is>
          <t>Hardware_Steel_Gr8</t>
        </is>
      </c>
      <c r="G156" t="inlineStr">
        <is>
          <t>Hardware_Steel_Gr8</t>
        </is>
      </c>
      <c r="H156" s="2" t="n">
        <v>96769899</v>
      </c>
      <c r="I156" t="inlineStr">
        <is>
          <t>HW,LF,7" X3,STL GRADE8</t>
        </is>
      </c>
      <c r="J156" t="inlineStr">
        <is>
          <t>A100092</t>
        </is>
      </c>
      <c r="K156" t="inlineStr">
        <is>
          <t>LT027</t>
        </is>
      </c>
      <c r="L156" t="n">
        <v>0</v>
      </c>
    </row>
    <row r="157">
      <c r="B157" t="inlineStr">
        <is>
          <t>Price_BOM_LFE_Hardware_151</t>
        </is>
      </c>
      <c r="C157" t="inlineStr">
        <is>
          <t>25707-2P-20HP-LFE</t>
        </is>
      </c>
      <c r="D157" t="inlineStr">
        <is>
          <t>X3</t>
        </is>
      </c>
      <c r="E157" t="inlineStr">
        <is>
          <t>250# ANSI Flange</t>
        </is>
      </c>
      <c r="F157" t="inlineStr">
        <is>
          <t>Hardware_Steel_Gr8</t>
        </is>
      </c>
      <c r="G157" t="inlineStr">
        <is>
          <t>Hardware_Steel_Gr8</t>
        </is>
      </c>
      <c r="H157" s="2" t="n">
        <v>96769899</v>
      </c>
      <c r="I157" t="inlineStr">
        <is>
          <t>HW,LF,7" X3,STL GRADE8</t>
        </is>
      </c>
      <c r="J157" t="inlineStr">
        <is>
          <t>A100092</t>
        </is>
      </c>
      <c r="K157" t="inlineStr">
        <is>
          <t>LT027</t>
        </is>
      </c>
      <c r="L157" t="n">
        <v>0</v>
      </c>
    </row>
    <row r="158">
      <c r="B158" t="inlineStr">
        <is>
          <t>Price_BOM_LFE_Hardware_152</t>
        </is>
      </c>
      <c r="C158" t="inlineStr">
        <is>
          <t>25707-2P-25HP-LFE</t>
        </is>
      </c>
      <c r="D158" t="inlineStr">
        <is>
          <t>X3</t>
        </is>
      </c>
      <c r="E158" t="inlineStr">
        <is>
          <t>250# ANSI Flange</t>
        </is>
      </c>
      <c r="F158" t="inlineStr">
        <is>
          <t>Hardware_Steel_Gr8</t>
        </is>
      </c>
      <c r="G158" t="inlineStr">
        <is>
          <t>Hardware_Steel_Gr8</t>
        </is>
      </c>
      <c r="H158" s="2" t="n">
        <v>96769899</v>
      </c>
      <c r="I158" t="inlineStr">
        <is>
          <t>HW,LF,7" X3,STL GRADE8</t>
        </is>
      </c>
      <c r="J158" t="inlineStr">
        <is>
          <t>A100092</t>
        </is>
      </c>
      <c r="K158" t="inlineStr">
        <is>
          <t>LT027</t>
        </is>
      </c>
      <c r="L158" t="n">
        <v>0</v>
      </c>
    </row>
    <row r="159">
      <c r="B159" t="inlineStr">
        <is>
          <t>Price_BOM_LFE_Hardware_153</t>
        </is>
      </c>
      <c r="C159" s="69" t="inlineStr">
        <is>
          <t>25707-4P-3HP-LFE</t>
        </is>
      </c>
      <c r="D159" t="inlineStr">
        <is>
          <t>X3</t>
        </is>
      </c>
      <c r="E159" t="inlineStr">
        <is>
          <t>250# ANSI Flange</t>
        </is>
      </c>
      <c r="F159" t="inlineStr">
        <is>
          <t>Hardware_Steel_Gr8</t>
        </is>
      </c>
      <c r="G159" t="inlineStr">
        <is>
          <t>Hardware_Steel_Gr8</t>
        </is>
      </c>
      <c r="H159" s="2" t="n">
        <v>96769899</v>
      </c>
      <c r="I159" t="inlineStr">
        <is>
          <t>HW,LF,7" X3,STL GRADE8</t>
        </is>
      </c>
      <c r="J159" t="inlineStr">
        <is>
          <t>A100092</t>
        </is>
      </c>
      <c r="K159" t="inlineStr">
        <is>
          <t>LT027</t>
        </is>
      </c>
      <c r="L159" t="n">
        <v>0</v>
      </c>
    </row>
    <row r="160">
      <c r="B160" t="inlineStr">
        <is>
          <t>Price_BOM_LFE_Hardware_154</t>
        </is>
      </c>
      <c r="C160" s="69" t="inlineStr">
        <is>
          <t>25707-4P-5HP-LFE</t>
        </is>
      </c>
      <c r="D160" t="inlineStr">
        <is>
          <t>X3</t>
        </is>
      </c>
      <c r="E160" t="inlineStr">
        <is>
          <t>250# ANSI Flange</t>
        </is>
      </c>
      <c r="F160" t="inlineStr">
        <is>
          <t>Hardware_Steel_Gr8</t>
        </is>
      </c>
      <c r="G160" t="inlineStr">
        <is>
          <t>Hardware_Steel_Gr8</t>
        </is>
      </c>
      <c r="H160" s="2" t="n">
        <v>96769899</v>
      </c>
      <c r="I160" t="inlineStr">
        <is>
          <t>HW,LF,7" X3,STL GRADE8</t>
        </is>
      </c>
      <c r="J160" t="inlineStr">
        <is>
          <t>A100092</t>
        </is>
      </c>
      <c r="K160" t="inlineStr">
        <is>
          <t>LT027</t>
        </is>
      </c>
      <c r="L160" t="n">
        <v>0</v>
      </c>
    </row>
    <row r="161">
      <c r="B161" t="inlineStr">
        <is>
          <t>Price_BOM_LFE_Hardware_155</t>
        </is>
      </c>
      <c r="C161" t="inlineStr">
        <is>
          <t>30707-2P-10HP-LFE</t>
        </is>
      </c>
      <c r="D161" t="inlineStr">
        <is>
          <t>X3</t>
        </is>
      </c>
      <c r="E161" t="inlineStr">
        <is>
          <t>250# ANSI Flange</t>
        </is>
      </c>
      <c r="F161" t="inlineStr">
        <is>
          <t>Hardware_Steel_Gr8</t>
        </is>
      </c>
      <c r="G161" t="inlineStr">
        <is>
          <t>Hardware_Steel_Gr8</t>
        </is>
      </c>
      <c r="H161" s="2" t="n">
        <v>96769899</v>
      </c>
      <c r="I161" t="inlineStr">
        <is>
          <t>HW,LF,7" X3,STL GRADE8</t>
        </is>
      </c>
      <c r="J161" t="inlineStr">
        <is>
          <t>A100092</t>
        </is>
      </c>
      <c r="K161" t="inlineStr">
        <is>
          <t>LT027</t>
        </is>
      </c>
      <c r="L161" t="n">
        <v>0</v>
      </c>
    </row>
    <row r="162">
      <c r="B162" t="inlineStr">
        <is>
          <t>Price_BOM_LFE_Hardware_156</t>
        </is>
      </c>
      <c r="C162" t="inlineStr">
        <is>
          <t>30707-2P-15HP-LFE</t>
        </is>
      </c>
      <c r="D162" t="inlineStr">
        <is>
          <t>X3</t>
        </is>
      </c>
      <c r="E162" t="inlineStr">
        <is>
          <t>250# ANSI Flange</t>
        </is>
      </c>
      <c r="F162" t="inlineStr">
        <is>
          <t>Hardware_Steel_Gr8</t>
        </is>
      </c>
      <c r="G162" t="inlineStr">
        <is>
          <t>Hardware_Steel_Gr8</t>
        </is>
      </c>
      <c r="H162" s="2" t="n">
        <v>96769899</v>
      </c>
      <c r="I162" t="inlineStr">
        <is>
          <t>HW,LF,7" X3,STL GRADE8</t>
        </is>
      </c>
      <c r="J162" t="inlineStr">
        <is>
          <t>A100092</t>
        </is>
      </c>
      <c r="K162" t="inlineStr">
        <is>
          <t>LT027</t>
        </is>
      </c>
      <c r="L162" t="n">
        <v>0</v>
      </c>
    </row>
    <row r="163">
      <c r="B163" t="inlineStr">
        <is>
          <t>Price_BOM_LFE_Hardware_157</t>
        </is>
      </c>
      <c r="C163" t="inlineStr">
        <is>
          <t>30707-2P-20HP-LFE</t>
        </is>
      </c>
      <c r="D163" t="inlineStr">
        <is>
          <t>X3</t>
        </is>
      </c>
      <c r="E163" t="inlineStr">
        <is>
          <t>250# ANSI Flange</t>
        </is>
      </c>
      <c r="F163" t="inlineStr">
        <is>
          <t>Hardware_Steel_Gr8</t>
        </is>
      </c>
      <c r="G163" t="inlineStr">
        <is>
          <t>Hardware_Steel_Gr8</t>
        </is>
      </c>
      <c r="H163" s="2" t="n">
        <v>96769899</v>
      </c>
      <c r="I163" t="inlineStr">
        <is>
          <t>HW,LF,7" X3,STL GRADE8</t>
        </is>
      </c>
      <c r="J163" t="inlineStr">
        <is>
          <t>A100092</t>
        </is>
      </c>
      <c r="K163" t="inlineStr">
        <is>
          <t>LT027</t>
        </is>
      </c>
      <c r="L163" t="n">
        <v>0</v>
      </c>
    </row>
    <row r="164">
      <c r="B164" t="inlineStr">
        <is>
          <t>Price_BOM_LFE_Hardware_158</t>
        </is>
      </c>
      <c r="C164" t="inlineStr">
        <is>
          <t>30707-2P-25HP-LFE</t>
        </is>
      </c>
      <c r="D164" t="inlineStr">
        <is>
          <t>X3</t>
        </is>
      </c>
      <c r="E164" t="inlineStr">
        <is>
          <t>250# ANSI Flange</t>
        </is>
      </c>
      <c r="F164" t="inlineStr">
        <is>
          <t>Hardware_Steel_Gr8</t>
        </is>
      </c>
      <c r="G164" t="inlineStr">
        <is>
          <t>Hardware_Steel_Gr8</t>
        </is>
      </c>
      <c r="H164" s="2" t="n">
        <v>96769899</v>
      </c>
      <c r="I164" t="inlineStr">
        <is>
          <t>HW,LF,7" X3,STL GRADE8</t>
        </is>
      </c>
      <c r="J164" t="inlineStr">
        <is>
          <t>A100092</t>
        </is>
      </c>
      <c r="K164" t="inlineStr">
        <is>
          <t>LT027</t>
        </is>
      </c>
      <c r="L164" t="n">
        <v>0</v>
      </c>
    </row>
    <row r="165">
      <c r="B165" t="inlineStr">
        <is>
          <t>Price_BOM_LFE_Hardware_159</t>
        </is>
      </c>
      <c r="C165" s="69" t="inlineStr">
        <is>
          <t>30707-4P-3HP-LFE</t>
        </is>
      </c>
      <c r="D165" t="inlineStr">
        <is>
          <t>X3</t>
        </is>
      </c>
      <c r="E165" t="inlineStr">
        <is>
          <t>250# ANSI Flange</t>
        </is>
      </c>
      <c r="F165" t="inlineStr">
        <is>
          <t>Hardware_Steel_Gr8</t>
        </is>
      </c>
      <c r="G165" t="inlineStr">
        <is>
          <t>Hardware_Steel_Gr8</t>
        </is>
      </c>
      <c r="H165" s="2" t="n">
        <v>96769899</v>
      </c>
      <c r="I165" t="inlineStr">
        <is>
          <t>HW,LF,7" X3,STL GRADE8</t>
        </is>
      </c>
      <c r="J165" t="inlineStr">
        <is>
          <t>A100092</t>
        </is>
      </c>
      <c r="K165" t="inlineStr">
        <is>
          <t>LT027</t>
        </is>
      </c>
      <c r="L165" t="n">
        <v>0</v>
      </c>
    </row>
    <row r="166">
      <c r="B166" t="inlineStr">
        <is>
          <t>Price_BOM_LFE_Hardware_160</t>
        </is>
      </c>
      <c r="C166" s="69" t="inlineStr">
        <is>
          <t>30707-4P-5HP-LFE</t>
        </is>
      </c>
      <c r="D166" t="inlineStr">
        <is>
          <t>X3</t>
        </is>
      </c>
      <c r="E166" t="inlineStr">
        <is>
          <t>250# ANSI Flange</t>
        </is>
      </c>
      <c r="F166" t="inlineStr">
        <is>
          <t>Hardware_Steel_Gr8</t>
        </is>
      </c>
      <c r="G166" t="inlineStr">
        <is>
          <t>Hardware_Steel_Gr8</t>
        </is>
      </c>
      <c r="H166" s="2" t="n">
        <v>96769899</v>
      </c>
      <c r="I166" t="inlineStr">
        <is>
          <t>HW,LF,7" X3,STL GRADE8</t>
        </is>
      </c>
      <c r="J166" t="inlineStr">
        <is>
          <t>A100092</t>
        </is>
      </c>
      <c r="K166" t="inlineStr">
        <is>
          <t>LT027</t>
        </is>
      </c>
      <c r="L166" t="n">
        <v>0</v>
      </c>
    </row>
    <row r="167">
      <c r="B167" t="inlineStr">
        <is>
          <t>Price_BOM_LFE_Hardware_161</t>
        </is>
      </c>
      <c r="C167" s="69" t="inlineStr">
        <is>
          <t>30707-4P-7.5HP-LFE</t>
        </is>
      </c>
      <c r="D167" t="inlineStr">
        <is>
          <t>X3</t>
        </is>
      </c>
      <c r="E167" t="inlineStr">
        <is>
          <t>250# ANSI Flange</t>
        </is>
      </c>
      <c r="F167" t="inlineStr">
        <is>
          <t>Hardware_Steel_Gr8</t>
        </is>
      </c>
      <c r="G167" t="inlineStr">
        <is>
          <t>Hardware_Steel_Gr8</t>
        </is>
      </c>
      <c r="H167" s="2" t="n">
        <v>96769899</v>
      </c>
      <c r="I167" t="inlineStr">
        <is>
          <t>HW,LF,7" X3,STL GRADE8</t>
        </is>
      </c>
      <c r="J167" t="inlineStr">
        <is>
          <t>A100092</t>
        </is>
      </c>
      <c r="K167" t="inlineStr">
        <is>
          <t>LT027</t>
        </is>
      </c>
      <c r="L167" t="n">
        <v>0</v>
      </c>
    </row>
    <row r="168">
      <c r="B168" t="inlineStr">
        <is>
          <t>Price_BOM_LFE_Hardware_162</t>
        </is>
      </c>
      <c r="C168" s="69" t="inlineStr">
        <is>
          <t>40707-4P-3HP-LFE</t>
        </is>
      </c>
      <c r="D168" t="inlineStr">
        <is>
          <t>X3</t>
        </is>
      </c>
      <c r="E168" t="inlineStr">
        <is>
          <t>250# ANSI Flange</t>
        </is>
      </c>
      <c r="F168" t="inlineStr">
        <is>
          <t>Hardware_Steel_Gr8</t>
        </is>
      </c>
      <c r="G168" t="inlineStr">
        <is>
          <t>Hardware_Steel_Gr8</t>
        </is>
      </c>
      <c r="H168" s="2" t="n">
        <v>96769899</v>
      </c>
      <c r="I168" t="inlineStr">
        <is>
          <t>HW,LF,7" X3,STL GRADE8</t>
        </is>
      </c>
      <c r="J168" t="inlineStr">
        <is>
          <t>A100092</t>
        </is>
      </c>
      <c r="K168" t="inlineStr">
        <is>
          <t>LT027</t>
        </is>
      </c>
      <c r="L168" t="n">
        <v>0</v>
      </c>
    </row>
    <row r="169">
      <c r="B169" t="inlineStr">
        <is>
          <t>Price_BOM_LFE_Hardware_163</t>
        </is>
      </c>
      <c r="C169" s="69" t="inlineStr">
        <is>
          <t>40707-4P-5HP-LFE</t>
        </is>
      </c>
      <c r="D169" t="inlineStr">
        <is>
          <t>X3</t>
        </is>
      </c>
      <c r="E169" t="inlineStr">
        <is>
          <t>250# ANSI Flange</t>
        </is>
      </c>
      <c r="F169" t="inlineStr">
        <is>
          <t>Hardware_Steel_Gr8</t>
        </is>
      </c>
      <c r="G169" t="inlineStr">
        <is>
          <t>Hardware_Steel_Gr8</t>
        </is>
      </c>
      <c r="H169" s="2" t="n">
        <v>96769899</v>
      </c>
      <c r="I169" t="inlineStr">
        <is>
          <t>HW,LF,7" X3,STL GRADE8</t>
        </is>
      </c>
      <c r="J169" t="inlineStr">
        <is>
          <t>A100092</t>
        </is>
      </c>
      <c r="K169" t="inlineStr">
        <is>
          <t>LT027</t>
        </is>
      </c>
      <c r="L169" t="n">
        <v>0</v>
      </c>
    </row>
    <row r="170">
      <c r="B170" t="inlineStr">
        <is>
          <t>Price_BOM_LFE_Hardware_164</t>
        </is>
      </c>
      <c r="C170" s="69" t="inlineStr">
        <is>
          <t>40707-4P-7.5HP-LFE</t>
        </is>
      </c>
      <c r="D170" t="inlineStr">
        <is>
          <t>X3</t>
        </is>
      </c>
      <c r="E170" t="inlineStr">
        <is>
          <t>250# ANSI Flange</t>
        </is>
      </c>
      <c r="F170" t="inlineStr">
        <is>
          <t>Hardware_Steel_Gr8</t>
        </is>
      </c>
      <c r="G170" t="inlineStr">
        <is>
          <t>Hardware_Steel_Gr8</t>
        </is>
      </c>
      <c r="H170" s="2" t="n">
        <v>96769899</v>
      </c>
      <c r="I170" t="inlineStr">
        <is>
          <t>HW,LF,7" X3,STL GRADE8</t>
        </is>
      </c>
      <c r="J170" t="inlineStr">
        <is>
          <t>A100092</t>
        </is>
      </c>
      <c r="K170" t="inlineStr">
        <is>
          <t>LT027</t>
        </is>
      </c>
      <c r="L170" t="n">
        <v>0</v>
      </c>
    </row>
    <row r="171">
      <c r="B171" t="inlineStr">
        <is>
          <t>Price_BOM_LFE_Hardware_165</t>
        </is>
      </c>
      <c r="C171" t="inlineStr">
        <is>
          <t>40707-2P-25HP-LFE</t>
        </is>
      </c>
      <c r="D171" t="inlineStr">
        <is>
          <t>X3</t>
        </is>
      </c>
      <c r="E171" t="inlineStr">
        <is>
          <t>250# ANSI Flange</t>
        </is>
      </c>
      <c r="F171" t="inlineStr">
        <is>
          <t>Hardware_Steel_Gr8</t>
        </is>
      </c>
      <c r="G171" t="inlineStr">
        <is>
          <t>Hardware_Steel_Gr8</t>
        </is>
      </c>
      <c r="H171" s="2" t="n">
        <v>96769899</v>
      </c>
      <c r="I171" t="inlineStr">
        <is>
          <t>HW,LF,7" X3,STL GRADE8</t>
        </is>
      </c>
      <c r="J171" t="inlineStr">
        <is>
          <t>A100092</t>
        </is>
      </c>
      <c r="K171" t="inlineStr">
        <is>
          <t>LT027</t>
        </is>
      </c>
      <c r="L171" t="n">
        <v>0</v>
      </c>
    </row>
    <row r="172">
      <c r="B172" t="inlineStr">
        <is>
          <t>Price_BOM_LFE_Hardware_166</t>
        </is>
      </c>
      <c r="C172" t="inlineStr">
        <is>
          <t>25707-2P-7.5HP-LFE</t>
        </is>
      </c>
      <c r="D172" t="inlineStr">
        <is>
          <t>X3</t>
        </is>
      </c>
      <c r="E172" t="inlineStr">
        <is>
          <t>125# ANSI Flange</t>
        </is>
      </c>
      <c r="F172" t="inlineStr">
        <is>
          <t>Hardware_SS_316</t>
        </is>
      </c>
      <c r="G172" t="inlineStr">
        <is>
          <t>Hardware_SS_316</t>
        </is>
      </c>
      <c r="H172" s="2" t="inlineStr">
        <is>
          <t>RTF</t>
        </is>
      </c>
      <c r="J172" t="inlineStr">
        <is>
          <t>A100094</t>
        </is>
      </c>
      <c r="K172" t="inlineStr">
        <is>
          <t>LT147</t>
        </is>
      </c>
      <c r="L172" t="n">
        <v>14</v>
      </c>
    </row>
    <row r="173">
      <c r="B173" t="inlineStr">
        <is>
          <t>Price_BOM_LFE_Hardware_167</t>
        </is>
      </c>
      <c r="C173" t="inlineStr">
        <is>
          <t>25707-2P-10HP-LFE</t>
        </is>
      </c>
      <c r="D173" t="inlineStr">
        <is>
          <t>X3</t>
        </is>
      </c>
      <c r="E173" t="inlineStr">
        <is>
          <t>125# ANSI Flange</t>
        </is>
      </c>
      <c r="F173" t="inlineStr">
        <is>
          <t>Hardware_SS_316</t>
        </is>
      </c>
      <c r="G173" t="inlineStr">
        <is>
          <t>Hardware_SS_316</t>
        </is>
      </c>
      <c r="H173" s="2" t="inlineStr">
        <is>
          <t>RTF</t>
        </is>
      </c>
      <c r="J173" t="inlineStr">
        <is>
          <t>A100094</t>
        </is>
      </c>
      <c r="K173" t="inlineStr">
        <is>
          <t>LT147</t>
        </is>
      </c>
      <c r="L173" t="n">
        <v>14</v>
      </c>
    </row>
    <row r="174">
      <c r="B174" t="inlineStr">
        <is>
          <t>Price_BOM_LFE_Hardware_168</t>
        </is>
      </c>
      <c r="C174" t="inlineStr">
        <is>
          <t>25707-2P-15HP-LFE</t>
        </is>
      </c>
      <c r="D174" t="inlineStr">
        <is>
          <t>X3</t>
        </is>
      </c>
      <c r="E174" t="inlineStr">
        <is>
          <t>125# ANSI Flange</t>
        </is>
      </c>
      <c r="F174" t="inlineStr">
        <is>
          <t>Hardware_SS_316</t>
        </is>
      </c>
      <c r="G174" t="inlineStr">
        <is>
          <t>Hardware_SS_316</t>
        </is>
      </c>
      <c r="H174" s="2" t="inlineStr">
        <is>
          <t>RTF</t>
        </is>
      </c>
      <c r="J174" t="inlineStr">
        <is>
          <t>A100094</t>
        </is>
      </c>
      <c r="K174" t="inlineStr">
        <is>
          <t>LT147</t>
        </is>
      </c>
      <c r="L174" t="n">
        <v>14</v>
      </c>
    </row>
    <row r="175">
      <c r="B175" t="inlineStr">
        <is>
          <t>Price_BOM_LFE_Hardware_169</t>
        </is>
      </c>
      <c r="C175" t="inlineStr">
        <is>
          <t>25707-2P-20HP-LFE</t>
        </is>
      </c>
      <c r="D175" t="inlineStr">
        <is>
          <t>X3</t>
        </is>
      </c>
      <c r="E175" t="inlineStr">
        <is>
          <t>125# ANSI Flange</t>
        </is>
      </c>
      <c r="F175" t="inlineStr">
        <is>
          <t>Hardware_SS_316</t>
        </is>
      </c>
      <c r="G175" t="inlineStr">
        <is>
          <t>Hardware_SS_316</t>
        </is>
      </c>
      <c r="H175" s="2" t="inlineStr">
        <is>
          <t>RTF</t>
        </is>
      </c>
      <c r="J175" t="inlineStr">
        <is>
          <t>A100094</t>
        </is>
      </c>
      <c r="K175" t="inlineStr">
        <is>
          <t>LT147</t>
        </is>
      </c>
      <c r="L175" t="n">
        <v>14</v>
      </c>
    </row>
    <row r="176">
      <c r="B176" t="inlineStr">
        <is>
          <t>Price_BOM_LFE_Hardware_170</t>
        </is>
      </c>
      <c r="C176" t="inlineStr">
        <is>
          <t>25707-2P-25HP-LFE</t>
        </is>
      </c>
      <c r="D176" t="inlineStr">
        <is>
          <t>X3</t>
        </is>
      </c>
      <c r="E176" t="inlineStr">
        <is>
          <t>125# ANSI Flange</t>
        </is>
      </c>
      <c r="F176" t="inlineStr">
        <is>
          <t>Hardware_SS_316</t>
        </is>
      </c>
      <c r="G176" t="inlineStr">
        <is>
          <t>Hardware_SS_316</t>
        </is>
      </c>
      <c r="H176" s="2" t="inlineStr">
        <is>
          <t>RTF</t>
        </is>
      </c>
      <c r="J176" t="inlineStr">
        <is>
          <t>A100094</t>
        </is>
      </c>
      <c r="K176" t="inlineStr">
        <is>
          <t>LT147</t>
        </is>
      </c>
      <c r="L176" t="n">
        <v>14</v>
      </c>
    </row>
    <row r="177">
      <c r="B177" t="inlineStr">
        <is>
          <t>Price_BOM_LFE_Hardware_171</t>
        </is>
      </c>
      <c r="C177" s="69" t="inlineStr">
        <is>
          <t>25707-4P-3HP-LFE</t>
        </is>
      </c>
      <c r="D177" t="inlineStr">
        <is>
          <t>X3</t>
        </is>
      </c>
      <c r="E177" t="inlineStr">
        <is>
          <t>125# ANSI Flange</t>
        </is>
      </c>
      <c r="F177" t="inlineStr">
        <is>
          <t>Hardware_SS_316</t>
        </is>
      </c>
      <c r="G177" t="inlineStr">
        <is>
          <t>Hardware_SS_316</t>
        </is>
      </c>
      <c r="H177" s="2" t="inlineStr">
        <is>
          <t>RTF</t>
        </is>
      </c>
      <c r="J177" t="inlineStr">
        <is>
          <t>A100094</t>
        </is>
      </c>
      <c r="K177" t="inlineStr">
        <is>
          <t>LT147</t>
        </is>
      </c>
      <c r="L177" t="n">
        <v>14</v>
      </c>
    </row>
    <row r="178">
      <c r="B178" t="inlineStr">
        <is>
          <t>Price_BOM_LFE_Hardware_172</t>
        </is>
      </c>
      <c r="C178" s="69" t="inlineStr">
        <is>
          <t>25707-4P-5HP-LFE</t>
        </is>
      </c>
      <c r="D178" t="inlineStr">
        <is>
          <t>X3</t>
        </is>
      </c>
      <c r="E178" t="inlineStr">
        <is>
          <t>125# ANSI Flange</t>
        </is>
      </c>
      <c r="F178" t="inlineStr">
        <is>
          <t>Hardware_SS_316</t>
        </is>
      </c>
      <c r="G178" t="inlineStr">
        <is>
          <t>Hardware_SS_316</t>
        </is>
      </c>
      <c r="H178" s="2" t="inlineStr">
        <is>
          <t>RTF</t>
        </is>
      </c>
      <c r="J178" t="inlineStr">
        <is>
          <t>A100094</t>
        </is>
      </c>
      <c r="K178" t="inlineStr">
        <is>
          <t>LT147</t>
        </is>
      </c>
      <c r="L178" t="n">
        <v>14</v>
      </c>
    </row>
    <row r="179">
      <c r="B179" t="inlineStr">
        <is>
          <t>Price_BOM_LFE_Hardware_173</t>
        </is>
      </c>
      <c r="C179" t="inlineStr">
        <is>
          <t>30707-2P-10HP-LFE</t>
        </is>
      </c>
      <c r="D179" t="inlineStr">
        <is>
          <t>X3</t>
        </is>
      </c>
      <c r="E179" t="inlineStr">
        <is>
          <t>125# ANSI Flange</t>
        </is>
      </c>
      <c r="F179" t="inlineStr">
        <is>
          <t>Hardware_SS_316</t>
        </is>
      </c>
      <c r="G179" t="inlineStr">
        <is>
          <t>Hardware_SS_316</t>
        </is>
      </c>
      <c r="H179" s="2" t="inlineStr">
        <is>
          <t>RTF</t>
        </is>
      </c>
      <c r="J179" t="inlineStr">
        <is>
          <t>A100094</t>
        </is>
      </c>
      <c r="K179" t="inlineStr">
        <is>
          <t>LT147</t>
        </is>
      </c>
      <c r="L179" t="n">
        <v>14</v>
      </c>
    </row>
    <row r="180">
      <c r="B180" t="inlineStr">
        <is>
          <t>Price_BOM_LFE_Hardware_174</t>
        </is>
      </c>
      <c r="C180" t="inlineStr">
        <is>
          <t>30707-2P-15HP-LFE</t>
        </is>
      </c>
      <c r="D180" t="inlineStr">
        <is>
          <t>X3</t>
        </is>
      </c>
      <c r="E180" t="inlineStr">
        <is>
          <t>125# ANSI Flange</t>
        </is>
      </c>
      <c r="F180" t="inlineStr">
        <is>
          <t>Hardware_SS_316</t>
        </is>
      </c>
      <c r="G180" t="inlineStr">
        <is>
          <t>Hardware_SS_316</t>
        </is>
      </c>
      <c r="H180" s="2" t="inlineStr">
        <is>
          <t>RTF</t>
        </is>
      </c>
      <c r="J180" t="inlineStr">
        <is>
          <t>A100094</t>
        </is>
      </c>
      <c r="K180" t="inlineStr">
        <is>
          <t>LT147</t>
        </is>
      </c>
      <c r="L180" t="n">
        <v>14</v>
      </c>
    </row>
    <row r="181">
      <c r="B181" t="inlineStr">
        <is>
          <t>Price_BOM_LFE_Hardware_175</t>
        </is>
      </c>
      <c r="C181" t="inlineStr">
        <is>
          <t>30707-2P-20HP-LFE</t>
        </is>
      </c>
      <c r="D181" t="inlineStr">
        <is>
          <t>X3</t>
        </is>
      </c>
      <c r="E181" t="inlineStr">
        <is>
          <t>125# ANSI Flange</t>
        </is>
      </c>
      <c r="F181" t="inlineStr">
        <is>
          <t>Hardware_SS_316</t>
        </is>
      </c>
      <c r="G181" t="inlineStr">
        <is>
          <t>Hardware_SS_316</t>
        </is>
      </c>
      <c r="H181" s="2" t="inlineStr">
        <is>
          <t>RTF</t>
        </is>
      </c>
      <c r="J181" t="inlineStr">
        <is>
          <t>A100094</t>
        </is>
      </c>
      <c r="K181" t="inlineStr">
        <is>
          <t>LT147</t>
        </is>
      </c>
      <c r="L181" t="n">
        <v>14</v>
      </c>
    </row>
    <row r="182">
      <c r="B182" t="inlineStr">
        <is>
          <t>Price_BOM_LFE_Hardware_176</t>
        </is>
      </c>
      <c r="C182" t="inlineStr">
        <is>
          <t>30707-2P-25HP-LFE</t>
        </is>
      </c>
      <c r="D182" t="inlineStr">
        <is>
          <t>X3</t>
        </is>
      </c>
      <c r="E182" t="inlineStr">
        <is>
          <t>125# ANSI Flange</t>
        </is>
      </c>
      <c r="F182" t="inlineStr">
        <is>
          <t>Hardware_SS_316</t>
        </is>
      </c>
      <c r="G182" t="inlineStr">
        <is>
          <t>Hardware_SS_316</t>
        </is>
      </c>
      <c r="H182" s="2" t="inlineStr">
        <is>
          <t>RTF</t>
        </is>
      </c>
      <c r="J182" t="inlineStr">
        <is>
          <t>A100094</t>
        </is>
      </c>
      <c r="K182" t="inlineStr">
        <is>
          <t>LT147</t>
        </is>
      </c>
      <c r="L182" t="n">
        <v>14</v>
      </c>
    </row>
    <row r="183">
      <c r="B183" t="inlineStr">
        <is>
          <t>Price_BOM_LFE_Hardware_177</t>
        </is>
      </c>
      <c r="C183" s="69" t="inlineStr">
        <is>
          <t>30707-4P-3HP-LFE</t>
        </is>
      </c>
      <c r="D183" t="inlineStr">
        <is>
          <t>X3</t>
        </is>
      </c>
      <c r="E183" t="inlineStr">
        <is>
          <t>125# ANSI Flange</t>
        </is>
      </c>
      <c r="F183" t="inlineStr">
        <is>
          <t>Hardware_SS_316</t>
        </is>
      </c>
      <c r="G183" t="inlineStr">
        <is>
          <t>Hardware_SS_316</t>
        </is>
      </c>
      <c r="H183" s="2" t="inlineStr">
        <is>
          <t>RTF</t>
        </is>
      </c>
      <c r="J183" t="inlineStr">
        <is>
          <t>A100094</t>
        </is>
      </c>
      <c r="K183" t="inlineStr">
        <is>
          <t>LT147</t>
        </is>
      </c>
      <c r="L183" t="n">
        <v>14</v>
      </c>
    </row>
    <row r="184">
      <c r="B184" t="inlineStr">
        <is>
          <t>Price_BOM_LFE_Hardware_178</t>
        </is>
      </c>
      <c r="C184" s="69" t="inlineStr">
        <is>
          <t>30707-4P-5HP-LFE</t>
        </is>
      </c>
      <c r="D184" t="inlineStr">
        <is>
          <t>X3</t>
        </is>
      </c>
      <c r="E184" t="inlineStr">
        <is>
          <t>125# ANSI Flange</t>
        </is>
      </c>
      <c r="F184" t="inlineStr">
        <is>
          <t>Hardware_SS_316</t>
        </is>
      </c>
      <c r="G184" t="inlineStr">
        <is>
          <t>Hardware_SS_316</t>
        </is>
      </c>
      <c r="H184" s="2" t="inlineStr">
        <is>
          <t>RTF</t>
        </is>
      </c>
      <c r="J184" t="inlineStr">
        <is>
          <t>A100094</t>
        </is>
      </c>
      <c r="K184" t="inlineStr">
        <is>
          <t>LT147</t>
        </is>
      </c>
      <c r="L184" t="n">
        <v>14</v>
      </c>
    </row>
    <row r="185">
      <c r="B185" t="inlineStr">
        <is>
          <t>Price_BOM_LFE_Hardware_179</t>
        </is>
      </c>
      <c r="C185" s="69" t="inlineStr">
        <is>
          <t>30707-4P-7.5HP-LFE</t>
        </is>
      </c>
      <c r="D185" t="inlineStr">
        <is>
          <t>X3</t>
        </is>
      </c>
      <c r="E185" t="inlineStr">
        <is>
          <t>125# ANSI Flange</t>
        </is>
      </c>
      <c r="F185" t="inlineStr">
        <is>
          <t>Hardware_SS_316</t>
        </is>
      </c>
      <c r="G185" t="inlineStr">
        <is>
          <t>Hardware_SS_316</t>
        </is>
      </c>
      <c r="H185" s="2" t="inlineStr">
        <is>
          <t>RTF</t>
        </is>
      </c>
      <c r="J185" t="inlineStr">
        <is>
          <t>A100094</t>
        </is>
      </c>
      <c r="K185" t="inlineStr">
        <is>
          <t>LT147</t>
        </is>
      </c>
      <c r="L185" t="n">
        <v>14</v>
      </c>
    </row>
    <row r="186">
      <c r="B186" t="inlineStr">
        <is>
          <t>Price_BOM_LFE_Hardware_180</t>
        </is>
      </c>
      <c r="C186" s="69" t="inlineStr">
        <is>
          <t>40707-4P-3HP-LFE</t>
        </is>
      </c>
      <c r="D186" t="inlineStr">
        <is>
          <t>X3</t>
        </is>
      </c>
      <c r="E186" t="inlineStr">
        <is>
          <t>125# ANSI Flange</t>
        </is>
      </c>
      <c r="F186" t="inlineStr">
        <is>
          <t>Hardware_SS_316</t>
        </is>
      </c>
      <c r="G186" t="inlineStr">
        <is>
          <t>Hardware_SS_316</t>
        </is>
      </c>
      <c r="H186" s="2" t="inlineStr">
        <is>
          <t>RTF</t>
        </is>
      </c>
      <c r="J186" t="inlineStr">
        <is>
          <t>A100094</t>
        </is>
      </c>
      <c r="K186" t="inlineStr">
        <is>
          <t>LT147</t>
        </is>
      </c>
      <c r="L186" t="n">
        <v>14</v>
      </c>
    </row>
    <row r="187">
      <c r="B187" t="inlineStr">
        <is>
          <t>Price_BOM_LFE_Hardware_181</t>
        </is>
      </c>
      <c r="C187" s="69" t="inlineStr">
        <is>
          <t>40707-4P-5HP-LFE</t>
        </is>
      </c>
      <c r="D187" t="inlineStr">
        <is>
          <t>X3</t>
        </is>
      </c>
      <c r="E187" t="inlineStr">
        <is>
          <t>125# ANSI Flange</t>
        </is>
      </c>
      <c r="F187" t="inlineStr">
        <is>
          <t>Hardware_SS_316</t>
        </is>
      </c>
      <c r="G187" t="inlineStr">
        <is>
          <t>Hardware_SS_316</t>
        </is>
      </c>
      <c r="H187" s="2" t="inlineStr">
        <is>
          <t>RTF</t>
        </is>
      </c>
      <c r="J187" t="inlineStr">
        <is>
          <t>A100094</t>
        </is>
      </c>
      <c r="K187" t="inlineStr">
        <is>
          <t>LT147</t>
        </is>
      </c>
      <c r="L187" t="n">
        <v>14</v>
      </c>
    </row>
    <row r="188">
      <c r="B188" t="inlineStr">
        <is>
          <t>Price_BOM_LFE_Hardware_182</t>
        </is>
      </c>
      <c r="C188" s="69" t="inlineStr">
        <is>
          <t>40707-4P-7.5HP-LFE</t>
        </is>
      </c>
      <c r="D188" t="inlineStr">
        <is>
          <t>X3</t>
        </is>
      </c>
      <c r="E188" t="inlineStr">
        <is>
          <t>125# ANSI Flange</t>
        </is>
      </c>
      <c r="F188" t="inlineStr">
        <is>
          <t>Hardware_SS_316</t>
        </is>
      </c>
      <c r="G188" t="inlineStr">
        <is>
          <t>Hardware_SS_316</t>
        </is>
      </c>
      <c r="H188" s="2" t="inlineStr">
        <is>
          <t>RTF</t>
        </is>
      </c>
      <c r="J188" t="inlineStr">
        <is>
          <t>A100094</t>
        </is>
      </c>
      <c r="K188" t="inlineStr">
        <is>
          <t>LT147</t>
        </is>
      </c>
      <c r="L188" t="n">
        <v>14</v>
      </c>
    </row>
    <row r="189">
      <c r="B189" t="inlineStr">
        <is>
          <t>Price_BOM_LFE_Hardware_183</t>
        </is>
      </c>
      <c r="C189" t="inlineStr">
        <is>
          <t>40707-2P-25HP-LFE</t>
        </is>
      </c>
      <c r="D189" t="inlineStr">
        <is>
          <t>X3</t>
        </is>
      </c>
      <c r="E189" t="inlineStr">
        <is>
          <t>125# ANSI Flange</t>
        </is>
      </c>
      <c r="F189" t="inlineStr">
        <is>
          <t>Hardware_SS_316</t>
        </is>
      </c>
      <c r="G189" t="inlineStr">
        <is>
          <t>Hardware_SS_316</t>
        </is>
      </c>
      <c r="H189" s="2" t="inlineStr">
        <is>
          <t>RTF</t>
        </is>
      </c>
      <c r="J189" t="inlineStr">
        <is>
          <t>A100094</t>
        </is>
      </c>
      <c r="K189" t="inlineStr">
        <is>
          <t>LT147</t>
        </is>
      </c>
      <c r="L189" t="n">
        <v>14</v>
      </c>
    </row>
    <row r="190">
      <c r="B190" t="inlineStr">
        <is>
          <t>Price_BOM_LFE_Hardware_184</t>
        </is>
      </c>
      <c r="C190" t="inlineStr">
        <is>
          <t>25957-2P-25HP-LFE</t>
        </is>
      </c>
      <c r="D190" t="inlineStr">
        <is>
          <t>X3</t>
        </is>
      </c>
      <c r="E190" t="inlineStr">
        <is>
          <t>125# ANSI Flange</t>
        </is>
      </c>
      <c r="F190" t="inlineStr">
        <is>
          <t>Hardware_Steel_Gr5</t>
        </is>
      </c>
      <c r="G190" t="inlineStr">
        <is>
          <t>Hardware_Steel_Gr5</t>
        </is>
      </c>
      <c r="H190" s="2" t="n">
        <v>96699194</v>
      </c>
      <c r="I190" t="inlineStr">
        <is>
          <t>HW,LF,9.5" X3,STL GRADE5</t>
        </is>
      </c>
      <c r="J190" t="inlineStr">
        <is>
          <t>A100091</t>
        </is>
      </c>
      <c r="K190" t="inlineStr">
        <is>
          <t>LT027</t>
        </is>
      </c>
      <c r="L190" t="n">
        <v>0</v>
      </c>
    </row>
    <row r="191">
      <c r="B191" t="inlineStr">
        <is>
          <t>Price_BOM_LFE_Hardware_185</t>
        </is>
      </c>
      <c r="C191" s="69" t="inlineStr">
        <is>
          <t>25957-4P-3HP-LFE</t>
        </is>
      </c>
      <c r="D191" t="inlineStr">
        <is>
          <t>X3</t>
        </is>
      </c>
      <c r="E191" t="inlineStr">
        <is>
          <t>125# ANSI Flange</t>
        </is>
      </c>
      <c r="F191" t="inlineStr">
        <is>
          <t>Hardware_Steel_Gr5</t>
        </is>
      </c>
      <c r="G191" t="inlineStr">
        <is>
          <t>Hardware_Steel_Gr5</t>
        </is>
      </c>
      <c r="H191" s="2" t="n">
        <v>96699194</v>
      </c>
      <c r="I191" t="inlineStr">
        <is>
          <t>HW,LF,9.5" X3,STL GRADE5</t>
        </is>
      </c>
      <c r="J191" t="inlineStr">
        <is>
          <t>A100091</t>
        </is>
      </c>
      <c r="K191" t="inlineStr">
        <is>
          <t>LT027</t>
        </is>
      </c>
      <c r="L191" t="n">
        <v>0</v>
      </c>
    </row>
    <row r="192">
      <c r="B192" t="inlineStr">
        <is>
          <t>Price_BOM_LFE_Hardware_186</t>
        </is>
      </c>
      <c r="C192" s="69" t="inlineStr">
        <is>
          <t>25957-4P-5HP-LFE</t>
        </is>
      </c>
      <c r="D192" t="inlineStr">
        <is>
          <t>X3</t>
        </is>
      </c>
      <c r="E192" t="inlineStr">
        <is>
          <t>125# ANSI Flange</t>
        </is>
      </c>
      <c r="F192" t="inlineStr">
        <is>
          <t>Hardware_Steel_Gr5</t>
        </is>
      </c>
      <c r="G192" t="inlineStr">
        <is>
          <t>Hardware_Steel_Gr5</t>
        </is>
      </c>
      <c r="H192" s="2" t="n">
        <v>96699194</v>
      </c>
      <c r="I192" t="inlineStr">
        <is>
          <t>HW,LF,9.5" X3,STL GRADE5</t>
        </is>
      </c>
      <c r="J192" t="inlineStr">
        <is>
          <t>A100091</t>
        </is>
      </c>
      <c r="K192" t="inlineStr">
        <is>
          <t>LT027</t>
        </is>
      </c>
      <c r="L192" t="n">
        <v>0</v>
      </c>
    </row>
    <row r="193">
      <c r="B193" t="inlineStr">
        <is>
          <t>Price_BOM_LFE_Hardware_187</t>
        </is>
      </c>
      <c r="C193" s="69" t="inlineStr">
        <is>
          <t>25957-4P-7.5HP-LFE</t>
        </is>
      </c>
      <c r="D193" t="inlineStr">
        <is>
          <t>X3</t>
        </is>
      </c>
      <c r="E193" t="inlineStr">
        <is>
          <t>125# ANSI Flange</t>
        </is>
      </c>
      <c r="F193" t="inlineStr">
        <is>
          <t>Hardware_Steel_Gr5</t>
        </is>
      </c>
      <c r="G193" t="inlineStr">
        <is>
          <t>Hardware_Steel_Gr5</t>
        </is>
      </c>
      <c r="H193" s="2" t="n">
        <v>96699194</v>
      </c>
      <c r="I193" t="inlineStr">
        <is>
          <t>HW,LF,9.5" X3,STL GRADE5</t>
        </is>
      </c>
      <c r="J193" t="inlineStr">
        <is>
          <t>A100091</t>
        </is>
      </c>
      <c r="K193" t="inlineStr">
        <is>
          <t>LT027</t>
        </is>
      </c>
      <c r="L193" t="n">
        <v>0</v>
      </c>
    </row>
    <row r="194">
      <c r="B194" t="inlineStr">
        <is>
          <t>Price_BOM_LFE_Hardware_188</t>
        </is>
      </c>
      <c r="C194" s="69" t="inlineStr">
        <is>
          <t>25957-4P-10HP-LFE</t>
        </is>
      </c>
      <c r="D194" t="inlineStr">
        <is>
          <t>X3</t>
        </is>
      </c>
      <c r="E194" t="inlineStr">
        <is>
          <t>125# ANSI Flange</t>
        </is>
      </c>
      <c r="F194" t="inlineStr">
        <is>
          <t>Hardware_Steel_Gr5</t>
        </is>
      </c>
      <c r="G194" t="inlineStr">
        <is>
          <t>Hardware_Steel_Gr5</t>
        </is>
      </c>
      <c r="H194" s="2" t="n">
        <v>96699194</v>
      </c>
      <c r="I194" t="inlineStr">
        <is>
          <t>HW,LF,9.5" X3,STL GRADE5</t>
        </is>
      </c>
      <c r="J194" t="inlineStr">
        <is>
          <t>A100091</t>
        </is>
      </c>
      <c r="K194" t="inlineStr">
        <is>
          <t>LT027</t>
        </is>
      </c>
      <c r="L194" t="n">
        <v>0</v>
      </c>
    </row>
    <row r="195">
      <c r="B195" t="inlineStr">
        <is>
          <t>Price_BOM_LFE_Hardware_189</t>
        </is>
      </c>
      <c r="C195" s="69" t="inlineStr">
        <is>
          <t>30957-4P-5HP-LFE</t>
        </is>
      </c>
      <c r="D195" t="inlineStr">
        <is>
          <t>X3</t>
        </is>
      </c>
      <c r="E195" t="inlineStr">
        <is>
          <t>125# ANSI Flange</t>
        </is>
      </c>
      <c r="F195" t="inlineStr">
        <is>
          <t>Hardware_Steel_Gr5</t>
        </is>
      </c>
      <c r="G195" t="inlineStr">
        <is>
          <t>Hardware_Steel_Gr5</t>
        </is>
      </c>
      <c r="H195" s="2" t="n">
        <v>96699194</v>
      </c>
      <c r="I195" t="inlineStr">
        <is>
          <t>HW,LF,9.5" X3,STL GRADE5</t>
        </is>
      </c>
      <c r="J195" t="inlineStr">
        <is>
          <t>A100091</t>
        </is>
      </c>
      <c r="K195" t="inlineStr">
        <is>
          <t>LT027</t>
        </is>
      </c>
      <c r="L195" t="n">
        <v>0</v>
      </c>
    </row>
    <row r="196">
      <c r="B196" t="inlineStr">
        <is>
          <t>Price_BOM_LFE_Hardware_190</t>
        </is>
      </c>
      <c r="C196" s="69" t="inlineStr">
        <is>
          <t>30957-4P-7.5HP-LFE</t>
        </is>
      </c>
      <c r="D196" t="inlineStr">
        <is>
          <t>X3</t>
        </is>
      </c>
      <c r="E196" t="inlineStr">
        <is>
          <t>125# ANSI Flange</t>
        </is>
      </c>
      <c r="F196" t="inlineStr">
        <is>
          <t>Hardware_Steel_Gr5</t>
        </is>
      </c>
      <c r="G196" t="inlineStr">
        <is>
          <t>Hardware_Steel_Gr5</t>
        </is>
      </c>
      <c r="H196" s="2" t="n">
        <v>96699194</v>
      </c>
      <c r="I196" t="inlineStr">
        <is>
          <t>HW,LF,9.5" X3,STL GRADE5</t>
        </is>
      </c>
      <c r="J196" t="inlineStr">
        <is>
          <t>A100091</t>
        </is>
      </c>
      <c r="K196" t="inlineStr">
        <is>
          <t>LT027</t>
        </is>
      </c>
      <c r="L196" t="n">
        <v>0</v>
      </c>
    </row>
    <row r="197">
      <c r="B197" t="inlineStr">
        <is>
          <t>Price_BOM_LFE_Hardware_191</t>
        </is>
      </c>
      <c r="C197" s="69" t="inlineStr">
        <is>
          <t>30957-4P-10HP-LFE</t>
        </is>
      </c>
      <c r="D197" t="inlineStr">
        <is>
          <t>X3</t>
        </is>
      </c>
      <c r="E197" t="inlineStr">
        <is>
          <t>125# ANSI Flange</t>
        </is>
      </c>
      <c r="F197" t="inlineStr">
        <is>
          <t>Hardware_Steel_Gr5</t>
        </is>
      </c>
      <c r="G197" t="inlineStr">
        <is>
          <t>Hardware_Steel_Gr5</t>
        </is>
      </c>
      <c r="H197" s="2" t="n">
        <v>96699194</v>
      </c>
      <c r="I197" t="inlineStr">
        <is>
          <t>HW,LF,9.5" X3,STL GRADE5</t>
        </is>
      </c>
      <c r="J197" t="inlineStr">
        <is>
          <t>A100091</t>
        </is>
      </c>
      <c r="K197" t="inlineStr">
        <is>
          <t>LT027</t>
        </is>
      </c>
      <c r="L197" t="n">
        <v>0</v>
      </c>
    </row>
    <row r="198">
      <c r="B198" t="inlineStr">
        <is>
          <t>Price_BOM_LFE_Hardware_192</t>
        </is>
      </c>
      <c r="C198" s="69" t="inlineStr">
        <is>
          <t>30957-4P-15HP-LFE</t>
        </is>
      </c>
      <c r="D198" t="inlineStr">
        <is>
          <t>X3</t>
        </is>
      </c>
      <c r="E198" t="inlineStr">
        <is>
          <t>125# ANSI Flange</t>
        </is>
      </c>
      <c r="F198" t="inlineStr">
        <is>
          <t>Hardware_Steel_Gr5</t>
        </is>
      </c>
      <c r="G198" t="inlineStr">
        <is>
          <t>Hardware_Steel_Gr5</t>
        </is>
      </c>
      <c r="H198" s="2" t="n">
        <v>96699194</v>
      </c>
      <c r="I198" t="inlineStr">
        <is>
          <t>HW,LF,9.5" X3,STL GRADE5</t>
        </is>
      </c>
      <c r="J198" t="inlineStr">
        <is>
          <t>A100091</t>
        </is>
      </c>
      <c r="K198" t="inlineStr">
        <is>
          <t>LT027</t>
        </is>
      </c>
      <c r="L198" t="n">
        <v>0</v>
      </c>
    </row>
    <row r="199">
      <c r="B199" t="inlineStr">
        <is>
          <t>Price_BOM_LFE_Hardware_193</t>
        </is>
      </c>
      <c r="C199" s="69" t="inlineStr">
        <is>
          <t>40957-4P-10HP-LFE</t>
        </is>
      </c>
      <c r="D199" t="inlineStr">
        <is>
          <t>X3</t>
        </is>
      </c>
      <c r="E199" t="inlineStr">
        <is>
          <t>125# ANSI Flange</t>
        </is>
      </c>
      <c r="F199" t="inlineStr">
        <is>
          <t>Hardware_Steel_Gr5</t>
        </is>
      </c>
      <c r="G199" t="inlineStr">
        <is>
          <t>Hardware_Steel_Gr5</t>
        </is>
      </c>
      <c r="H199" s="2" t="n">
        <v>96699194</v>
      </c>
      <c r="I199" t="inlineStr">
        <is>
          <t>HW,LF,9.5" X3,STL GRADE5</t>
        </is>
      </c>
      <c r="J199" t="inlineStr">
        <is>
          <t>A100091</t>
        </is>
      </c>
      <c r="K199" t="inlineStr">
        <is>
          <t>LT027</t>
        </is>
      </c>
      <c r="L199" t="n">
        <v>0</v>
      </c>
    </row>
    <row r="200">
      <c r="B200" t="inlineStr">
        <is>
          <t>Price_BOM_LFE_Hardware_194</t>
        </is>
      </c>
      <c r="C200" s="69" t="inlineStr">
        <is>
          <t>40957-4P-15HP-LFE</t>
        </is>
      </c>
      <c r="D200" t="inlineStr">
        <is>
          <t>X3</t>
        </is>
      </c>
      <c r="E200" t="inlineStr">
        <is>
          <t>125# ANSI Flange</t>
        </is>
      </c>
      <c r="F200" t="inlineStr">
        <is>
          <t>Hardware_Steel_Gr5</t>
        </is>
      </c>
      <c r="G200" t="inlineStr">
        <is>
          <t>Hardware_Steel_Gr5</t>
        </is>
      </c>
      <c r="H200" s="2" t="n">
        <v>96699194</v>
      </c>
      <c r="I200" t="inlineStr">
        <is>
          <t>HW,LF,9.5" X3,STL GRADE5</t>
        </is>
      </c>
      <c r="J200" t="inlineStr">
        <is>
          <t>A100091</t>
        </is>
      </c>
      <c r="K200" t="inlineStr">
        <is>
          <t>LT027</t>
        </is>
      </c>
      <c r="L200" t="n">
        <v>0</v>
      </c>
    </row>
    <row r="201">
      <c r="B201" t="inlineStr">
        <is>
          <t>Price_BOM_LFE_Hardware_195</t>
        </is>
      </c>
      <c r="C201" t="inlineStr">
        <is>
          <t>25957-2P-25HP-LFE</t>
        </is>
      </c>
      <c r="D201" t="inlineStr">
        <is>
          <t>X3</t>
        </is>
      </c>
      <c r="E201" t="inlineStr">
        <is>
          <t>250# ANSI Flange</t>
        </is>
      </c>
      <c r="F201" t="inlineStr">
        <is>
          <t>Hardware_Steel_Gr8</t>
        </is>
      </c>
      <c r="G201" t="inlineStr">
        <is>
          <t>Hardware_Steel_Gr8</t>
        </is>
      </c>
      <c r="H201" s="2" t="n">
        <v>96769901</v>
      </c>
      <c r="I201" t="inlineStr">
        <is>
          <t>HW,LF,9.5" X3,STL GRADE8</t>
        </is>
      </c>
      <c r="J201" t="inlineStr">
        <is>
          <t>A100092</t>
        </is>
      </c>
      <c r="K201" t="inlineStr">
        <is>
          <t>LT027</t>
        </is>
      </c>
      <c r="L201" t="n">
        <v>0</v>
      </c>
    </row>
    <row r="202">
      <c r="B202" t="inlineStr">
        <is>
          <t>Price_BOM_LFE_Hardware_196</t>
        </is>
      </c>
      <c r="C202" s="69" t="inlineStr">
        <is>
          <t>25957-4P-3HP-LFE</t>
        </is>
      </c>
      <c r="D202" t="inlineStr">
        <is>
          <t>X3</t>
        </is>
      </c>
      <c r="E202" t="inlineStr">
        <is>
          <t>250# ANSI Flange</t>
        </is>
      </c>
      <c r="F202" t="inlineStr">
        <is>
          <t>Hardware_Steel_Gr8</t>
        </is>
      </c>
      <c r="G202" t="inlineStr">
        <is>
          <t>Hardware_Steel_Gr8</t>
        </is>
      </c>
      <c r="H202" s="2" t="n">
        <v>96769901</v>
      </c>
      <c r="I202" t="inlineStr">
        <is>
          <t>HW,LF,9.5" X3,STL GRADE8</t>
        </is>
      </c>
      <c r="J202" t="inlineStr">
        <is>
          <t>A100092</t>
        </is>
      </c>
      <c r="K202" t="inlineStr">
        <is>
          <t>LT027</t>
        </is>
      </c>
      <c r="L202" t="n">
        <v>0</v>
      </c>
    </row>
    <row r="203">
      <c r="B203" t="inlineStr">
        <is>
          <t>Price_BOM_LFE_Hardware_197</t>
        </is>
      </c>
      <c r="C203" s="69" t="inlineStr">
        <is>
          <t>25957-4P-5HP-LFE</t>
        </is>
      </c>
      <c r="D203" t="inlineStr">
        <is>
          <t>X3</t>
        </is>
      </c>
      <c r="E203" t="inlineStr">
        <is>
          <t>250# ANSI Flange</t>
        </is>
      </c>
      <c r="F203" t="inlineStr">
        <is>
          <t>Hardware_Steel_Gr8</t>
        </is>
      </c>
      <c r="G203" t="inlineStr">
        <is>
          <t>Hardware_Steel_Gr8</t>
        </is>
      </c>
      <c r="H203" s="2" t="n">
        <v>96769901</v>
      </c>
      <c r="I203" t="inlineStr">
        <is>
          <t>HW,LF,9.5" X3,STL GRADE8</t>
        </is>
      </c>
      <c r="J203" t="inlineStr">
        <is>
          <t>A100092</t>
        </is>
      </c>
      <c r="K203" t="inlineStr">
        <is>
          <t>LT027</t>
        </is>
      </c>
      <c r="L203" t="n">
        <v>0</v>
      </c>
    </row>
    <row r="204">
      <c r="B204" t="inlineStr">
        <is>
          <t>Price_BOM_LFE_Hardware_208</t>
        </is>
      </c>
      <c r="C204" s="69" t="inlineStr">
        <is>
          <t>25957-4P-7.5HP-LFE</t>
        </is>
      </c>
      <c r="D204" t="inlineStr">
        <is>
          <t>X3</t>
        </is>
      </c>
      <c r="E204" t="inlineStr">
        <is>
          <t>250# ANSI Flange</t>
        </is>
      </c>
      <c r="F204" t="inlineStr">
        <is>
          <t>Hardware_Steel_Gr8</t>
        </is>
      </c>
      <c r="G204" t="inlineStr">
        <is>
          <t>Hardware_Steel_Gr8</t>
        </is>
      </c>
      <c r="H204" s="2" t="n">
        <v>96769901</v>
      </c>
      <c r="I204" t="inlineStr">
        <is>
          <t>HW,LF,9.5" X3,STL GRADE8</t>
        </is>
      </c>
      <c r="J204" t="inlineStr">
        <is>
          <t>A100092</t>
        </is>
      </c>
      <c r="K204" t="inlineStr">
        <is>
          <t>LT027</t>
        </is>
      </c>
      <c r="L204" t="n">
        <v>0</v>
      </c>
    </row>
    <row r="205">
      <c r="B205" t="inlineStr">
        <is>
          <t>Price_BOM_LFE_Hardware_198</t>
        </is>
      </c>
      <c r="C205" s="69" t="inlineStr">
        <is>
          <t>25957-4P-10HP-LFE</t>
        </is>
      </c>
      <c r="D205" t="inlineStr">
        <is>
          <t>X3</t>
        </is>
      </c>
      <c r="E205" t="inlineStr">
        <is>
          <t>250# ANSI Flange</t>
        </is>
      </c>
      <c r="F205" t="inlineStr">
        <is>
          <t>Hardware_Steel_Gr8</t>
        </is>
      </c>
      <c r="G205" t="inlineStr">
        <is>
          <t>Hardware_Steel_Gr8</t>
        </is>
      </c>
      <c r="H205" s="2" t="n">
        <v>96769901</v>
      </c>
      <c r="I205" t="inlineStr">
        <is>
          <t>HW,LF,9.5" X3,STL GRADE8</t>
        </is>
      </c>
      <c r="J205" t="inlineStr">
        <is>
          <t>A100092</t>
        </is>
      </c>
      <c r="K205" t="inlineStr">
        <is>
          <t>LT027</t>
        </is>
      </c>
      <c r="L205" t="n">
        <v>0</v>
      </c>
    </row>
    <row r="206">
      <c r="B206" t="inlineStr">
        <is>
          <t>Price_BOM_LFE_Hardware_199</t>
        </is>
      </c>
      <c r="C206" s="69" t="inlineStr">
        <is>
          <t>30957-4P-5HP-LFE</t>
        </is>
      </c>
      <c r="D206" t="inlineStr">
        <is>
          <t>X3</t>
        </is>
      </c>
      <c r="E206" t="inlineStr">
        <is>
          <t>250# ANSI Flange</t>
        </is>
      </c>
      <c r="F206" t="inlineStr">
        <is>
          <t>Hardware_Steel_Gr8</t>
        </is>
      </c>
      <c r="G206" t="inlineStr">
        <is>
          <t>Hardware_Steel_Gr8</t>
        </is>
      </c>
      <c r="H206" s="2" t="n">
        <v>96769901</v>
      </c>
      <c r="I206" t="inlineStr">
        <is>
          <t>HW,LF,9.5" X3,STL GRADE8</t>
        </is>
      </c>
      <c r="J206" t="inlineStr">
        <is>
          <t>A100092</t>
        </is>
      </c>
      <c r="K206" t="inlineStr">
        <is>
          <t>LT027</t>
        </is>
      </c>
      <c r="L206" t="n">
        <v>0</v>
      </c>
    </row>
    <row r="207">
      <c r="B207" t="inlineStr">
        <is>
          <t>Price_BOM_LFE_Hardware_200</t>
        </is>
      </c>
      <c r="C207" s="69" t="inlineStr">
        <is>
          <t>30957-4P-7.5HP-LFE</t>
        </is>
      </c>
      <c r="D207" t="inlineStr">
        <is>
          <t>X3</t>
        </is>
      </c>
      <c r="E207" t="inlineStr">
        <is>
          <t>250# ANSI Flange</t>
        </is>
      </c>
      <c r="F207" t="inlineStr">
        <is>
          <t>Hardware_Steel_Gr8</t>
        </is>
      </c>
      <c r="G207" t="inlineStr">
        <is>
          <t>Hardware_Steel_Gr8</t>
        </is>
      </c>
      <c r="H207" s="2" t="n">
        <v>96769901</v>
      </c>
      <c r="I207" t="inlineStr">
        <is>
          <t>HW,LF,9.5" X3,STL GRADE8</t>
        </is>
      </c>
      <c r="J207" t="inlineStr">
        <is>
          <t>A100092</t>
        </is>
      </c>
      <c r="K207" t="inlineStr">
        <is>
          <t>LT027</t>
        </is>
      </c>
      <c r="L207" t="n">
        <v>0</v>
      </c>
    </row>
    <row r="208">
      <c r="B208" t="inlineStr">
        <is>
          <t>Price_BOM_LFE_Hardware_201</t>
        </is>
      </c>
      <c r="C208" s="69" t="inlineStr">
        <is>
          <t>30957-4P-10HP-LFE</t>
        </is>
      </c>
      <c r="D208" t="inlineStr">
        <is>
          <t>X3</t>
        </is>
      </c>
      <c r="E208" t="inlineStr">
        <is>
          <t>250# ANSI Flange</t>
        </is>
      </c>
      <c r="F208" t="inlineStr">
        <is>
          <t>Hardware_Steel_Gr8</t>
        </is>
      </c>
      <c r="G208" t="inlineStr">
        <is>
          <t>Hardware_Steel_Gr8</t>
        </is>
      </c>
      <c r="H208" s="2" t="n">
        <v>96769901</v>
      </c>
      <c r="I208" t="inlineStr">
        <is>
          <t>HW,LF,9.5" X3,STL GRADE8</t>
        </is>
      </c>
      <c r="J208" t="inlineStr">
        <is>
          <t>A100092</t>
        </is>
      </c>
      <c r="K208" t="inlineStr">
        <is>
          <t>LT027</t>
        </is>
      </c>
      <c r="L208" t="n">
        <v>0</v>
      </c>
    </row>
    <row r="209">
      <c r="B209" t="inlineStr">
        <is>
          <t>Price_BOM_LFE_Hardware_202</t>
        </is>
      </c>
      <c r="C209" s="69" t="inlineStr">
        <is>
          <t>30957-4P-15HP-LFE</t>
        </is>
      </c>
      <c r="D209" t="inlineStr">
        <is>
          <t>X3</t>
        </is>
      </c>
      <c r="E209" t="inlineStr">
        <is>
          <t>250# ANSI Flange</t>
        </is>
      </c>
      <c r="F209" t="inlineStr">
        <is>
          <t>Hardware_Steel_Gr8</t>
        </is>
      </c>
      <c r="G209" t="inlineStr">
        <is>
          <t>Hardware_Steel_Gr8</t>
        </is>
      </c>
      <c r="H209" s="2" t="n">
        <v>96769901</v>
      </c>
      <c r="I209" t="inlineStr">
        <is>
          <t>HW,LF,9.5" X3,STL GRADE8</t>
        </is>
      </c>
      <c r="J209" t="inlineStr">
        <is>
          <t>A100092</t>
        </is>
      </c>
      <c r="K209" t="inlineStr">
        <is>
          <t>LT027</t>
        </is>
      </c>
      <c r="L209" t="n">
        <v>0</v>
      </c>
    </row>
    <row r="210">
      <c r="B210" t="inlineStr">
        <is>
          <t>Price_BOM_LFE_Hardware_203</t>
        </is>
      </c>
      <c r="C210" s="69" t="inlineStr">
        <is>
          <t>40957-4P-10HP-LFE</t>
        </is>
      </c>
      <c r="D210" t="inlineStr">
        <is>
          <t>X3</t>
        </is>
      </c>
      <c r="E210" t="inlineStr">
        <is>
          <t>250# ANSI Flange</t>
        </is>
      </c>
      <c r="F210" t="inlineStr">
        <is>
          <t>Hardware_Steel_Gr8</t>
        </is>
      </c>
      <c r="G210" t="inlineStr">
        <is>
          <t>Hardware_Steel_Gr8</t>
        </is>
      </c>
      <c r="H210" s="2" t="n">
        <v>96769901</v>
      </c>
      <c r="I210" t="inlineStr">
        <is>
          <t>HW,LF,9.5" X3,STL GRADE8</t>
        </is>
      </c>
      <c r="J210" t="inlineStr">
        <is>
          <t>A100092</t>
        </is>
      </c>
      <c r="K210" t="inlineStr">
        <is>
          <t>LT027</t>
        </is>
      </c>
      <c r="L210" t="n">
        <v>0</v>
      </c>
    </row>
    <row r="211">
      <c r="B211" t="inlineStr">
        <is>
          <t>Price_BOM_LFE_Hardware_204</t>
        </is>
      </c>
      <c r="C211" s="69" t="inlineStr">
        <is>
          <t>40957-4P-15HP-LFE</t>
        </is>
      </c>
      <c r="D211" t="inlineStr">
        <is>
          <t>X3</t>
        </is>
      </c>
      <c r="E211" t="inlineStr">
        <is>
          <t>250# ANSI Flange</t>
        </is>
      </c>
      <c r="F211" t="inlineStr">
        <is>
          <t>Hardware_Steel_Gr8</t>
        </is>
      </c>
      <c r="G211" t="inlineStr">
        <is>
          <t>Hardware_Steel_Gr8</t>
        </is>
      </c>
      <c r="H211" s="2" t="n">
        <v>96769901</v>
      </c>
      <c r="I211" t="inlineStr">
        <is>
          <t>HW,LF,9.5" X3,STL GRADE8</t>
        </is>
      </c>
      <c r="J211" t="inlineStr">
        <is>
          <t>A100092</t>
        </is>
      </c>
      <c r="K211" t="inlineStr">
        <is>
          <t>LT027</t>
        </is>
      </c>
      <c r="L211" t="n">
        <v>0</v>
      </c>
    </row>
    <row r="212">
      <c r="B212" t="inlineStr">
        <is>
          <t>Price_BOM_LFE_Hardware_205</t>
        </is>
      </c>
      <c r="C212" t="inlineStr">
        <is>
          <t>25957-2P-25HP-LFE</t>
        </is>
      </c>
      <c r="D212" t="inlineStr">
        <is>
          <t>X3</t>
        </is>
      </c>
      <c r="E212" t="inlineStr">
        <is>
          <t>125# ANSI Flange</t>
        </is>
      </c>
      <c r="F212" t="inlineStr">
        <is>
          <t>Hardware_SS_316</t>
        </is>
      </c>
      <c r="G212" t="inlineStr">
        <is>
          <t>Hardware_SS_316</t>
        </is>
      </c>
      <c r="H212" s="2" t="inlineStr">
        <is>
          <t>RTF</t>
        </is>
      </c>
      <c r="J212" t="inlineStr">
        <is>
          <t>A100094</t>
        </is>
      </c>
      <c r="K212" t="inlineStr">
        <is>
          <t>LT147</t>
        </is>
      </c>
      <c r="L212" t="n">
        <v>14</v>
      </c>
    </row>
    <row r="213">
      <c r="B213" t="inlineStr">
        <is>
          <t>Price_BOM_LFE_Hardware_206</t>
        </is>
      </c>
      <c r="C213" s="69" t="inlineStr">
        <is>
          <t>25957-4P-3HP-LFE</t>
        </is>
      </c>
      <c r="D213" t="inlineStr">
        <is>
          <t>X3</t>
        </is>
      </c>
      <c r="E213" t="inlineStr">
        <is>
          <t>125# ANSI Flange</t>
        </is>
      </c>
      <c r="F213" t="inlineStr">
        <is>
          <t>Hardware_SS_316</t>
        </is>
      </c>
      <c r="G213" t="inlineStr">
        <is>
          <t>Hardware_SS_316</t>
        </is>
      </c>
      <c r="H213" s="2" t="inlineStr">
        <is>
          <t>RTF</t>
        </is>
      </c>
      <c r="J213" t="inlineStr">
        <is>
          <t>A100094</t>
        </is>
      </c>
      <c r="K213" t="inlineStr">
        <is>
          <t>LT147</t>
        </is>
      </c>
      <c r="L213" t="n">
        <v>14</v>
      </c>
    </row>
    <row r="214">
      <c r="B214" t="inlineStr">
        <is>
          <t>Price_BOM_LFE_Hardware_207</t>
        </is>
      </c>
      <c r="C214" s="69" t="inlineStr">
        <is>
          <t>25957-4P-5HP-LFE</t>
        </is>
      </c>
      <c r="D214" t="inlineStr">
        <is>
          <t>X3</t>
        </is>
      </c>
      <c r="E214" t="inlineStr">
        <is>
          <t>125# ANSI Flange</t>
        </is>
      </c>
      <c r="F214" t="inlineStr">
        <is>
          <t>Hardware_SS_316</t>
        </is>
      </c>
      <c r="G214" t="inlineStr">
        <is>
          <t>Hardware_SS_316</t>
        </is>
      </c>
      <c r="H214" s="2" t="inlineStr">
        <is>
          <t>RTF</t>
        </is>
      </c>
      <c r="J214" t="inlineStr">
        <is>
          <t>A100094</t>
        </is>
      </c>
      <c r="K214" t="inlineStr">
        <is>
          <t>LT147</t>
        </is>
      </c>
      <c r="L214" t="n">
        <v>14</v>
      </c>
    </row>
    <row r="215">
      <c r="A215" s="50" t="n"/>
      <c r="B215" t="inlineStr">
        <is>
          <t>Price_BOM_LFE_Hardware_209</t>
        </is>
      </c>
      <c r="C215" s="69" t="inlineStr">
        <is>
          <t>25957-4P-7.5HP-LFE</t>
        </is>
      </c>
      <c r="D215" t="inlineStr">
        <is>
          <t>X3</t>
        </is>
      </c>
      <c r="E215" t="inlineStr">
        <is>
          <t>125# ANSI Flange</t>
        </is>
      </c>
      <c r="F215" t="inlineStr">
        <is>
          <t>Hardware_SS_316</t>
        </is>
      </c>
      <c r="G215" t="inlineStr">
        <is>
          <t>Hardware_SS_316</t>
        </is>
      </c>
      <c r="H215" s="2" t="inlineStr">
        <is>
          <t>RTF</t>
        </is>
      </c>
      <c r="J215" t="inlineStr">
        <is>
          <t>A100094</t>
        </is>
      </c>
      <c r="K215" t="inlineStr">
        <is>
          <t>LT147</t>
        </is>
      </c>
      <c r="L215" t="n">
        <v>14</v>
      </c>
    </row>
    <row r="216">
      <c r="B216" t="inlineStr">
        <is>
          <t>Price_BOM_LFE_Hardware_210</t>
        </is>
      </c>
      <c r="C216" s="69" t="inlineStr">
        <is>
          <t>25957-4P-10HP-LFE</t>
        </is>
      </c>
      <c r="D216" t="inlineStr">
        <is>
          <t>X3</t>
        </is>
      </c>
      <c r="E216" t="inlineStr">
        <is>
          <t>125# ANSI Flange</t>
        </is>
      </c>
      <c r="F216" t="inlineStr">
        <is>
          <t>Hardware_SS_316</t>
        </is>
      </c>
      <c r="G216" t="inlineStr">
        <is>
          <t>Hardware_SS_316</t>
        </is>
      </c>
      <c r="H216" s="2" t="inlineStr">
        <is>
          <t>RTF</t>
        </is>
      </c>
      <c r="J216" t="inlineStr">
        <is>
          <t>A100094</t>
        </is>
      </c>
      <c r="K216" t="inlineStr">
        <is>
          <t>LT147</t>
        </is>
      </c>
      <c r="L216" t="n">
        <v>14</v>
      </c>
    </row>
    <row r="217">
      <c r="B217" t="inlineStr">
        <is>
          <t>Price_BOM_LFE_Hardware_211</t>
        </is>
      </c>
      <c r="C217" s="69" t="inlineStr">
        <is>
          <t>30957-4P-5HP-LFE</t>
        </is>
      </c>
      <c r="D217" t="inlineStr">
        <is>
          <t>X3</t>
        </is>
      </c>
      <c r="E217" t="inlineStr">
        <is>
          <t>125# ANSI Flange</t>
        </is>
      </c>
      <c r="F217" t="inlineStr">
        <is>
          <t>Hardware_SS_316</t>
        </is>
      </c>
      <c r="G217" t="inlineStr">
        <is>
          <t>Hardware_SS_316</t>
        </is>
      </c>
      <c r="H217" s="2" t="inlineStr">
        <is>
          <t>RTF</t>
        </is>
      </c>
      <c r="J217" t="inlineStr">
        <is>
          <t>A100094</t>
        </is>
      </c>
      <c r="K217" t="inlineStr">
        <is>
          <t>LT147</t>
        </is>
      </c>
      <c r="L217" t="n">
        <v>14</v>
      </c>
    </row>
    <row r="218">
      <c r="B218" t="inlineStr">
        <is>
          <t>Price_BOM_LFE_Hardware_212</t>
        </is>
      </c>
      <c r="C218" s="69" t="inlineStr">
        <is>
          <t>30957-4P-7.5HP-LFE</t>
        </is>
      </c>
      <c r="D218" t="inlineStr">
        <is>
          <t>X3</t>
        </is>
      </c>
      <c r="E218" t="inlineStr">
        <is>
          <t>125# ANSI Flange</t>
        </is>
      </c>
      <c r="F218" t="inlineStr">
        <is>
          <t>Hardware_SS_316</t>
        </is>
      </c>
      <c r="G218" t="inlineStr">
        <is>
          <t>Hardware_SS_316</t>
        </is>
      </c>
      <c r="H218" s="2" t="inlineStr">
        <is>
          <t>RTF</t>
        </is>
      </c>
      <c r="J218" t="inlineStr">
        <is>
          <t>A100094</t>
        </is>
      </c>
      <c r="K218" t="inlineStr">
        <is>
          <t>LT147</t>
        </is>
      </c>
      <c r="L218" t="n">
        <v>14</v>
      </c>
    </row>
    <row r="219">
      <c r="B219" t="inlineStr">
        <is>
          <t>Price_BOM_LFE_Hardware_213</t>
        </is>
      </c>
      <c r="C219" s="69" t="inlineStr">
        <is>
          <t>30957-4P-10HP-LFE</t>
        </is>
      </c>
      <c r="D219" t="inlineStr">
        <is>
          <t>X3</t>
        </is>
      </c>
      <c r="E219" t="inlineStr">
        <is>
          <t>125# ANSI Flange</t>
        </is>
      </c>
      <c r="F219" t="inlineStr">
        <is>
          <t>Hardware_SS_316</t>
        </is>
      </c>
      <c r="G219" t="inlineStr">
        <is>
          <t>Hardware_SS_316</t>
        </is>
      </c>
      <c r="H219" s="2" t="inlineStr">
        <is>
          <t>RTF</t>
        </is>
      </c>
      <c r="J219" t="inlineStr">
        <is>
          <t>A100094</t>
        </is>
      </c>
      <c r="K219" t="inlineStr">
        <is>
          <t>LT147</t>
        </is>
      </c>
      <c r="L219" t="n">
        <v>14</v>
      </c>
    </row>
    <row r="220">
      <c r="B220" t="inlineStr">
        <is>
          <t>Price_BOM_LFE_Hardware_214</t>
        </is>
      </c>
      <c r="C220" s="69" t="inlineStr">
        <is>
          <t>30957-4P-15HP-LFE</t>
        </is>
      </c>
      <c r="D220" t="inlineStr">
        <is>
          <t>X3</t>
        </is>
      </c>
      <c r="E220" t="inlineStr">
        <is>
          <t>125# ANSI Flange</t>
        </is>
      </c>
      <c r="F220" t="inlineStr">
        <is>
          <t>Hardware_SS_316</t>
        </is>
      </c>
      <c r="G220" t="inlineStr">
        <is>
          <t>Hardware_SS_316</t>
        </is>
      </c>
      <c r="H220" s="2" t="inlineStr">
        <is>
          <t>RTF</t>
        </is>
      </c>
      <c r="J220" t="inlineStr">
        <is>
          <t>A100094</t>
        </is>
      </c>
      <c r="K220" t="inlineStr">
        <is>
          <t>LT147</t>
        </is>
      </c>
      <c r="L220" t="n">
        <v>14</v>
      </c>
    </row>
    <row r="221">
      <c r="B221" t="inlineStr">
        <is>
          <t>Price_BOM_LFE_Hardware_215</t>
        </is>
      </c>
      <c r="C221" s="69" t="inlineStr">
        <is>
          <t>40957-4P-10HP-LFE</t>
        </is>
      </c>
      <c r="D221" t="inlineStr">
        <is>
          <t>X3</t>
        </is>
      </c>
      <c r="E221" t="inlineStr">
        <is>
          <t>125# ANSI Flange</t>
        </is>
      </c>
      <c r="F221" t="inlineStr">
        <is>
          <t>Hardware_SS_316</t>
        </is>
      </c>
      <c r="G221" t="inlineStr">
        <is>
          <t>Hardware_SS_316</t>
        </is>
      </c>
      <c r="H221" s="2" t="inlineStr">
        <is>
          <t>RTF</t>
        </is>
      </c>
      <c r="J221" t="inlineStr">
        <is>
          <t>A100094</t>
        </is>
      </c>
      <c r="K221" t="inlineStr">
        <is>
          <t>LT147</t>
        </is>
      </c>
      <c r="L221" t="n">
        <v>14</v>
      </c>
    </row>
    <row r="222">
      <c r="B222" t="inlineStr">
        <is>
          <t>Price_BOM_LFE_Hardware_216</t>
        </is>
      </c>
      <c r="C222" s="69" t="inlineStr">
        <is>
          <t>40957-4P-15HP-LFE</t>
        </is>
      </c>
      <c r="D222" t="inlineStr">
        <is>
          <t>X3</t>
        </is>
      </c>
      <c r="E222" t="inlineStr">
        <is>
          <t>125# ANSI Flange</t>
        </is>
      </c>
      <c r="F222" t="inlineStr">
        <is>
          <t>Hardware_SS_316</t>
        </is>
      </c>
      <c r="G222" t="inlineStr">
        <is>
          <t>Hardware_SS_316</t>
        </is>
      </c>
      <c r="H222" s="2" t="inlineStr">
        <is>
          <t>RTF</t>
        </is>
      </c>
      <c r="J222" t="inlineStr">
        <is>
          <t>A100094</t>
        </is>
      </c>
      <c r="K222" t="inlineStr">
        <is>
          <t>LT147</t>
        </is>
      </c>
      <c r="L222" t="n">
        <v>14</v>
      </c>
    </row>
    <row r="223">
      <c r="B223" t="inlineStr">
        <is>
          <t>Price_BOM_LFE_Hardware_217</t>
        </is>
      </c>
      <c r="C223" s="69" t="inlineStr">
        <is>
          <t>25123-4P-7.5HP-LFE</t>
        </is>
      </c>
      <c r="D223" t="inlineStr">
        <is>
          <t>X3</t>
        </is>
      </c>
      <c r="E223" t="inlineStr">
        <is>
          <t>125# ANSI Flange</t>
        </is>
      </c>
      <c r="F223" t="inlineStr">
        <is>
          <t>Hardware_Steel_Gr5</t>
        </is>
      </c>
      <c r="G223" t="inlineStr">
        <is>
          <t>Hardware_Steel_Gr5</t>
        </is>
      </c>
      <c r="H223" s="2" t="n">
        <v>96699207</v>
      </c>
      <c r="I223" t="inlineStr">
        <is>
          <t>HW,LF,2512 X3,STL GRADE5</t>
        </is>
      </c>
      <c r="J223" t="inlineStr">
        <is>
          <t>A100091</t>
        </is>
      </c>
      <c r="K223" t="inlineStr">
        <is>
          <t>LT027</t>
        </is>
      </c>
    </row>
    <row r="224">
      <c r="B224" t="inlineStr">
        <is>
          <t>Price_BOM_LFE_Hardware_218</t>
        </is>
      </c>
      <c r="C224" s="69" t="inlineStr">
        <is>
          <t>25123-4P-7.5HP-LFE</t>
        </is>
      </c>
      <c r="D224" t="inlineStr">
        <is>
          <t>X3</t>
        </is>
      </c>
      <c r="E224" t="inlineStr">
        <is>
          <t>125# ANSI Flange</t>
        </is>
      </c>
      <c r="F224" t="inlineStr">
        <is>
          <t>Hardware_Steel_Gr5</t>
        </is>
      </c>
      <c r="G224" t="inlineStr">
        <is>
          <t>Hardware_Steel_Gr5</t>
        </is>
      </c>
      <c r="H224" s="2" t="n">
        <v>96699207</v>
      </c>
      <c r="I224" t="inlineStr">
        <is>
          <t>HW,LF,2512 X3,STL GRADE5</t>
        </is>
      </c>
      <c r="J224" t="inlineStr">
        <is>
          <t>A100091</t>
        </is>
      </c>
      <c r="K224" t="inlineStr">
        <is>
          <t>LT027</t>
        </is>
      </c>
    </row>
    <row r="225">
      <c r="B225" t="inlineStr">
        <is>
          <t>Price_BOM_LFE_Hardware_219</t>
        </is>
      </c>
      <c r="C225" s="69" t="inlineStr">
        <is>
          <t>25123-4P-10HP-LFE</t>
        </is>
      </c>
      <c r="D225" t="inlineStr">
        <is>
          <t>X3</t>
        </is>
      </c>
      <c r="E225" t="inlineStr">
        <is>
          <t>125# ANSI Flange</t>
        </is>
      </c>
      <c r="F225" t="inlineStr">
        <is>
          <t>Hardware_Steel_Gr5</t>
        </is>
      </c>
      <c r="G225" t="inlineStr">
        <is>
          <t>Hardware_Steel_Gr5</t>
        </is>
      </c>
      <c r="H225" s="2" t="n">
        <v>96699207</v>
      </c>
      <c r="I225" t="inlineStr">
        <is>
          <t>HW,LF,2512 X3,STL GRADE5</t>
        </is>
      </c>
      <c r="J225" t="inlineStr">
        <is>
          <t>A100091</t>
        </is>
      </c>
      <c r="K225" t="inlineStr">
        <is>
          <t>LT027</t>
        </is>
      </c>
    </row>
    <row r="226">
      <c r="B226" t="inlineStr">
        <is>
          <t>Price_BOM_LFE_Hardware_220</t>
        </is>
      </c>
      <c r="C226" s="69" t="inlineStr">
        <is>
          <t>25123-4P-15HP-LFE</t>
        </is>
      </c>
      <c r="D226" t="inlineStr">
        <is>
          <t>X3</t>
        </is>
      </c>
      <c r="E226" t="inlineStr">
        <is>
          <t>125# ANSI Flange</t>
        </is>
      </c>
      <c r="F226" t="inlineStr">
        <is>
          <t>Hardware_Steel_Gr5</t>
        </is>
      </c>
      <c r="G226" t="inlineStr">
        <is>
          <t>Hardware_Steel_Gr5</t>
        </is>
      </c>
      <c r="H226" s="2" t="n">
        <v>96699207</v>
      </c>
      <c r="I226" t="inlineStr">
        <is>
          <t>HW,LF,2512 X3,STL GRADE5</t>
        </is>
      </c>
      <c r="J226" t="inlineStr">
        <is>
          <t>A100091</t>
        </is>
      </c>
      <c r="K226" t="inlineStr">
        <is>
          <t>LT027</t>
        </is>
      </c>
    </row>
    <row r="227">
      <c r="B227" t="inlineStr">
        <is>
          <t>Price_BOM_LFE_Hardware_221</t>
        </is>
      </c>
      <c r="C227" s="69" t="inlineStr">
        <is>
          <t>25123-4P-7.5HP-LFE</t>
        </is>
      </c>
      <c r="D227" t="inlineStr">
        <is>
          <t>X3</t>
        </is>
      </c>
      <c r="E227" t="inlineStr">
        <is>
          <t>250# ANSI Flange</t>
        </is>
      </c>
      <c r="F227" t="inlineStr">
        <is>
          <t>Hardware_Steel_Gr8</t>
        </is>
      </c>
      <c r="G227" t="inlineStr">
        <is>
          <t>Hardware_Steel_Gr8</t>
        </is>
      </c>
      <c r="H227" s="2" t="n">
        <v>96769903</v>
      </c>
      <c r="I227" t="inlineStr">
        <is>
          <t>HW,LF,2512 X3,STL GRADE8</t>
        </is>
      </c>
      <c r="J227" t="inlineStr">
        <is>
          <t>A100092</t>
        </is>
      </c>
      <c r="K227" t="inlineStr">
        <is>
          <t>LT027</t>
        </is>
      </c>
    </row>
    <row r="228">
      <c r="B228" t="inlineStr">
        <is>
          <t>Price_BOM_LFE_Hardware_222</t>
        </is>
      </c>
      <c r="C228" s="69" t="inlineStr">
        <is>
          <t>25123-4P-7.5HP-LFE</t>
        </is>
      </c>
      <c r="D228" t="inlineStr">
        <is>
          <t>X3</t>
        </is>
      </c>
      <c r="E228" t="inlineStr">
        <is>
          <t>250# ANSI Flange</t>
        </is>
      </c>
      <c r="F228" t="inlineStr">
        <is>
          <t>Hardware_Steel_Gr8</t>
        </is>
      </c>
      <c r="G228" t="inlineStr">
        <is>
          <t>Hardware_Steel_Gr8</t>
        </is>
      </c>
      <c r="H228" s="2" t="n">
        <v>96769903</v>
      </c>
      <c r="I228" t="inlineStr">
        <is>
          <t>HW,LF,2512 X3,STL GRADE8</t>
        </is>
      </c>
      <c r="J228" t="inlineStr">
        <is>
          <t>A100092</t>
        </is>
      </c>
      <c r="K228" t="inlineStr">
        <is>
          <t>LT027</t>
        </is>
      </c>
    </row>
    <row r="229">
      <c r="B229" t="inlineStr">
        <is>
          <t>Price_BOM_LFE_Hardware_223</t>
        </is>
      </c>
      <c r="C229" s="69" t="inlineStr">
        <is>
          <t>25123-4P-10HP-LFE</t>
        </is>
      </c>
      <c r="D229" t="inlineStr">
        <is>
          <t>X3</t>
        </is>
      </c>
      <c r="E229" t="inlineStr">
        <is>
          <t>250# ANSI Flange</t>
        </is>
      </c>
      <c r="F229" t="inlineStr">
        <is>
          <t>Hardware_Steel_Gr8</t>
        </is>
      </c>
      <c r="G229" t="inlineStr">
        <is>
          <t>Hardware_Steel_Gr8</t>
        </is>
      </c>
      <c r="H229" s="2" t="n">
        <v>96769903</v>
      </c>
      <c r="I229" t="inlineStr">
        <is>
          <t>HW,LF,2512 X3,STL GRADE8</t>
        </is>
      </c>
      <c r="J229" t="inlineStr">
        <is>
          <t>A100092</t>
        </is>
      </c>
      <c r="K229" t="inlineStr">
        <is>
          <t>LT027</t>
        </is>
      </c>
    </row>
    <row r="230">
      <c r="B230" t="inlineStr">
        <is>
          <t>Price_BOM_LFE_Hardware_224</t>
        </is>
      </c>
      <c r="C230" s="69" t="inlineStr">
        <is>
          <t>25123-4P-15HP-LFE</t>
        </is>
      </c>
      <c r="D230" t="inlineStr">
        <is>
          <t>X3</t>
        </is>
      </c>
      <c r="E230" t="inlineStr">
        <is>
          <t>250# ANSI Flange</t>
        </is>
      </c>
      <c r="F230" t="inlineStr">
        <is>
          <t>Hardware_Steel_Gr8</t>
        </is>
      </c>
      <c r="G230" t="inlineStr">
        <is>
          <t>Hardware_Steel_Gr8</t>
        </is>
      </c>
      <c r="H230" s="2" t="n">
        <v>96769903</v>
      </c>
      <c r="I230" t="inlineStr">
        <is>
          <t>HW,LF,2512 X3,STL GRADE8</t>
        </is>
      </c>
      <c r="J230" t="inlineStr">
        <is>
          <t>A100092</t>
        </is>
      </c>
      <c r="K230" t="inlineStr">
        <is>
          <t>LT027</t>
        </is>
      </c>
    </row>
    <row r="231">
      <c r="B231" t="inlineStr">
        <is>
          <t>Price_BOM_LFE_Hardware_225</t>
        </is>
      </c>
      <c r="C231" s="69" t="inlineStr">
        <is>
          <t>25123-4P-7.5HP-LFE</t>
        </is>
      </c>
      <c r="D231" t="inlineStr">
        <is>
          <t>X3</t>
        </is>
      </c>
      <c r="E231" t="inlineStr">
        <is>
          <t>125# ANSI Flange</t>
        </is>
      </c>
      <c r="F231" t="inlineStr">
        <is>
          <t>Hardware_SS_316</t>
        </is>
      </c>
      <c r="G231" t="inlineStr">
        <is>
          <t>Hardware_SS_316</t>
        </is>
      </c>
      <c r="H231" s="2" t="inlineStr">
        <is>
          <t>RTF</t>
        </is>
      </c>
      <c r="J231" t="inlineStr">
        <is>
          <t>A100094</t>
        </is>
      </c>
      <c r="K231" t="inlineStr">
        <is>
          <t>LT147</t>
        </is>
      </c>
    </row>
    <row r="232">
      <c r="B232" t="inlineStr">
        <is>
          <t>Price_BOM_LFE_Hardware_226</t>
        </is>
      </c>
      <c r="C232" s="69" t="inlineStr">
        <is>
          <t>25123-4P-7.5HP-LFE</t>
        </is>
      </c>
      <c r="D232" t="inlineStr">
        <is>
          <t>X3</t>
        </is>
      </c>
      <c r="E232" t="inlineStr">
        <is>
          <t>125# ANSI Flange</t>
        </is>
      </c>
      <c r="F232" t="inlineStr">
        <is>
          <t>Hardware_SS_316</t>
        </is>
      </c>
      <c r="G232" t="inlineStr">
        <is>
          <t>Hardware_SS_316</t>
        </is>
      </c>
      <c r="H232" s="2" t="inlineStr">
        <is>
          <t>RTF</t>
        </is>
      </c>
      <c r="J232" t="inlineStr">
        <is>
          <t>A100094</t>
        </is>
      </c>
      <c r="K232" t="inlineStr">
        <is>
          <t>LT147</t>
        </is>
      </c>
    </row>
    <row r="233">
      <c r="B233" t="inlineStr">
        <is>
          <t>Price_BOM_LFE_Hardware_227</t>
        </is>
      </c>
      <c r="C233" s="69" t="inlineStr">
        <is>
          <t>25123-4P-10HP-LFE</t>
        </is>
      </c>
      <c r="D233" t="inlineStr">
        <is>
          <t>X3</t>
        </is>
      </c>
      <c r="E233" t="inlineStr">
        <is>
          <t>125# ANSI Flange</t>
        </is>
      </c>
      <c r="F233" t="inlineStr">
        <is>
          <t>Hardware_SS_316</t>
        </is>
      </c>
      <c r="G233" t="inlineStr">
        <is>
          <t>Hardware_SS_316</t>
        </is>
      </c>
      <c r="H233" s="2" t="inlineStr">
        <is>
          <t>RTF</t>
        </is>
      </c>
      <c r="J233" t="inlineStr">
        <is>
          <t>A100094</t>
        </is>
      </c>
      <c r="K233" t="inlineStr">
        <is>
          <t>LT147</t>
        </is>
      </c>
    </row>
    <row r="234">
      <c r="B234" t="inlineStr">
        <is>
          <t>Price_BOM_LFE_Hardware_228</t>
        </is>
      </c>
      <c r="C234" s="69" t="inlineStr">
        <is>
          <t>25123-4P-15HP-LFE</t>
        </is>
      </c>
      <c r="D234" t="inlineStr">
        <is>
          <t>X3</t>
        </is>
      </c>
      <c r="E234" t="inlineStr">
        <is>
          <t>125# ANSI Flange</t>
        </is>
      </c>
      <c r="F234" t="inlineStr">
        <is>
          <t>Hardware_SS_316</t>
        </is>
      </c>
      <c r="G234" t="inlineStr">
        <is>
          <t>Hardware_SS_316</t>
        </is>
      </c>
      <c r="H234" s="2" t="inlineStr">
        <is>
          <t>RTF</t>
        </is>
      </c>
      <c r="J234" t="inlineStr">
        <is>
          <t>A100094</t>
        </is>
      </c>
      <c r="K234" t="inlineStr">
        <is>
          <t>LT147</t>
        </is>
      </c>
    </row>
    <row r="235">
      <c r="B235" t="inlineStr">
        <is>
          <t>Price_BOM_LFE_Hardware_229</t>
        </is>
      </c>
      <c r="C235" t="inlineStr">
        <is>
          <t>15955-2P-30HP-LFE</t>
        </is>
      </c>
      <c r="D235" t="inlineStr">
        <is>
          <t>X4</t>
        </is>
      </c>
      <c r="E235" t="inlineStr">
        <is>
          <t>NPS</t>
        </is>
      </c>
      <c r="F235" t="inlineStr">
        <is>
          <t>Hardware_Steel_Gr5</t>
        </is>
      </c>
      <c r="G235" t="inlineStr">
        <is>
          <t>Hardware_Steel_Gr5</t>
        </is>
      </c>
      <c r="H235" s="2" t="n">
        <v>96699212</v>
      </c>
      <c r="I235" s="7" t="inlineStr">
        <is>
          <t>HW,LF,9.5" X4,STL GRADE5</t>
        </is>
      </c>
      <c r="J235" t="inlineStr">
        <is>
          <t>A100091</t>
        </is>
      </c>
      <c r="K235" t="inlineStr">
        <is>
          <t>LT027</t>
        </is>
      </c>
      <c r="L235" t="n">
        <v>0</v>
      </c>
    </row>
    <row r="236">
      <c r="B236" t="inlineStr">
        <is>
          <t>Price_BOM_LFE_Hardware_230</t>
        </is>
      </c>
      <c r="C236" t="inlineStr">
        <is>
          <t>15959-2P-30HP-LFE</t>
        </is>
      </c>
      <c r="D236" t="inlineStr">
        <is>
          <t>X4</t>
        </is>
      </c>
      <c r="E236" t="inlineStr">
        <is>
          <t>NPS</t>
        </is>
      </c>
      <c r="F236" t="inlineStr">
        <is>
          <t>Hardware_Steel_Gr5</t>
        </is>
      </c>
      <c r="G236" t="inlineStr">
        <is>
          <t>Hardware_Steel_Gr5</t>
        </is>
      </c>
      <c r="H236" s="2" t="n">
        <v>96699212</v>
      </c>
      <c r="I236" s="7" t="inlineStr">
        <is>
          <t>HW,LF,9.5" X4,STL GRADE5</t>
        </is>
      </c>
      <c r="J236" t="inlineStr">
        <is>
          <t>A100091</t>
        </is>
      </c>
      <c r="K236" t="inlineStr">
        <is>
          <t>LT027</t>
        </is>
      </c>
      <c r="L236" t="n">
        <v>0</v>
      </c>
    </row>
    <row r="237">
      <c r="B237" t="inlineStr">
        <is>
          <t>Price_BOM_LFE_Hardware_231</t>
        </is>
      </c>
      <c r="C237" t="inlineStr">
        <is>
          <t>20953-2P-30HP-LFE</t>
        </is>
      </c>
      <c r="D237" t="inlineStr">
        <is>
          <t>X4</t>
        </is>
      </c>
      <c r="E237" t="inlineStr">
        <is>
          <t>NPS</t>
        </is>
      </c>
      <c r="F237" t="inlineStr">
        <is>
          <t>Hardware_Steel_Gr5</t>
        </is>
      </c>
      <c r="G237" t="inlineStr">
        <is>
          <t>Hardware_Steel_Gr5</t>
        </is>
      </c>
      <c r="H237" s="2" t="n">
        <v>96699212</v>
      </c>
      <c r="I237" s="7" t="inlineStr">
        <is>
          <t>HW,LF,9.5" X4,STL GRADE5</t>
        </is>
      </c>
      <c r="J237" t="inlineStr">
        <is>
          <t>A100091</t>
        </is>
      </c>
      <c r="K237" t="inlineStr">
        <is>
          <t>LT027</t>
        </is>
      </c>
      <c r="L237" t="n">
        <v>0</v>
      </c>
    </row>
    <row r="238">
      <c r="B238" t="inlineStr">
        <is>
          <t>Price_BOM_LFE_Hardware_232</t>
        </is>
      </c>
      <c r="C238" t="inlineStr">
        <is>
          <t>15955-2P-30HP-LFE</t>
        </is>
      </c>
      <c r="D238" t="inlineStr">
        <is>
          <t>X4</t>
        </is>
      </c>
      <c r="E238" t="inlineStr">
        <is>
          <t>NPT</t>
        </is>
      </c>
      <c r="F238" t="inlineStr">
        <is>
          <t>Hardware_Steel_Gr8</t>
        </is>
      </c>
      <c r="G238" t="inlineStr">
        <is>
          <t>Hardware_Steel_Gr8</t>
        </is>
      </c>
      <c r="H238" s="2" t="n">
        <v>96769907</v>
      </c>
      <c r="I238" s="7" t="inlineStr">
        <is>
          <t>HW,LF,9.5" X4,STL GRADE8</t>
        </is>
      </c>
      <c r="J238" t="inlineStr">
        <is>
          <t>A100092</t>
        </is>
      </c>
      <c r="K238" t="inlineStr">
        <is>
          <t>LT027</t>
        </is>
      </c>
      <c r="L238" t="n">
        <v>0</v>
      </c>
    </row>
    <row r="239">
      <c r="B239" t="inlineStr">
        <is>
          <t>Price_BOM_LFE_Hardware_233</t>
        </is>
      </c>
      <c r="C239" t="inlineStr">
        <is>
          <t>15959-2P-30HP-LFE</t>
        </is>
      </c>
      <c r="D239" t="inlineStr">
        <is>
          <t>X4</t>
        </is>
      </c>
      <c r="E239" t="inlineStr">
        <is>
          <t>NPT</t>
        </is>
      </c>
      <c r="F239" t="inlineStr">
        <is>
          <t>Hardware_Steel_Gr8</t>
        </is>
      </c>
      <c r="G239" t="inlineStr">
        <is>
          <t>Hardware_Steel_Gr8</t>
        </is>
      </c>
      <c r="H239" s="2" t="n">
        <v>96769907</v>
      </c>
      <c r="I239" s="7" t="inlineStr">
        <is>
          <t>HW,LF,9.5" X4,STL GRADE8</t>
        </is>
      </c>
      <c r="J239" t="inlineStr">
        <is>
          <t>A100092</t>
        </is>
      </c>
      <c r="K239" t="inlineStr">
        <is>
          <t>LT027</t>
        </is>
      </c>
      <c r="L239" t="n">
        <v>0</v>
      </c>
    </row>
    <row r="240">
      <c r="B240" t="inlineStr">
        <is>
          <t>Price_BOM_LFE_Hardware_234</t>
        </is>
      </c>
      <c r="C240" t="inlineStr">
        <is>
          <t>20953-2P-30HP-LFE</t>
        </is>
      </c>
      <c r="D240" t="inlineStr">
        <is>
          <t>X4</t>
        </is>
      </c>
      <c r="E240" t="inlineStr">
        <is>
          <t>NPT</t>
        </is>
      </c>
      <c r="F240" t="inlineStr">
        <is>
          <t>Hardware_Steel_Gr8</t>
        </is>
      </c>
      <c r="G240" t="inlineStr">
        <is>
          <t>Hardware_Steel_Gr8</t>
        </is>
      </c>
      <c r="H240" s="2" t="n">
        <v>96769907</v>
      </c>
      <c r="I240" s="7" t="inlineStr">
        <is>
          <t>HW,LF,9.5" X4,STL GRADE8</t>
        </is>
      </c>
      <c r="J240" t="inlineStr">
        <is>
          <t>A100092</t>
        </is>
      </c>
      <c r="K240" t="inlineStr">
        <is>
          <t>LT027</t>
        </is>
      </c>
      <c r="L240" t="n">
        <v>0</v>
      </c>
    </row>
    <row r="241">
      <c r="B241" t="inlineStr">
        <is>
          <t>Price_BOM_LFE_Hardware_235</t>
        </is>
      </c>
      <c r="C241" t="inlineStr">
        <is>
          <t>15955-2P-30HP-LFE</t>
        </is>
      </c>
      <c r="D241" t="inlineStr">
        <is>
          <t>X4</t>
        </is>
      </c>
      <c r="E241" t="inlineStr">
        <is>
          <t>NPS</t>
        </is>
      </c>
      <c r="F241" t="inlineStr">
        <is>
          <t>Hardware_SS_316</t>
        </is>
      </c>
      <c r="G241" t="inlineStr">
        <is>
          <t>Hardware_SS_316</t>
        </is>
      </c>
      <c r="H241" s="2" t="inlineStr">
        <is>
          <t>RFQ</t>
        </is>
      </c>
      <c r="I241" s="7" t="n"/>
      <c r="J241" t="inlineStr">
        <is>
          <t>A100094</t>
        </is>
      </c>
      <c r="K241" t="inlineStr">
        <is>
          <t>LT147</t>
        </is>
      </c>
      <c r="L241" t="n">
        <v>14</v>
      </c>
    </row>
    <row r="242">
      <c r="B242" t="inlineStr">
        <is>
          <t>Price_BOM_LFE_Hardware_236</t>
        </is>
      </c>
      <c r="C242" t="inlineStr">
        <is>
          <t>15959-2P-30HP-LFE</t>
        </is>
      </c>
      <c r="D242" t="inlineStr">
        <is>
          <t>X4</t>
        </is>
      </c>
      <c r="E242" t="inlineStr">
        <is>
          <t>NPS</t>
        </is>
      </c>
      <c r="F242" t="inlineStr">
        <is>
          <t>Hardware_SS_316</t>
        </is>
      </c>
      <c r="G242" t="inlineStr">
        <is>
          <t>Hardware_SS_316</t>
        </is>
      </c>
      <c r="H242" s="2" t="inlineStr">
        <is>
          <t>RFQ</t>
        </is>
      </c>
      <c r="I242" s="7" t="n"/>
      <c r="J242" t="inlineStr">
        <is>
          <t>A100094</t>
        </is>
      </c>
      <c r="K242" t="inlineStr">
        <is>
          <t>LT147</t>
        </is>
      </c>
      <c r="L242" t="n">
        <v>14</v>
      </c>
    </row>
    <row r="243">
      <c r="B243" t="inlineStr">
        <is>
          <t>Price_BOM_LFE_Hardware_237</t>
        </is>
      </c>
      <c r="C243" t="inlineStr">
        <is>
          <t>20953-2P-30HP-LFE</t>
        </is>
      </c>
      <c r="D243" t="inlineStr">
        <is>
          <t>X4</t>
        </is>
      </c>
      <c r="E243" t="inlineStr">
        <is>
          <t>NPS</t>
        </is>
      </c>
      <c r="F243" t="inlineStr">
        <is>
          <t>Hardware_SS_316</t>
        </is>
      </c>
      <c r="G243" t="inlineStr">
        <is>
          <t>Hardware_SS_316</t>
        </is>
      </c>
      <c r="H243" s="2" t="inlineStr">
        <is>
          <t>RFQ</t>
        </is>
      </c>
      <c r="I243" s="7" t="n"/>
      <c r="J243" t="inlineStr">
        <is>
          <t>A100094</t>
        </is>
      </c>
      <c r="K243" t="inlineStr">
        <is>
          <t>LT147</t>
        </is>
      </c>
      <c r="L243" t="n">
        <v>14</v>
      </c>
    </row>
    <row r="244">
      <c r="B244" t="inlineStr">
        <is>
          <t>Price_BOM_LFE_Hardware_238</t>
        </is>
      </c>
      <c r="C244" t="inlineStr">
        <is>
          <t>25707-2P-30HP-LFE</t>
        </is>
      </c>
      <c r="D244" t="inlineStr">
        <is>
          <t>X4</t>
        </is>
      </c>
      <c r="E244" t="inlineStr">
        <is>
          <t>125# ANSI Flange</t>
        </is>
      </c>
      <c r="F244" t="inlineStr">
        <is>
          <t>Hardware_Steel_Gr5</t>
        </is>
      </c>
      <c r="G244" t="inlineStr">
        <is>
          <t>Hardware_Steel_Gr5</t>
        </is>
      </c>
      <c r="H244" s="2" t="n">
        <v>96699210</v>
      </c>
      <c r="I244" s="7" t="inlineStr">
        <is>
          <t>HW,LF,7" X4,STL GRADE5</t>
        </is>
      </c>
      <c r="J244" t="inlineStr">
        <is>
          <t>A100091</t>
        </is>
      </c>
      <c r="K244" t="inlineStr">
        <is>
          <t>LT027</t>
        </is>
      </c>
      <c r="L244" t="n">
        <v>0</v>
      </c>
    </row>
    <row r="245">
      <c r="B245" t="inlineStr">
        <is>
          <t>Price_BOM_LFE_Hardware_239</t>
        </is>
      </c>
      <c r="C245" t="inlineStr">
        <is>
          <t>30707-2P-30HP-LFE</t>
        </is>
      </c>
      <c r="D245" t="inlineStr">
        <is>
          <t>X4</t>
        </is>
      </c>
      <c r="E245" t="inlineStr">
        <is>
          <t>125# ANSI Flange</t>
        </is>
      </c>
      <c r="F245" t="inlineStr">
        <is>
          <t>Hardware_Steel_Gr5</t>
        </is>
      </c>
      <c r="G245" t="inlineStr">
        <is>
          <t>Hardware_Steel_Gr5</t>
        </is>
      </c>
      <c r="H245" s="2" t="n">
        <v>96699210</v>
      </c>
      <c r="I245" s="7" t="inlineStr">
        <is>
          <t>HW,LF,7" X4,STL GRADE5</t>
        </is>
      </c>
      <c r="J245" t="inlineStr">
        <is>
          <t>A100091</t>
        </is>
      </c>
      <c r="K245" t="inlineStr">
        <is>
          <t>LT027</t>
        </is>
      </c>
      <c r="L245" t="n">
        <v>0</v>
      </c>
    </row>
    <row r="246">
      <c r="B246" t="inlineStr">
        <is>
          <t>Price_BOM_LFE_Hardware_240</t>
        </is>
      </c>
      <c r="C246" t="inlineStr">
        <is>
          <t>40707-2P-30HP-LFE</t>
        </is>
      </c>
      <c r="D246" t="inlineStr">
        <is>
          <t>X4</t>
        </is>
      </c>
      <c r="E246" t="inlineStr">
        <is>
          <t>125# ANSI Flange</t>
        </is>
      </c>
      <c r="F246" t="inlineStr">
        <is>
          <t>Hardware_Steel_Gr5</t>
        </is>
      </c>
      <c r="G246" t="inlineStr">
        <is>
          <t>Hardware_Steel_Gr5</t>
        </is>
      </c>
      <c r="H246" s="2" t="n">
        <v>96699210</v>
      </c>
      <c r="I246" s="7" t="inlineStr">
        <is>
          <t>HW,LF,7" X4,STL GRADE5</t>
        </is>
      </c>
      <c r="J246" t="inlineStr">
        <is>
          <t>A100091</t>
        </is>
      </c>
      <c r="K246" t="inlineStr">
        <is>
          <t>LT027</t>
        </is>
      </c>
      <c r="L246" t="n">
        <v>0</v>
      </c>
    </row>
    <row r="247">
      <c r="B247" t="inlineStr">
        <is>
          <t>Price_BOM_LFE_Hardware_241</t>
        </is>
      </c>
      <c r="C247" t="inlineStr">
        <is>
          <t>25707-2P-30HP-LFE</t>
        </is>
      </c>
      <c r="D247" t="inlineStr">
        <is>
          <t>X4</t>
        </is>
      </c>
      <c r="E247" t="inlineStr">
        <is>
          <t>250# ANSI Flange</t>
        </is>
      </c>
      <c r="F247" t="inlineStr">
        <is>
          <t>Hardware_Steel_Gr8</t>
        </is>
      </c>
      <c r="G247" t="inlineStr">
        <is>
          <t>Hardware_Steel_Gr8</t>
        </is>
      </c>
      <c r="H247" s="2" t="n">
        <v>96769911</v>
      </c>
      <c r="I247" s="7" t="inlineStr">
        <is>
          <t>HW,LF,7" X4,STL GRADE8</t>
        </is>
      </c>
      <c r="J247" t="inlineStr">
        <is>
          <t>A100092</t>
        </is>
      </c>
      <c r="K247" t="inlineStr">
        <is>
          <t>LT027</t>
        </is>
      </c>
      <c r="L247" t="n">
        <v>0</v>
      </c>
    </row>
    <row r="248">
      <c r="B248" t="inlineStr">
        <is>
          <t>Price_BOM_LFE_Hardware_242</t>
        </is>
      </c>
      <c r="C248" t="inlineStr">
        <is>
          <t>30707-2P-30HP-LFE</t>
        </is>
      </c>
      <c r="D248" t="inlineStr">
        <is>
          <t>X4</t>
        </is>
      </c>
      <c r="E248" t="inlineStr">
        <is>
          <t>250# ANSI Flange</t>
        </is>
      </c>
      <c r="F248" t="inlineStr">
        <is>
          <t>Hardware_Steel_Gr8</t>
        </is>
      </c>
      <c r="G248" t="inlineStr">
        <is>
          <t>Hardware_Steel_Gr8</t>
        </is>
      </c>
      <c r="H248" s="2" t="n">
        <v>96769911</v>
      </c>
      <c r="I248" s="7" t="inlineStr">
        <is>
          <t>HW,LF,7" X4,STL GRADE8</t>
        </is>
      </c>
      <c r="J248" t="inlineStr">
        <is>
          <t>A100092</t>
        </is>
      </c>
      <c r="K248" t="inlineStr">
        <is>
          <t>LT027</t>
        </is>
      </c>
      <c r="L248" t="n">
        <v>0</v>
      </c>
    </row>
    <row r="249">
      <c r="B249" t="inlineStr">
        <is>
          <t>Price_BOM_LFE_Hardware_243</t>
        </is>
      </c>
      <c r="C249" t="inlineStr">
        <is>
          <t>40707-2P-30HP-LFE</t>
        </is>
      </c>
      <c r="D249" t="inlineStr">
        <is>
          <t>X4</t>
        </is>
      </c>
      <c r="E249" t="inlineStr">
        <is>
          <t>250# ANSI Flange</t>
        </is>
      </c>
      <c r="F249" t="inlineStr">
        <is>
          <t>Hardware_Steel_Gr8</t>
        </is>
      </c>
      <c r="G249" t="inlineStr">
        <is>
          <t>Hardware_Steel_Gr8</t>
        </is>
      </c>
      <c r="H249" s="2" t="n">
        <v>96769911</v>
      </c>
      <c r="I249" s="7" t="inlineStr">
        <is>
          <t>HW,LF,7" X4,STL GRADE8</t>
        </is>
      </c>
      <c r="J249" t="inlineStr">
        <is>
          <t>A100092</t>
        </is>
      </c>
      <c r="K249" t="inlineStr">
        <is>
          <t>LT027</t>
        </is>
      </c>
      <c r="L249" t="n">
        <v>0</v>
      </c>
    </row>
    <row r="250">
      <c r="B250" t="inlineStr">
        <is>
          <t>Price_BOM_LFE_Hardware_244</t>
        </is>
      </c>
      <c r="C250" t="inlineStr">
        <is>
          <t>25707-2P-30HP-LFE</t>
        </is>
      </c>
      <c r="D250" t="inlineStr">
        <is>
          <t>X4</t>
        </is>
      </c>
      <c r="E250" t="inlineStr">
        <is>
          <t>125# ANSI Flange</t>
        </is>
      </c>
      <c r="F250" t="inlineStr">
        <is>
          <t>Hardware_SS_316</t>
        </is>
      </c>
      <c r="G250" t="inlineStr">
        <is>
          <t>Hardware_SS_316</t>
        </is>
      </c>
      <c r="H250" s="2" t="inlineStr">
        <is>
          <t>RFQ</t>
        </is>
      </c>
      <c r="I250" s="7" t="n"/>
      <c r="J250" t="inlineStr">
        <is>
          <t>A100094</t>
        </is>
      </c>
      <c r="K250" t="inlineStr">
        <is>
          <t>LT147</t>
        </is>
      </c>
      <c r="L250" t="n">
        <v>14</v>
      </c>
    </row>
    <row r="251">
      <c r="B251" t="inlineStr">
        <is>
          <t>Price_BOM_LFE_Hardware_245</t>
        </is>
      </c>
      <c r="C251" t="inlineStr">
        <is>
          <t>30707-2P-30HP-LFE</t>
        </is>
      </c>
      <c r="D251" t="inlineStr">
        <is>
          <t>X4</t>
        </is>
      </c>
      <c r="E251" t="inlineStr">
        <is>
          <t>125# ANSI Flange</t>
        </is>
      </c>
      <c r="F251" t="inlineStr">
        <is>
          <t>Hardware_SS_316</t>
        </is>
      </c>
      <c r="G251" t="inlineStr">
        <is>
          <t>Hardware_SS_316</t>
        </is>
      </c>
      <c r="H251" s="2" t="inlineStr">
        <is>
          <t>RFQ</t>
        </is>
      </c>
      <c r="I251" s="7" t="n"/>
      <c r="J251" t="inlineStr">
        <is>
          <t>A100094</t>
        </is>
      </c>
      <c r="K251" t="inlineStr">
        <is>
          <t>LT147</t>
        </is>
      </c>
      <c r="L251" t="n">
        <v>14</v>
      </c>
    </row>
    <row r="252">
      <c r="B252" t="inlineStr">
        <is>
          <t>Price_BOM_LFE_Hardware_246</t>
        </is>
      </c>
      <c r="C252" t="inlineStr">
        <is>
          <t>40707-2P-30HP-LFE</t>
        </is>
      </c>
      <c r="D252" t="inlineStr">
        <is>
          <t>X4</t>
        </is>
      </c>
      <c r="E252" t="inlineStr">
        <is>
          <t>125# ANSI Flange</t>
        </is>
      </c>
      <c r="F252" t="inlineStr">
        <is>
          <t>Hardware_SS_316</t>
        </is>
      </c>
      <c r="G252" t="inlineStr">
        <is>
          <t>Hardware_SS_316</t>
        </is>
      </c>
      <c r="H252" s="2" t="inlineStr">
        <is>
          <t>RFQ</t>
        </is>
      </c>
      <c r="I252" s="7" t="n"/>
      <c r="J252" t="inlineStr">
        <is>
          <t>A100094</t>
        </is>
      </c>
      <c r="K252" t="inlineStr">
        <is>
          <t>LT147</t>
        </is>
      </c>
      <c r="L252" t="n">
        <v>14</v>
      </c>
    </row>
    <row r="253">
      <c r="B253" t="inlineStr">
        <is>
          <t>Price_BOM_LFE_Hardware_247</t>
        </is>
      </c>
      <c r="C253" t="inlineStr">
        <is>
          <t>25957-2P-30HP-LFE</t>
        </is>
      </c>
      <c r="D253" t="inlineStr">
        <is>
          <t>X4</t>
        </is>
      </c>
      <c r="E253" t="inlineStr">
        <is>
          <t>125# ANSI Flange</t>
        </is>
      </c>
      <c r="F253" t="inlineStr">
        <is>
          <t>Hardware_Steel_Gr5</t>
        </is>
      </c>
      <c r="G253" t="inlineStr">
        <is>
          <t>Hardware_Steel_Gr5</t>
        </is>
      </c>
      <c r="H253" s="2" t="n">
        <v>96699212</v>
      </c>
      <c r="I253" t="inlineStr">
        <is>
          <t>HW,LF,9.5" X4,STL GRADE5</t>
        </is>
      </c>
      <c r="J253" t="inlineStr">
        <is>
          <t>A100091</t>
        </is>
      </c>
      <c r="K253" t="inlineStr">
        <is>
          <t>LT027</t>
        </is>
      </c>
      <c r="L253" t="n">
        <v>0</v>
      </c>
    </row>
    <row r="254">
      <c r="B254" t="inlineStr">
        <is>
          <t>Price_BOM_LFE_Hardware_248</t>
        </is>
      </c>
      <c r="C254" s="69" t="inlineStr">
        <is>
          <t>40957-4P-20HP-LFE</t>
        </is>
      </c>
      <c r="D254" t="inlineStr">
        <is>
          <t>X4</t>
        </is>
      </c>
      <c r="E254" t="inlineStr">
        <is>
          <t>125# ANSI Flange</t>
        </is>
      </c>
      <c r="F254" t="inlineStr">
        <is>
          <t>Hardware_Steel_Gr5</t>
        </is>
      </c>
      <c r="G254" t="inlineStr">
        <is>
          <t>Hardware_Steel_Gr5</t>
        </is>
      </c>
      <c r="H254" s="2" t="n">
        <v>96699212</v>
      </c>
      <c r="I254" t="inlineStr">
        <is>
          <t>HW,LF,9.5" X4,STL GRADE5</t>
        </is>
      </c>
      <c r="J254" t="inlineStr">
        <is>
          <t>A100091</t>
        </is>
      </c>
      <c r="K254" t="inlineStr">
        <is>
          <t>LT027</t>
        </is>
      </c>
      <c r="L254" t="n">
        <v>0</v>
      </c>
    </row>
    <row r="255">
      <c r="B255" t="inlineStr">
        <is>
          <t>Price_BOM_LFE_Hardware_249</t>
        </is>
      </c>
      <c r="C255" s="69" t="inlineStr">
        <is>
          <t>50957-4P-15HP-LFE</t>
        </is>
      </c>
      <c r="D255" t="inlineStr">
        <is>
          <t>X4</t>
        </is>
      </c>
      <c r="E255" t="inlineStr">
        <is>
          <t>125# ANSI Flange</t>
        </is>
      </c>
      <c r="F255" t="inlineStr">
        <is>
          <t>Hardware_Steel_Gr5</t>
        </is>
      </c>
      <c r="G255" t="inlineStr">
        <is>
          <t>Hardware_Steel_Gr5</t>
        </is>
      </c>
      <c r="H255" s="2" t="n">
        <v>96699212</v>
      </c>
      <c r="I255" t="inlineStr">
        <is>
          <t>HW,LF,9.5" X4,STL GRADE5</t>
        </is>
      </c>
      <c r="J255" t="inlineStr">
        <is>
          <t>A100091</t>
        </is>
      </c>
      <c r="K255" t="inlineStr">
        <is>
          <t>LT027</t>
        </is>
      </c>
      <c r="L255" t="n">
        <v>0</v>
      </c>
    </row>
    <row r="256">
      <c r="B256" t="inlineStr">
        <is>
          <t>Price_BOM_LFE_Hardware_250</t>
        </is>
      </c>
      <c r="C256" s="69" t="inlineStr">
        <is>
          <t>50957-4P-20HP-LFE</t>
        </is>
      </c>
      <c r="D256" t="inlineStr">
        <is>
          <t>X4</t>
        </is>
      </c>
      <c r="E256" t="inlineStr">
        <is>
          <t>125# ANSI Flange</t>
        </is>
      </c>
      <c r="F256" t="inlineStr">
        <is>
          <t>Hardware_Steel_Gr5</t>
        </is>
      </c>
      <c r="G256" t="inlineStr">
        <is>
          <t>Hardware_Steel_Gr5</t>
        </is>
      </c>
      <c r="H256" s="2" t="n">
        <v>96699212</v>
      </c>
      <c r="I256" t="inlineStr">
        <is>
          <t>HW,LF,9.5" X4,STL GRADE5</t>
        </is>
      </c>
      <c r="J256" t="inlineStr">
        <is>
          <t>A100091</t>
        </is>
      </c>
      <c r="K256" t="inlineStr">
        <is>
          <t>LT027</t>
        </is>
      </c>
      <c r="L256" t="n">
        <v>0</v>
      </c>
    </row>
    <row r="257">
      <c r="B257" t="inlineStr">
        <is>
          <t>Price_BOM_LFE_Hardware_251</t>
        </is>
      </c>
      <c r="C257" s="69" t="inlineStr">
        <is>
          <t>50957-4P-25HP-LFE</t>
        </is>
      </c>
      <c r="D257" t="inlineStr">
        <is>
          <t>X4</t>
        </is>
      </c>
      <c r="E257" t="inlineStr">
        <is>
          <t>125# ANSI Flange</t>
        </is>
      </c>
      <c r="F257" t="inlineStr">
        <is>
          <t>Hardware_Steel_Gr5</t>
        </is>
      </c>
      <c r="G257" t="inlineStr">
        <is>
          <t>Hardware_Steel_Gr5</t>
        </is>
      </c>
      <c r="H257" s="2" t="n">
        <v>96699212</v>
      </c>
      <c r="I257" t="inlineStr">
        <is>
          <t>HW,LF,9.5" X4,STL GRADE5</t>
        </is>
      </c>
      <c r="J257" t="inlineStr">
        <is>
          <t>A100091</t>
        </is>
      </c>
      <c r="K257" t="inlineStr">
        <is>
          <t>LT027</t>
        </is>
      </c>
      <c r="L257" t="n">
        <v>0</v>
      </c>
    </row>
    <row r="258">
      <c r="B258" t="inlineStr">
        <is>
          <t>Price_BOM_LFE_Hardware_252</t>
        </is>
      </c>
      <c r="C258" t="inlineStr">
        <is>
          <t>25957-2P-30HP-LFE</t>
        </is>
      </c>
      <c r="D258" t="inlineStr">
        <is>
          <t>X4</t>
        </is>
      </c>
      <c r="E258" t="inlineStr">
        <is>
          <t>250# ANSI Flange</t>
        </is>
      </c>
      <c r="F258" t="inlineStr">
        <is>
          <t>Hardware_Steel_Gr8</t>
        </is>
      </c>
      <c r="G258" t="inlineStr">
        <is>
          <t>Hardware_Steel_Gr8</t>
        </is>
      </c>
      <c r="H258" s="2" t="n">
        <v>96769913</v>
      </c>
      <c r="I258" t="inlineStr">
        <is>
          <t>HW,LF,9.5" X4,STL GRADE8</t>
        </is>
      </c>
      <c r="J258" t="inlineStr">
        <is>
          <t>A100092</t>
        </is>
      </c>
      <c r="K258" t="inlineStr">
        <is>
          <t>LT027</t>
        </is>
      </c>
      <c r="L258" t="n">
        <v>0</v>
      </c>
    </row>
    <row r="259">
      <c r="B259" t="inlineStr">
        <is>
          <t>Price_BOM_LFE_Hardware_253</t>
        </is>
      </c>
      <c r="C259" s="69" t="inlineStr">
        <is>
          <t>40957-4P-20HP-LFE</t>
        </is>
      </c>
      <c r="D259" t="inlineStr">
        <is>
          <t>X4</t>
        </is>
      </c>
      <c r="E259" t="inlineStr">
        <is>
          <t>250# ANSI Flange</t>
        </is>
      </c>
      <c r="F259" t="inlineStr">
        <is>
          <t>Hardware_Steel_Gr8</t>
        </is>
      </c>
      <c r="G259" t="inlineStr">
        <is>
          <t>Hardware_Steel_Gr8</t>
        </is>
      </c>
      <c r="H259" s="2" t="n">
        <v>96769913</v>
      </c>
      <c r="I259" t="inlineStr">
        <is>
          <t>HW,LF,9.5" X4,STL GRADE8</t>
        </is>
      </c>
      <c r="J259" t="inlineStr">
        <is>
          <t>A100092</t>
        </is>
      </c>
      <c r="K259" t="inlineStr">
        <is>
          <t>LT027</t>
        </is>
      </c>
      <c r="L259" t="n">
        <v>0</v>
      </c>
    </row>
    <row r="260">
      <c r="B260" t="inlineStr">
        <is>
          <t>Price_BOM_LFE_Hardware_254</t>
        </is>
      </c>
      <c r="C260" s="69" t="inlineStr">
        <is>
          <t>50957-4P-15HP-LFE</t>
        </is>
      </c>
      <c r="D260" t="inlineStr">
        <is>
          <t>X4</t>
        </is>
      </c>
      <c r="E260" t="inlineStr">
        <is>
          <t>250# ANSI Flange</t>
        </is>
      </c>
      <c r="F260" t="inlineStr">
        <is>
          <t>Hardware_Steel_Gr8</t>
        </is>
      </c>
      <c r="G260" t="inlineStr">
        <is>
          <t>Hardware_Steel_Gr8</t>
        </is>
      </c>
      <c r="H260" s="2" t="n">
        <v>96769913</v>
      </c>
      <c r="I260" t="inlineStr">
        <is>
          <t>HW,LF,9.5" X4,STL GRADE8</t>
        </is>
      </c>
      <c r="J260" t="inlineStr">
        <is>
          <t>A100092</t>
        </is>
      </c>
      <c r="K260" t="inlineStr">
        <is>
          <t>LT027</t>
        </is>
      </c>
      <c r="L260" t="n">
        <v>0</v>
      </c>
    </row>
    <row r="261">
      <c r="B261" t="inlineStr">
        <is>
          <t>Price_BOM_LFE_Hardware_255</t>
        </is>
      </c>
      <c r="C261" s="69" t="inlineStr">
        <is>
          <t>50957-4P-20HP-LFE</t>
        </is>
      </c>
      <c r="D261" t="inlineStr">
        <is>
          <t>X4</t>
        </is>
      </c>
      <c r="E261" t="inlineStr">
        <is>
          <t>250# ANSI Flange</t>
        </is>
      </c>
      <c r="F261" t="inlineStr">
        <is>
          <t>Hardware_Steel_Gr8</t>
        </is>
      </c>
      <c r="G261" t="inlineStr">
        <is>
          <t>Hardware_Steel_Gr8</t>
        </is>
      </c>
      <c r="H261" s="2" t="n">
        <v>96769913</v>
      </c>
      <c r="I261" t="inlineStr">
        <is>
          <t>HW,LF,9.5" X4,STL GRADE8</t>
        </is>
      </c>
      <c r="J261" t="inlineStr">
        <is>
          <t>A100092</t>
        </is>
      </c>
      <c r="K261" t="inlineStr">
        <is>
          <t>LT027</t>
        </is>
      </c>
      <c r="L261" t="n">
        <v>0</v>
      </c>
    </row>
    <row r="262">
      <c r="B262" t="inlineStr">
        <is>
          <t>Price_BOM_LFE_Hardware_256</t>
        </is>
      </c>
      <c r="C262" s="69" t="inlineStr">
        <is>
          <t>50957-4P-25HP-LFE</t>
        </is>
      </c>
      <c r="D262" t="inlineStr">
        <is>
          <t>X4</t>
        </is>
      </c>
      <c r="E262" t="inlineStr">
        <is>
          <t>250# ANSI Flange</t>
        </is>
      </c>
      <c r="F262" t="inlineStr">
        <is>
          <t>Hardware_Steel_Gr8</t>
        </is>
      </c>
      <c r="G262" t="inlineStr">
        <is>
          <t>Hardware_Steel_Gr8</t>
        </is>
      </c>
      <c r="H262" s="2" t="n">
        <v>96769913</v>
      </c>
      <c r="I262" t="inlineStr">
        <is>
          <t>HW,LF,9.5" X4,STL GRADE8</t>
        </is>
      </c>
      <c r="J262" t="inlineStr">
        <is>
          <t>A100092</t>
        </is>
      </c>
      <c r="K262" t="inlineStr">
        <is>
          <t>LT027</t>
        </is>
      </c>
      <c r="L262" t="n">
        <v>0</v>
      </c>
    </row>
    <row r="263">
      <c r="B263" t="inlineStr">
        <is>
          <t>Price_BOM_LFE_Hardware_257</t>
        </is>
      </c>
      <c r="C263" t="inlineStr">
        <is>
          <t>25957-2P-30HP-LFE</t>
        </is>
      </c>
      <c r="D263" t="inlineStr">
        <is>
          <t>X4</t>
        </is>
      </c>
      <c r="E263" t="inlineStr">
        <is>
          <t>125# ANSI Flange</t>
        </is>
      </c>
      <c r="F263" t="inlineStr">
        <is>
          <t>Hardware_SS_316</t>
        </is>
      </c>
      <c r="G263" t="inlineStr">
        <is>
          <t>Hardware_SS_316</t>
        </is>
      </c>
      <c r="H263" t="inlineStr">
        <is>
          <t>RFQ</t>
        </is>
      </c>
      <c r="J263" t="inlineStr">
        <is>
          <t>A100094</t>
        </is>
      </c>
      <c r="K263" t="inlineStr">
        <is>
          <t>LT147</t>
        </is>
      </c>
      <c r="L263" t="n">
        <v>14</v>
      </c>
    </row>
    <row r="264">
      <c r="B264" t="inlineStr">
        <is>
          <t>Price_BOM_LFE_Hardware_258</t>
        </is>
      </c>
      <c r="C264" s="69" t="inlineStr">
        <is>
          <t>40957-4P-20HP-LFE</t>
        </is>
      </c>
      <c r="D264" t="inlineStr">
        <is>
          <t>X4</t>
        </is>
      </c>
      <c r="E264" t="inlineStr">
        <is>
          <t>125# ANSI Flange</t>
        </is>
      </c>
      <c r="F264" t="inlineStr">
        <is>
          <t>Hardware_SS_316</t>
        </is>
      </c>
      <c r="G264" t="inlineStr">
        <is>
          <t>Hardware_SS_316</t>
        </is>
      </c>
      <c r="H264" t="inlineStr">
        <is>
          <t>RFQ</t>
        </is>
      </c>
      <c r="J264" t="inlineStr">
        <is>
          <t>A100094</t>
        </is>
      </c>
      <c r="K264" t="inlineStr">
        <is>
          <t>LT147</t>
        </is>
      </c>
      <c r="L264" t="n">
        <v>14</v>
      </c>
    </row>
    <row r="265">
      <c r="B265" t="inlineStr">
        <is>
          <t>Price_BOM_LFE_Hardware_259</t>
        </is>
      </c>
      <c r="C265" s="69" t="inlineStr">
        <is>
          <t>50957-4P-15HP-LFE</t>
        </is>
      </c>
      <c r="D265" t="inlineStr">
        <is>
          <t>X4</t>
        </is>
      </c>
      <c r="E265" t="inlineStr">
        <is>
          <t>125# ANSI Flange</t>
        </is>
      </c>
      <c r="F265" t="inlineStr">
        <is>
          <t>Hardware_SS_316</t>
        </is>
      </c>
      <c r="G265" t="inlineStr">
        <is>
          <t>Hardware_SS_316</t>
        </is>
      </c>
      <c r="H265" t="inlineStr">
        <is>
          <t>RFQ</t>
        </is>
      </c>
      <c r="J265" t="inlineStr">
        <is>
          <t>A100094</t>
        </is>
      </c>
      <c r="K265" t="inlineStr">
        <is>
          <t>LT147</t>
        </is>
      </c>
      <c r="L265" t="n">
        <v>14</v>
      </c>
    </row>
    <row r="266">
      <c r="B266" t="inlineStr">
        <is>
          <t>Price_BOM_LFE_Hardware_260</t>
        </is>
      </c>
      <c r="C266" s="69" t="inlineStr">
        <is>
          <t>50957-4P-20HP-LFE</t>
        </is>
      </c>
      <c r="D266" t="inlineStr">
        <is>
          <t>X4</t>
        </is>
      </c>
      <c r="E266" t="inlineStr">
        <is>
          <t>125# ANSI Flange</t>
        </is>
      </c>
      <c r="F266" t="inlineStr">
        <is>
          <t>Hardware_SS_316</t>
        </is>
      </c>
      <c r="G266" t="inlineStr">
        <is>
          <t>Hardware_SS_316</t>
        </is>
      </c>
      <c r="H266" t="inlineStr">
        <is>
          <t>RFQ</t>
        </is>
      </c>
      <c r="J266" t="inlineStr">
        <is>
          <t>A100094</t>
        </is>
      </c>
      <c r="K266" t="inlineStr">
        <is>
          <t>LT147</t>
        </is>
      </c>
      <c r="L266" t="n">
        <v>14</v>
      </c>
    </row>
    <row r="267">
      <c r="B267" t="inlineStr">
        <is>
          <t>Price_BOM_LFE_Hardware_261</t>
        </is>
      </c>
      <c r="C267" s="69" t="inlineStr">
        <is>
          <t>50957-4P-25HP-LFE</t>
        </is>
      </c>
      <c r="D267" t="inlineStr">
        <is>
          <t>X4</t>
        </is>
      </c>
      <c r="E267" t="inlineStr">
        <is>
          <t>125# ANSI Flange</t>
        </is>
      </c>
      <c r="F267" t="inlineStr">
        <is>
          <t>Hardware_SS_316</t>
        </is>
      </c>
      <c r="G267" t="inlineStr">
        <is>
          <t>Hardware_SS_316</t>
        </is>
      </c>
      <c r="H267" t="inlineStr">
        <is>
          <t>RFQ</t>
        </is>
      </c>
      <c r="J267" t="inlineStr">
        <is>
          <t>A100094</t>
        </is>
      </c>
      <c r="K267" t="inlineStr">
        <is>
          <t>LT147</t>
        </is>
      </c>
      <c r="L267" t="n">
        <v>14</v>
      </c>
    </row>
    <row r="268">
      <c r="B268" t="inlineStr">
        <is>
          <t>Price_BOM_LFE_Hardware_262</t>
        </is>
      </c>
      <c r="C268" s="69" t="inlineStr">
        <is>
          <t>30121-4P-15HP-LFE</t>
        </is>
      </c>
      <c r="D268" t="inlineStr">
        <is>
          <t>XA</t>
        </is>
      </c>
      <c r="E268" t="inlineStr">
        <is>
          <t>125# ANSI Flange</t>
        </is>
      </c>
      <c r="F268" t="inlineStr">
        <is>
          <t>Hardware_Steel_Gr5</t>
        </is>
      </c>
      <c r="G268" t="inlineStr">
        <is>
          <t>Hardware_Steel_Gr5</t>
        </is>
      </c>
      <c r="H268" s="2" t="n">
        <v>96699214</v>
      </c>
      <c r="I268" s="7" t="inlineStr">
        <is>
          <t>HW,LF,12" XA,STL GRADE5</t>
        </is>
      </c>
      <c r="J268" t="inlineStr">
        <is>
          <t>A100091</t>
        </is>
      </c>
      <c r="K268" t="inlineStr">
        <is>
          <t>LT027</t>
        </is>
      </c>
      <c r="L268" t="n">
        <v>0</v>
      </c>
    </row>
    <row r="269">
      <c r="B269" t="inlineStr">
        <is>
          <t>Price_BOM_LFE_Hardware_263</t>
        </is>
      </c>
      <c r="C269" s="69" t="inlineStr">
        <is>
          <t>30121-4P-20HP-LFE</t>
        </is>
      </c>
      <c r="D269" t="inlineStr">
        <is>
          <t>XA</t>
        </is>
      </c>
      <c r="E269" t="inlineStr">
        <is>
          <t>125# ANSI Flange</t>
        </is>
      </c>
      <c r="F269" t="inlineStr">
        <is>
          <t>Hardware_Steel_Gr5</t>
        </is>
      </c>
      <c r="G269" t="inlineStr">
        <is>
          <t>Hardware_Steel_Gr5</t>
        </is>
      </c>
      <c r="H269" s="2" t="n">
        <v>96699214</v>
      </c>
      <c r="I269" s="7" t="inlineStr">
        <is>
          <t>HW,LF,12" XA,STL GRADE5</t>
        </is>
      </c>
      <c r="J269" t="inlineStr">
        <is>
          <t>A100091</t>
        </is>
      </c>
      <c r="K269" t="inlineStr">
        <is>
          <t>LT027</t>
        </is>
      </c>
      <c r="L269" t="n">
        <v>0</v>
      </c>
    </row>
    <row r="270">
      <c r="B270" t="inlineStr">
        <is>
          <t>Price_BOM_LFE_Hardware_264</t>
        </is>
      </c>
      <c r="C270" s="69" t="inlineStr">
        <is>
          <t>30121-4P-25HP-LFE</t>
        </is>
      </c>
      <c r="D270" t="inlineStr">
        <is>
          <t>XA</t>
        </is>
      </c>
      <c r="E270" t="inlineStr">
        <is>
          <t>125# ANSI Flange</t>
        </is>
      </c>
      <c r="F270" t="inlineStr">
        <is>
          <t>Hardware_Steel_Gr5</t>
        </is>
      </c>
      <c r="G270" t="inlineStr">
        <is>
          <t>Hardware_Steel_Gr5</t>
        </is>
      </c>
      <c r="H270" s="2" t="n">
        <v>96699214</v>
      </c>
      <c r="I270" s="7" t="inlineStr">
        <is>
          <t>HW,LF,12" XA,STL GRADE5</t>
        </is>
      </c>
      <c r="J270" t="inlineStr">
        <is>
          <t>A100091</t>
        </is>
      </c>
      <c r="K270" t="inlineStr">
        <is>
          <t>LT027</t>
        </is>
      </c>
      <c r="L270" t="n">
        <v>0</v>
      </c>
    </row>
    <row r="271">
      <c r="B271" t="inlineStr">
        <is>
          <t>Price_BOM_LFE_Hardware_265</t>
        </is>
      </c>
      <c r="C271" s="69" t="inlineStr">
        <is>
          <t>30127-4P-15HP-LFE</t>
        </is>
      </c>
      <c r="D271" t="inlineStr">
        <is>
          <t>XA</t>
        </is>
      </c>
      <c r="E271" t="inlineStr">
        <is>
          <t>125# ANSI Flange</t>
        </is>
      </c>
      <c r="F271" t="inlineStr">
        <is>
          <t>Hardware_Steel_Gr5</t>
        </is>
      </c>
      <c r="G271" t="inlineStr">
        <is>
          <t>Hardware_Steel_Gr5</t>
        </is>
      </c>
      <c r="H271" s="2" t="n">
        <v>96699214</v>
      </c>
      <c r="I271" s="7" t="inlineStr">
        <is>
          <t>HW,LF,12" XA,STL GRADE5</t>
        </is>
      </c>
      <c r="J271" t="inlineStr">
        <is>
          <t>A100091</t>
        </is>
      </c>
      <c r="K271" t="inlineStr">
        <is>
          <t>LT027</t>
        </is>
      </c>
      <c r="L271" t="n">
        <v>0</v>
      </c>
    </row>
    <row r="272">
      <c r="B272" t="inlineStr">
        <is>
          <t>Price_BOM_LFE_Hardware_266</t>
        </is>
      </c>
      <c r="C272" s="69" t="inlineStr">
        <is>
          <t>30127-4P-20HP-LFE</t>
        </is>
      </c>
      <c r="D272" t="inlineStr">
        <is>
          <t>XA</t>
        </is>
      </c>
      <c r="E272" t="inlineStr">
        <is>
          <t>125# ANSI Flange</t>
        </is>
      </c>
      <c r="F272" t="inlineStr">
        <is>
          <t>Hardware_Steel_Gr5</t>
        </is>
      </c>
      <c r="G272" t="inlineStr">
        <is>
          <t>Hardware_Steel_Gr5</t>
        </is>
      </c>
      <c r="H272" s="2" t="n">
        <v>96699214</v>
      </c>
      <c r="I272" s="7" t="inlineStr">
        <is>
          <t>HW,LF,12" XA,STL GRADE5</t>
        </is>
      </c>
      <c r="J272" t="inlineStr">
        <is>
          <t>A100091</t>
        </is>
      </c>
      <c r="K272" t="inlineStr">
        <is>
          <t>LT027</t>
        </is>
      </c>
      <c r="L272" t="n">
        <v>0</v>
      </c>
    </row>
    <row r="273">
      <c r="B273" t="inlineStr">
        <is>
          <t>Price_BOM_LFE_Hardware_267</t>
        </is>
      </c>
      <c r="C273" s="69" t="inlineStr">
        <is>
          <t>30127-4P-25HP-LFE</t>
        </is>
      </c>
      <c r="D273" t="inlineStr">
        <is>
          <t>XA</t>
        </is>
      </c>
      <c r="E273" t="inlineStr">
        <is>
          <t>125# ANSI Flange</t>
        </is>
      </c>
      <c r="F273" t="inlineStr">
        <is>
          <t>Hardware_Steel_Gr5</t>
        </is>
      </c>
      <c r="G273" t="inlineStr">
        <is>
          <t>Hardware_Steel_Gr5</t>
        </is>
      </c>
      <c r="H273" s="2" t="n">
        <v>96699214</v>
      </c>
      <c r="I273" s="7" t="inlineStr">
        <is>
          <t>HW,LF,12" XA,STL GRADE5</t>
        </is>
      </c>
      <c r="J273" t="inlineStr">
        <is>
          <t>A100091</t>
        </is>
      </c>
      <c r="K273" t="inlineStr">
        <is>
          <t>LT027</t>
        </is>
      </c>
      <c r="L273" t="n">
        <v>0</v>
      </c>
    </row>
    <row r="274">
      <c r="B274" t="inlineStr">
        <is>
          <t>Price_BOM_LFE_Hardware_268</t>
        </is>
      </c>
      <c r="C274" s="69" t="inlineStr">
        <is>
          <t>50123-4P-25HP-LFE</t>
        </is>
      </c>
      <c r="D274" t="inlineStr">
        <is>
          <t>XA</t>
        </is>
      </c>
      <c r="E274" t="inlineStr">
        <is>
          <t>125# ANSI Flange</t>
        </is>
      </c>
      <c r="F274" t="inlineStr">
        <is>
          <t>Hardware_Steel_Gr5</t>
        </is>
      </c>
      <c r="G274" t="inlineStr">
        <is>
          <t>Hardware_Steel_Gr5</t>
        </is>
      </c>
      <c r="H274" s="2" t="n">
        <v>96699214</v>
      </c>
      <c r="I274" s="7" t="inlineStr">
        <is>
          <t>HW,LF,12" XA,STL GRADE5</t>
        </is>
      </c>
      <c r="J274" t="inlineStr">
        <is>
          <t>A100091</t>
        </is>
      </c>
      <c r="K274" t="inlineStr">
        <is>
          <t>LT027</t>
        </is>
      </c>
      <c r="L274" t="n">
        <v>0</v>
      </c>
    </row>
    <row r="275">
      <c r="B275" t="inlineStr">
        <is>
          <t>Price_BOM_LFE_Hardware_269</t>
        </is>
      </c>
      <c r="C275" s="69" t="inlineStr">
        <is>
          <t>40129-4P-15HP-LFE</t>
        </is>
      </c>
      <c r="D275" t="inlineStr">
        <is>
          <t>XA</t>
        </is>
      </c>
      <c r="E275" t="inlineStr">
        <is>
          <t>125# ANSI Flange</t>
        </is>
      </c>
      <c r="F275" t="inlineStr">
        <is>
          <t>Hardware_Steel_Gr5</t>
        </is>
      </c>
      <c r="G275" t="inlineStr">
        <is>
          <t>Hardware_Steel_Gr5</t>
        </is>
      </c>
      <c r="H275" s="2" t="n">
        <v>96699214</v>
      </c>
      <c r="I275" s="7" t="inlineStr">
        <is>
          <t>HW,LF,12" XA,STL GRADE5</t>
        </is>
      </c>
      <c r="J275" t="inlineStr">
        <is>
          <t>A100091</t>
        </is>
      </c>
      <c r="K275" t="inlineStr">
        <is>
          <t>LT027</t>
        </is>
      </c>
      <c r="L275" t="n">
        <v>0</v>
      </c>
    </row>
    <row r="276">
      <c r="B276" t="inlineStr">
        <is>
          <t>Price_BOM_LFE_Hardware_270</t>
        </is>
      </c>
      <c r="C276" s="69" t="inlineStr">
        <is>
          <t>40129-4P-20HP-LFE</t>
        </is>
      </c>
      <c r="D276" t="inlineStr">
        <is>
          <t>XA</t>
        </is>
      </c>
      <c r="E276" t="inlineStr">
        <is>
          <t>125# ANSI Flange</t>
        </is>
      </c>
      <c r="F276" t="inlineStr">
        <is>
          <t>Hardware_Steel_Gr5</t>
        </is>
      </c>
      <c r="G276" t="inlineStr">
        <is>
          <t>Hardware_Steel_Gr5</t>
        </is>
      </c>
      <c r="H276" s="2" t="n">
        <v>96699214</v>
      </c>
      <c r="I276" s="7" t="inlineStr">
        <is>
          <t>HW,LF,12" XA,STL GRADE5</t>
        </is>
      </c>
      <c r="J276" t="inlineStr">
        <is>
          <t>A100091</t>
        </is>
      </c>
      <c r="K276" t="inlineStr">
        <is>
          <t>LT027</t>
        </is>
      </c>
      <c r="L276" t="n">
        <v>0</v>
      </c>
    </row>
    <row r="277">
      <c r="B277" t="inlineStr">
        <is>
          <t>Price_BOM_LFE_Hardware_271</t>
        </is>
      </c>
      <c r="C277" s="69" t="inlineStr">
        <is>
          <t>40129-4P-25HP-LFE</t>
        </is>
      </c>
      <c r="D277" t="inlineStr">
        <is>
          <t>XA</t>
        </is>
      </c>
      <c r="E277" t="inlineStr">
        <is>
          <t>125# ANSI Flange</t>
        </is>
      </c>
      <c r="F277" t="inlineStr">
        <is>
          <t>Hardware_Steel_Gr5</t>
        </is>
      </c>
      <c r="G277" t="inlineStr">
        <is>
          <t>Hardware_Steel_Gr5</t>
        </is>
      </c>
      <c r="H277" s="2" t="n">
        <v>96699214</v>
      </c>
      <c r="I277" s="7" t="inlineStr">
        <is>
          <t>HW,LF,12" XA,STL GRADE5</t>
        </is>
      </c>
      <c r="J277" t="inlineStr">
        <is>
          <t>A100091</t>
        </is>
      </c>
      <c r="K277" t="inlineStr">
        <is>
          <t>LT027</t>
        </is>
      </c>
      <c r="L277" t="n">
        <v>0</v>
      </c>
    </row>
    <row r="278">
      <c r="B278" t="inlineStr">
        <is>
          <t>Price_BOM_LFE_Hardware_272</t>
        </is>
      </c>
      <c r="C278" s="69" t="inlineStr">
        <is>
          <t>4012A-4P-15HP-LFE</t>
        </is>
      </c>
      <c r="D278" t="inlineStr">
        <is>
          <t>XA</t>
        </is>
      </c>
      <c r="E278" t="inlineStr">
        <is>
          <t>125# ANSI Flange</t>
        </is>
      </c>
      <c r="F278" t="inlineStr">
        <is>
          <t>Hardware_Steel_Gr5</t>
        </is>
      </c>
      <c r="G278" t="inlineStr">
        <is>
          <t>Hardware_Steel_Gr5</t>
        </is>
      </c>
      <c r="H278" s="2" t="n">
        <v>96699214</v>
      </c>
      <c r="I278" s="7" t="inlineStr">
        <is>
          <t>HW,LF,12" XA,STL GRADE5</t>
        </is>
      </c>
      <c r="J278" t="inlineStr">
        <is>
          <t>A100091</t>
        </is>
      </c>
      <c r="K278" t="inlineStr">
        <is>
          <t>LT027</t>
        </is>
      </c>
      <c r="L278" t="n">
        <v>0</v>
      </c>
    </row>
    <row r="279">
      <c r="B279" t="inlineStr">
        <is>
          <t>Price_BOM_LFE_Hardware_273</t>
        </is>
      </c>
      <c r="C279" s="69" t="inlineStr">
        <is>
          <t>4012A-4P-20HP-LFE</t>
        </is>
      </c>
      <c r="D279" t="inlineStr">
        <is>
          <t>XA</t>
        </is>
      </c>
      <c r="E279" t="inlineStr">
        <is>
          <t>125# ANSI Flange</t>
        </is>
      </c>
      <c r="F279" t="inlineStr">
        <is>
          <t>Hardware_Steel_Gr5</t>
        </is>
      </c>
      <c r="G279" t="inlineStr">
        <is>
          <t>Hardware_Steel_Gr5</t>
        </is>
      </c>
      <c r="H279" s="2" t="n">
        <v>96699214</v>
      </c>
      <c r="I279" s="7" t="inlineStr">
        <is>
          <t>HW,LF,12" XA,STL GRADE5</t>
        </is>
      </c>
      <c r="J279" t="inlineStr">
        <is>
          <t>A100091</t>
        </is>
      </c>
      <c r="K279" t="inlineStr">
        <is>
          <t>LT027</t>
        </is>
      </c>
      <c r="L279" t="n">
        <v>0</v>
      </c>
    </row>
    <row r="280">
      <c r="B280" t="inlineStr">
        <is>
          <t>Price_BOM_LFE_Hardware_274</t>
        </is>
      </c>
      <c r="C280" s="69" t="inlineStr">
        <is>
          <t>4012A-4P-25HP-LFE</t>
        </is>
      </c>
      <c r="D280" t="inlineStr">
        <is>
          <t>XA</t>
        </is>
      </c>
      <c r="E280" t="inlineStr">
        <is>
          <t>125# ANSI Flange</t>
        </is>
      </c>
      <c r="F280" t="inlineStr">
        <is>
          <t>Hardware_Steel_Gr5</t>
        </is>
      </c>
      <c r="G280" t="inlineStr">
        <is>
          <t>Hardware_Steel_Gr5</t>
        </is>
      </c>
      <c r="H280" s="2" t="n">
        <v>96699214</v>
      </c>
      <c r="I280" s="7" t="inlineStr">
        <is>
          <t>HW,LF,12" XA,STL GRADE5</t>
        </is>
      </c>
      <c r="J280" t="inlineStr">
        <is>
          <t>A100091</t>
        </is>
      </c>
      <c r="K280" t="inlineStr">
        <is>
          <t>LT027</t>
        </is>
      </c>
      <c r="L280" t="n">
        <v>0</v>
      </c>
    </row>
    <row r="281">
      <c r="B281" t="inlineStr">
        <is>
          <t>Price_BOM_LFE_Hardware_275</t>
        </is>
      </c>
      <c r="C281" s="69" t="inlineStr">
        <is>
          <t>30121-4P-15HP-LFE</t>
        </is>
      </c>
      <c r="D281" t="inlineStr">
        <is>
          <t>XA</t>
        </is>
      </c>
      <c r="E281" t="inlineStr">
        <is>
          <t>250# ANSI Flange</t>
        </is>
      </c>
      <c r="F281" t="inlineStr">
        <is>
          <t>Hardware_Steel_Gr8</t>
        </is>
      </c>
      <c r="G281" t="inlineStr">
        <is>
          <t>Hardware_Steel_Gr8</t>
        </is>
      </c>
      <c r="H281" s="2" t="n">
        <v>96769915</v>
      </c>
      <c r="I281" s="7" t="inlineStr">
        <is>
          <t>HW,LF,12" XA,STL GRADE8</t>
        </is>
      </c>
      <c r="J281" t="inlineStr">
        <is>
          <t>A100092</t>
        </is>
      </c>
      <c r="K281" t="inlineStr">
        <is>
          <t>LT027</t>
        </is>
      </c>
      <c r="L281" t="n">
        <v>0</v>
      </c>
    </row>
    <row r="282">
      <c r="B282" t="inlineStr">
        <is>
          <t>Price_BOM_LFE_Hardware_276</t>
        </is>
      </c>
      <c r="C282" s="69" t="inlineStr">
        <is>
          <t>30121-4P-20HP-LFE</t>
        </is>
      </c>
      <c r="D282" t="inlineStr">
        <is>
          <t>XA</t>
        </is>
      </c>
      <c r="E282" t="inlineStr">
        <is>
          <t>250# ANSI Flange</t>
        </is>
      </c>
      <c r="F282" t="inlineStr">
        <is>
          <t>Hardware_Steel_Gr8</t>
        </is>
      </c>
      <c r="G282" t="inlineStr">
        <is>
          <t>Hardware_Steel_Gr8</t>
        </is>
      </c>
      <c r="H282" s="2" t="n">
        <v>96769915</v>
      </c>
      <c r="I282" s="7" t="inlineStr">
        <is>
          <t>HW,LF,12" XA,STL GRADE8</t>
        </is>
      </c>
      <c r="J282" t="inlineStr">
        <is>
          <t>A100092</t>
        </is>
      </c>
      <c r="K282" t="inlineStr">
        <is>
          <t>LT027</t>
        </is>
      </c>
      <c r="L282" t="n">
        <v>0</v>
      </c>
    </row>
    <row r="283">
      <c r="B283" t="inlineStr">
        <is>
          <t>Price_BOM_LFE_Hardware_277</t>
        </is>
      </c>
      <c r="C283" s="69" t="inlineStr">
        <is>
          <t>30121-4P-25HP-LFE</t>
        </is>
      </c>
      <c r="D283" t="inlineStr">
        <is>
          <t>XA</t>
        </is>
      </c>
      <c r="E283" t="inlineStr">
        <is>
          <t>250# ANSI Flange</t>
        </is>
      </c>
      <c r="F283" t="inlineStr">
        <is>
          <t>Hardware_Steel_Gr8</t>
        </is>
      </c>
      <c r="G283" t="inlineStr">
        <is>
          <t>Hardware_Steel_Gr8</t>
        </is>
      </c>
      <c r="H283" s="2" t="n">
        <v>96769915</v>
      </c>
      <c r="I283" s="7" t="inlineStr">
        <is>
          <t>HW,LF,12" XA,STL GRADE8</t>
        </is>
      </c>
      <c r="J283" t="inlineStr">
        <is>
          <t>A100092</t>
        </is>
      </c>
      <c r="K283" t="inlineStr">
        <is>
          <t>LT027</t>
        </is>
      </c>
      <c r="L283" t="n">
        <v>0</v>
      </c>
    </row>
    <row r="284">
      <c r="B284" t="inlineStr">
        <is>
          <t>Price_BOM_LFE_Hardware_278</t>
        </is>
      </c>
      <c r="C284" s="69" t="inlineStr">
        <is>
          <t>30127-4P-15HP-LFE</t>
        </is>
      </c>
      <c r="D284" t="inlineStr">
        <is>
          <t>XA</t>
        </is>
      </c>
      <c r="E284" t="inlineStr">
        <is>
          <t>250# ANSI Flange</t>
        </is>
      </c>
      <c r="F284" t="inlineStr">
        <is>
          <t>Hardware_Steel_Gr8</t>
        </is>
      </c>
      <c r="G284" t="inlineStr">
        <is>
          <t>Hardware_Steel_Gr8</t>
        </is>
      </c>
      <c r="H284" s="2" t="n">
        <v>96769915</v>
      </c>
      <c r="I284" s="7" t="inlineStr">
        <is>
          <t>HW,LF,12" XA,STL GRADE8</t>
        </is>
      </c>
      <c r="J284" t="inlineStr">
        <is>
          <t>A100092</t>
        </is>
      </c>
      <c r="K284" t="inlineStr">
        <is>
          <t>LT027</t>
        </is>
      </c>
      <c r="L284" t="n">
        <v>0</v>
      </c>
    </row>
    <row r="285">
      <c r="B285" t="inlineStr">
        <is>
          <t>Price_BOM_LFE_Hardware_279</t>
        </is>
      </c>
      <c r="C285" s="69" t="inlineStr">
        <is>
          <t>30127-4P-20HP-LFE</t>
        </is>
      </c>
      <c r="D285" t="inlineStr">
        <is>
          <t>XA</t>
        </is>
      </c>
      <c r="E285" t="inlineStr">
        <is>
          <t>250# ANSI Flange</t>
        </is>
      </c>
      <c r="F285" t="inlineStr">
        <is>
          <t>Hardware_Steel_Gr8</t>
        </is>
      </c>
      <c r="G285" t="inlineStr">
        <is>
          <t>Hardware_Steel_Gr8</t>
        </is>
      </c>
      <c r="H285" s="2" t="n">
        <v>96769915</v>
      </c>
      <c r="I285" s="7" t="inlineStr">
        <is>
          <t>HW,LF,12" XA,STL GRADE8</t>
        </is>
      </c>
      <c r="J285" t="inlineStr">
        <is>
          <t>A100092</t>
        </is>
      </c>
      <c r="K285" t="inlineStr">
        <is>
          <t>LT027</t>
        </is>
      </c>
      <c r="L285" t="n">
        <v>0</v>
      </c>
    </row>
    <row r="286">
      <c r="B286" t="inlineStr">
        <is>
          <t>Price_BOM_LFE_Hardware_280</t>
        </is>
      </c>
      <c r="C286" s="69" t="inlineStr">
        <is>
          <t>30127-4P-25HP-LFE</t>
        </is>
      </c>
      <c r="D286" t="inlineStr">
        <is>
          <t>XA</t>
        </is>
      </c>
      <c r="E286" t="inlineStr">
        <is>
          <t>250# ANSI Flange</t>
        </is>
      </c>
      <c r="F286" t="inlineStr">
        <is>
          <t>Hardware_Steel_Gr8</t>
        </is>
      </c>
      <c r="G286" t="inlineStr">
        <is>
          <t>Hardware_Steel_Gr8</t>
        </is>
      </c>
      <c r="H286" s="2" t="n">
        <v>96769915</v>
      </c>
      <c r="I286" s="7" t="inlineStr">
        <is>
          <t>HW,LF,12" XA,STL GRADE8</t>
        </is>
      </c>
      <c r="J286" t="inlineStr">
        <is>
          <t>A100092</t>
        </is>
      </c>
      <c r="K286" t="inlineStr">
        <is>
          <t>LT027</t>
        </is>
      </c>
      <c r="L286" t="n">
        <v>0</v>
      </c>
    </row>
    <row r="287">
      <c r="B287" t="inlineStr">
        <is>
          <t>Price_BOM_LFE_Hardware_281</t>
        </is>
      </c>
      <c r="C287" s="69" t="inlineStr">
        <is>
          <t>50123-4P-25HP-LFE</t>
        </is>
      </c>
      <c r="D287" t="inlineStr">
        <is>
          <t>XA</t>
        </is>
      </c>
      <c r="E287" t="inlineStr">
        <is>
          <t>250# ANSI Flange</t>
        </is>
      </c>
      <c r="F287" t="inlineStr">
        <is>
          <t>Hardware_Steel_Gr8</t>
        </is>
      </c>
      <c r="G287" t="inlineStr">
        <is>
          <t>Hardware_Steel_Gr8</t>
        </is>
      </c>
      <c r="H287" s="2" t="n">
        <v>96769915</v>
      </c>
      <c r="I287" s="7" t="inlineStr">
        <is>
          <t>HW,LF,12" XA,STL GRADE8</t>
        </is>
      </c>
      <c r="J287" t="inlineStr">
        <is>
          <t>A100092</t>
        </is>
      </c>
      <c r="K287" t="inlineStr">
        <is>
          <t>LT027</t>
        </is>
      </c>
      <c r="L287" t="n">
        <v>0</v>
      </c>
    </row>
    <row r="288">
      <c r="B288" t="inlineStr">
        <is>
          <t>Price_BOM_LFE_Hardware_282</t>
        </is>
      </c>
      <c r="C288" s="69" t="inlineStr">
        <is>
          <t>40129-4P-15HP-LFE</t>
        </is>
      </c>
      <c r="D288" t="inlineStr">
        <is>
          <t>XA</t>
        </is>
      </c>
      <c r="E288" t="inlineStr">
        <is>
          <t>250# ANSI Flange</t>
        </is>
      </c>
      <c r="F288" t="inlineStr">
        <is>
          <t>Hardware_Steel_Gr8</t>
        </is>
      </c>
      <c r="G288" t="inlineStr">
        <is>
          <t>Hardware_Steel_Gr8</t>
        </is>
      </c>
      <c r="H288" s="2" t="n">
        <v>96769915</v>
      </c>
      <c r="I288" s="7" t="inlineStr">
        <is>
          <t>HW,LF,12" XA,STL GRADE8</t>
        </is>
      </c>
      <c r="J288" t="inlineStr">
        <is>
          <t>A100092</t>
        </is>
      </c>
      <c r="K288" t="inlineStr">
        <is>
          <t>LT027</t>
        </is>
      </c>
      <c r="L288" t="n">
        <v>0</v>
      </c>
    </row>
    <row r="289">
      <c r="B289" t="inlineStr">
        <is>
          <t>Price_BOM_LFE_Hardware_283</t>
        </is>
      </c>
      <c r="C289" s="69" t="inlineStr">
        <is>
          <t>40129-4P-20HP-LFE</t>
        </is>
      </c>
      <c r="D289" t="inlineStr">
        <is>
          <t>XA</t>
        </is>
      </c>
      <c r="E289" t="inlineStr">
        <is>
          <t>250# ANSI Flange</t>
        </is>
      </c>
      <c r="F289" t="inlineStr">
        <is>
          <t>Hardware_Steel_Gr8</t>
        </is>
      </c>
      <c r="G289" t="inlineStr">
        <is>
          <t>Hardware_Steel_Gr8</t>
        </is>
      </c>
      <c r="H289" s="2" t="n">
        <v>96769915</v>
      </c>
      <c r="I289" s="7" t="inlineStr">
        <is>
          <t>HW,LF,12" XA,STL GRADE8</t>
        </is>
      </c>
      <c r="J289" t="inlineStr">
        <is>
          <t>A100092</t>
        </is>
      </c>
      <c r="K289" t="inlineStr">
        <is>
          <t>LT027</t>
        </is>
      </c>
      <c r="L289" t="n">
        <v>0</v>
      </c>
    </row>
    <row r="290">
      <c r="B290" t="inlineStr">
        <is>
          <t>Price_BOM_LFE_Hardware_284</t>
        </is>
      </c>
      <c r="C290" s="69" t="inlineStr">
        <is>
          <t>40129-4P-25HP-LFE</t>
        </is>
      </c>
      <c r="D290" t="inlineStr">
        <is>
          <t>XA</t>
        </is>
      </c>
      <c r="E290" t="inlineStr">
        <is>
          <t>250# ANSI Flange</t>
        </is>
      </c>
      <c r="F290" t="inlineStr">
        <is>
          <t>Hardware_Steel_Gr8</t>
        </is>
      </c>
      <c r="G290" t="inlineStr">
        <is>
          <t>Hardware_Steel_Gr8</t>
        </is>
      </c>
      <c r="H290" s="2" t="n">
        <v>96769915</v>
      </c>
      <c r="I290" s="7" t="inlineStr">
        <is>
          <t>HW,LF,12" XA,STL GRADE8</t>
        </is>
      </c>
      <c r="J290" t="inlineStr">
        <is>
          <t>A100092</t>
        </is>
      </c>
      <c r="K290" t="inlineStr">
        <is>
          <t>LT027</t>
        </is>
      </c>
      <c r="L290" t="n">
        <v>0</v>
      </c>
    </row>
    <row r="291">
      <c r="B291" t="inlineStr">
        <is>
          <t>Price_BOM_LFE_Hardware_285</t>
        </is>
      </c>
      <c r="C291" s="69" t="inlineStr">
        <is>
          <t>4012A-4P-15HP-LFE</t>
        </is>
      </c>
      <c r="D291" t="inlineStr">
        <is>
          <t>XA</t>
        </is>
      </c>
      <c r="E291" t="inlineStr">
        <is>
          <t>250# ANSI Flange</t>
        </is>
      </c>
      <c r="F291" t="inlineStr">
        <is>
          <t>Hardware_Steel_Gr8</t>
        </is>
      </c>
      <c r="G291" t="inlineStr">
        <is>
          <t>Hardware_Steel_Gr8</t>
        </is>
      </c>
      <c r="H291" s="2" t="n">
        <v>96769915</v>
      </c>
      <c r="I291" s="7" t="inlineStr">
        <is>
          <t>HW,LF,12" XA,STL GRADE8</t>
        </is>
      </c>
      <c r="J291" t="inlineStr">
        <is>
          <t>A100092</t>
        </is>
      </c>
      <c r="K291" t="inlineStr">
        <is>
          <t>LT027</t>
        </is>
      </c>
      <c r="L291" t="n">
        <v>0</v>
      </c>
    </row>
    <row r="292">
      <c r="B292" t="inlineStr">
        <is>
          <t>Price_BOM_LFE_Hardware_286</t>
        </is>
      </c>
      <c r="C292" s="69" t="inlineStr">
        <is>
          <t>4012A-4P-20HP-LFE</t>
        </is>
      </c>
      <c r="D292" t="inlineStr">
        <is>
          <t>XA</t>
        </is>
      </c>
      <c r="E292" t="inlineStr">
        <is>
          <t>250# ANSI Flange</t>
        </is>
      </c>
      <c r="F292" t="inlineStr">
        <is>
          <t>Hardware_Steel_Gr8</t>
        </is>
      </c>
      <c r="G292" t="inlineStr">
        <is>
          <t>Hardware_Steel_Gr8</t>
        </is>
      </c>
      <c r="H292" s="2" t="n">
        <v>96769915</v>
      </c>
      <c r="I292" s="7" t="inlineStr">
        <is>
          <t>HW,LF,12" XA,STL GRADE8</t>
        </is>
      </c>
      <c r="J292" t="inlineStr">
        <is>
          <t>A100092</t>
        </is>
      </c>
      <c r="K292" t="inlineStr">
        <is>
          <t>LT027</t>
        </is>
      </c>
      <c r="L292" t="n">
        <v>0</v>
      </c>
    </row>
    <row r="293">
      <c r="B293" t="inlineStr">
        <is>
          <t>Price_BOM_LFE_Hardware_287</t>
        </is>
      </c>
      <c r="C293" s="69" t="inlineStr">
        <is>
          <t>4012A-4P-25HP-LFE</t>
        </is>
      </c>
      <c r="D293" t="inlineStr">
        <is>
          <t>XA</t>
        </is>
      </c>
      <c r="E293" t="inlineStr">
        <is>
          <t>250# ANSI Flange</t>
        </is>
      </c>
      <c r="F293" t="inlineStr">
        <is>
          <t>Hardware_Steel_Gr8</t>
        </is>
      </c>
      <c r="G293" t="inlineStr">
        <is>
          <t>Hardware_Steel_Gr8</t>
        </is>
      </c>
      <c r="H293" s="2" t="n">
        <v>96769915</v>
      </c>
      <c r="I293" s="7" t="inlineStr">
        <is>
          <t>HW,LF,12" XA,STL GRADE8</t>
        </is>
      </c>
      <c r="J293" t="inlineStr">
        <is>
          <t>A100092</t>
        </is>
      </c>
      <c r="K293" t="inlineStr">
        <is>
          <t>LT027</t>
        </is>
      </c>
      <c r="L293" t="n">
        <v>0</v>
      </c>
    </row>
    <row r="294">
      <c r="B294" t="inlineStr">
        <is>
          <t>Price_BOM_LFE_Hardware_288</t>
        </is>
      </c>
      <c r="C294" s="69" t="inlineStr">
        <is>
          <t>30121-4P-15HP-LFE</t>
        </is>
      </c>
      <c r="D294" t="inlineStr">
        <is>
          <t>XA</t>
        </is>
      </c>
      <c r="E294" t="inlineStr">
        <is>
          <t>125# ANSI Flange</t>
        </is>
      </c>
      <c r="F294" t="inlineStr">
        <is>
          <t>Hardware_SS_316</t>
        </is>
      </c>
      <c r="G294" t="inlineStr">
        <is>
          <t>Hardware_SS_316</t>
        </is>
      </c>
      <c r="H294" s="2" t="inlineStr">
        <is>
          <t>RFQ</t>
        </is>
      </c>
      <c r="I294" s="7" t="n"/>
      <c r="J294" t="inlineStr">
        <is>
          <t>A100094</t>
        </is>
      </c>
      <c r="K294" t="inlineStr">
        <is>
          <t>LT147</t>
        </is>
      </c>
      <c r="L294" t="n">
        <v>14</v>
      </c>
    </row>
    <row r="295">
      <c r="B295" t="inlineStr">
        <is>
          <t>Price_BOM_LFE_Hardware_289</t>
        </is>
      </c>
      <c r="C295" s="69" t="inlineStr">
        <is>
          <t>30121-4P-20HP-LFE</t>
        </is>
      </c>
      <c r="D295" t="inlineStr">
        <is>
          <t>XA</t>
        </is>
      </c>
      <c r="E295" t="inlineStr">
        <is>
          <t>125# ANSI Flange</t>
        </is>
      </c>
      <c r="F295" t="inlineStr">
        <is>
          <t>Hardware_SS_316</t>
        </is>
      </c>
      <c r="G295" t="inlineStr">
        <is>
          <t>Hardware_SS_316</t>
        </is>
      </c>
      <c r="H295" s="2" t="inlineStr">
        <is>
          <t>RFQ</t>
        </is>
      </c>
      <c r="I295" s="7" t="n"/>
      <c r="J295" t="inlineStr">
        <is>
          <t>A100094</t>
        </is>
      </c>
      <c r="K295" t="inlineStr">
        <is>
          <t>LT147</t>
        </is>
      </c>
      <c r="L295" t="n">
        <v>14</v>
      </c>
    </row>
    <row r="296">
      <c r="B296" t="inlineStr">
        <is>
          <t>Price_BOM_LFE_Hardware_290</t>
        </is>
      </c>
      <c r="C296" s="69" t="inlineStr">
        <is>
          <t>30121-4P-25HP-LFE</t>
        </is>
      </c>
      <c r="D296" t="inlineStr">
        <is>
          <t>XA</t>
        </is>
      </c>
      <c r="E296" t="inlineStr">
        <is>
          <t>125# ANSI Flange</t>
        </is>
      </c>
      <c r="F296" t="inlineStr">
        <is>
          <t>Hardware_SS_316</t>
        </is>
      </c>
      <c r="G296" t="inlineStr">
        <is>
          <t>Hardware_SS_316</t>
        </is>
      </c>
      <c r="H296" s="2" t="inlineStr">
        <is>
          <t>RFQ</t>
        </is>
      </c>
      <c r="I296" s="7" t="n"/>
      <c r="J296" t="inlineStr">
        <is>
          <t>A100094</t>
        </is>
      </c>
      <c r="K296" t="inlineStr">
        <is>
          <t>LT147</t>
        </is>
      </c>
      <c r="L296" t="n">
        <v>14</v>
      </c>
    </row>
    <row r="297">
      <c r="B297" t="inlineStr">
        <is>
          <t>Price_BOM_LFE_Hardware_291</t>
        </is>
      </c>
      <c r="C297" s="69" t="inlineStr">
        <is>
          <t>30127-4P-15HP-LFE</t>
        </is>
      </c>
      <c r="D297" t="inlineStr">
        <is>
          <t>XA</t>
        </is>
      </c>
      <c r="E297" t="inlineStr">
        <is>
          <t>125# ANSI Flange</t>
        </is>
      </c>
      <c r="F297" t="inlineStr">
        <is>
          <t>Hardware_SS_316</t>
        </is>
      </c>
      <c r="G297" t="inlineStr">
        <is>
          <t>Hardware_SS_316</t>
        </is>
      </c>
      <c r="H297" s="2" t="inlineStr">
        <is>
          <t>RFQ</t>
        </is>
      </c>
      <c r="I297" s="7" t="n"/>
      <c r="J297" t="inlineStr">
        <is>
          <t>A100094</t>
        </is>
      </c>
      <c r="K297" t="inlineStr">
        <is>
          <t>LT147</t>
        </is>
      </c>
      <c r="L297" t="n">
        <v>14</v>
      </c>
    </row>
    <row r="298">
      <c r="B298" t="inlineStr">
        <is>
          <t>Price_BOM_LFE_Hardware_292</t>
        </is>
      </c>
      <c r="C298" s="69" t="inlineStr">
        <is>
          <t>30127-4P-20HP-LFE</t>
        </is>
      </c>
      <c r="D298" t="inlineStr">
        <is>
          <t>XA</t>
        </is>
      </c>
      <c r="E298" t="inlineStr">
        <is>
          <t>125# ANSI Flange</t>
        </is>
      </c>
      <c r="F298" t="inlineStr">
        <is>
          <t>Hardware_SS_316</t>
        </is>
      </c>
      <c r="G298" t="inlineStr">
        <is>
          <t>Hardware_SS_316</t>
        </is>
      </c>
      <c r="H298" s="2" t="inlineStr">
        <is>
          <t>RFQ</t>
        </is>
      </c>
      <c r="I298" s="7" t="n"/>
      <c r="J298" t="inlineStr">
        <is>
          <t>A100094</t>
        </is>
      </c>
      <c r="K298" t="inlineStr">
        <is>
          <t>LT147</t>
        </is>
      </c>
      <c r="L298" t="n">
        <v>14</v>
      </c>
    </row>
    <row r="299">
      <c r="B299" t="inlineStr">
        <is>
          <t>Price_BOM_LFE_Hardware_293</t>
        </is>
      </c>
      <c r="C299" s="69" t="inlineStr">
        <is>
          <t>30127-4P-25HP-LFE</t>
        </is>
      </c>
      <c r="D299" t="inlineStr">
        <is>
          <t>XA</t>
        </is>
      </c>
      <c r="E299" t="inlineStr">
        <is>
          <t>125# ANSI Flange</t>
        </is>
      </c>
      <c r="F299" t="inlineStr">
        <is>
          <t>Hardware_SS_316</t>
        </is>
      </c>
      <c r="G299" t="inlineStr">
        <is>
          <t>Hardware_SS_316</t>
        </is>
      </c>
      <c r="H299" s="2" t="inlineStr">
        <is>
          <t>RFQ</t>
        </is>
      </c>
      <c r="I299" s="7" t="n"/>
      <c r="J299" t="inlineStr">
        <is>
          <t>A100094</t>
        </is>
      </c>
      <c r="K299" t="inlineStr">
        <is>
          <t>LT147</t>
        </is>
      </c>
      <c r="L299" t="n">
        <v>14</v>
      </c>
    </row>
    <row r="300">
      <c r="B300" t="inlineStr">
        <is>
          <t>Price_BOM_LFE_Hardware_294</t>
        </is>
      </c>
      <c r="C300" s="69" t="inlineStr">
        <is>
          <t>50123-4P-25HP-LFE</t>
        </is>
      </c>
      <c r="D300" t="inlineStr">
        <is>
          <t>XA</t>
        </is>
      </c>
      <c r="E300" t="inlineStr">
        <is>
          <t>125# ANSI Flange</t>
        </is>
      </c>
      <c r="F300" t="inlineStr">
        <is>
          <t>Hardware_SS_316</t>
        </is>
      </c>
      <c r="G300" t="inlineStr">
        <is>
          <t>Hardware_SS_316</t>
        </is>
      </c>
      <c r="H300" s="2" t="inlineStr">
        <is>
          <t>RFQ</t>
        </is>
      </c>
      <c r="I300" s="7" t="n"/>
      <c r="J300" t="inlineStr">
        <is>
          <t>A100094</t>
        </is>
      </c>
      <c r="K300" t="inlineStr">
        <is>
          <t>LT147</t>
        </is>
      </c>
      <c r="L300" t="n">
        <v>14</v>
      </c>
    </row>
    <row r="301">
      <c r="B301" t="inlineStr">
        <is>
          <t>Price_BOM_LFE_Hardware_295</t>
        </is>
      </c>
      <c r="C301" s="69" t="inlineStr">
        <is>
          <t>40129-4P-15HP-LFE</t>
        </is>
      </c>
      <c r="D301" t="inlineStr">
        <is>
          <t>XA</t>
        </is>
      </c>
      <c r="E301" t="inlineStr">
        <is>
          <t>125# ANSI Flange</t>
        </is>
      </c>
      <c r="F301" t="inlineStr">
        <is>
          <t>Hardware_SS_316</t>
        </is>
      </c>
      <c r="G301" t="inlineStr">
        <is>
          <t>Hardware_SS_316</t>
        </is>
      </c>
      <c r="H301" s="2" t="inlineStr">
        <is>
          <t>RFQ</t>
        </is>
      </c>
      <c r="I301" s="7" t="n"/>
      <c r="J301" t="inlineStr">
        <is>
          <t>A100094</t>
        </is>
      </c>
      <c r="K301" t="inlineStr">
        <is>
          <t>LT147</t>
        </is>
      </c>
      <c r="L301" t="n">
        <v>14</v>
      </c>
    </row>
    <row r="302">
      <c r="B302" t="inlineStr">
        <is>
          <t>Price_BOM_LFE_Hardware_296</t>
        </is>
      </c>
      <c r="C302" s="69" t="inlineStr">
        <is>
          <t>40129-4P-20HP-LFE</t>
        </is>
      </c>
      <c r="D302" t="inlineStr">
        <is>
          <t>XA</t>
        </is>
      </c>
      <c r="E302" t="inlineStr">
        <is>
          <t>125# ANSI Flange</t>
        </is>
      </c>
      <c r="F302" t="inlineStr">
        <is>
          <t>Hardware_SS_316</t>
        </is>
      </c>
      <c r="G302" t="inlineStr">
        <is>
          <t>Hardware_SS_316</t>
        </is>
      </c>
      <c r="H302" s="2" t="inlineStr">
        <is>
          <t>RFQ</t>
        </is>
      </c>
      <c r="I302" s="7" t="n"/>
      <c r="J302" t="inlineStr">
        <is>
          <t>A100094</t>
        </is>
      </c>
      <c r="K302" t="inlineStr">
        <is>
          <t>LT147</t>
        </is>
      </c>
      <c r="L302" t="n">
        <v>14</v>
      </c>
    </row>
    <row r="303">
      <c r="B303" t="inlineStr">
        <is>
          <t>Price_BOM_LFE_Hardware_297</t>
        </is>
      </c>
      <c r="C303" s="69" t="inlineStr">
        <is>
          <t>40129-4P-25HP-LFE</t>
        </is>
      </c>
      <c r="D303" t="inlineStr">
        <is>
          <t>XA</t>
        </is>
      </c>
      <c r="E303" t="inlineStr">
        <is>
          <t>125# ANSI Flange</t>
        </is>
      </c>
      <c r="F303" t="inlineStr">
        <is>
          <t>Hardware_SS_316</t>
        </is>
      </c>
      <c r="G303" t="inlineStr">
        <is>
          <t>Hardware_SS_316</t>
        </is>
      </c>
      <c r="H303" s="2" t="inlineStr">
        <is>
          <t>RFQ</t>
        </is>
      </c>
      <c r="I303" s="7" t="n"/>
      <c r="J303" t="inlineStr">
        <is>
          <t>A100094</t>
        </is>
      </c>
      <c r="K303" t="inlineStr">
        <is>
          <t>LT147</t>
        </is>
      </c>
      <c r="L303" t="n">
        <v>14</v>
      </c>
    </row>
    <row r="304">
      <c r="B304" t="inlineStr">
        <is>
          <t>Price_BOM_LFE_Hardware_298</t>
        </is>
      </c>
      <c r="C304" s="69" t="inlineStr">
        <is>
          <t>4012A-4P-15HP-LFE</t>
        </is>
      </c>
      <c r="D304" t="inlineStr">
        <is>
          <t>XA</t>
        </is>
      </c>
      <c r="E304" t="inlineStr">
        <is>
          <t>125# ANSI Flange</t>
        </is>
      </c>
      <c r="F304" t="inlineStr">
        <is>
          <t>Hardware_SS_316</t>
        </is>
      </c>
      <c r="G304" t="inlineStr">
        <is>
          <t>Hardware_SS_316</t>
        </is>
      </c>
      <c r="H304" s="2" t="inlineStr">
        <is>
          <t>RFQ</t>
        </is>
      </c>
      <c r="I304" s="7" t="n"/>
      <c r="J304" t="inlineStr">
        <is>
          <t>A100094</t>
        </is>
      </c>
      <c r="K304" t="inlineStr">
        <is>
          <t>LT147</t>
        </is>
      </c>
      <c r="L304" t="n">
        <v>14</v>
      </c>
    </row>
    <row r="305">
      <c r="B305" t="inlineStr">
        <is>
          <t>Price_BOM_LFE_Hardware_299</t>
        </is>
      </c>
      <c r="C305" s="69" t="inlineStr">
        <is>
          <t>4012A-4P-20HP-LFE</t>
        </is>
      </c>
      <c r="D305" t="inlineStr">
        <is>
          <t>XA</t>
        </is>
      </c>
      <c r="E305" t="inlineStr">
        <is>
          <t>125# ANSI Flange</t>
        </is>
      </c>
      <c r="F305" t="inlineStr">
        <is>
          <t>Hardware_SS_316</t>
        </is>
      </c>
      <c r="G305" t="inlineStr">
        <is>
          <t>Hardware_SS_316</t>
        </is>
      </c>
      <c r="H305" s="2" t="inlineStr">
        <is>
          <t>RFQ</t>
        </is>
      </c>
      <c r="I305" s="7" t="n"/>
      <c r="J305" t="inlineStr">
        <is>
          <t>A100094</t>
        </is>
      </c>
      <c r="K305" t="inlineStr">
        <is>
          <t>LT147</t>
        </is>
      </c>
      <c r="L305" t="n">
        <v>14</v>
      </c>
    </row>
    <row r="306">
      <c r="B306" t="inlineStr">
        <is>
          <t>Price_BOM_LFE_Hardware_300</t>
        </is>
      </c>
      <c r="C306" s="69" t="inlineStr">
        <is>
          <t>4012A-4P-25HP-LFE</t>
        </is>
      </c>
      <c r="D306" t="inlineStr">
        <is>
          <t>XA</t>
        </is>
      </c>
      <c r="E306" t="inlineStr">
        <is>
          <t>125# ANSI Flange</t>
        </is>
      </c>
      <c r="F306" t="inlineStr">
        <is>
          <t>Hardware_SS_316</t>
        </is>
      </c>
      <c r="G306" t="inlineStr">
        <is>
          <t>Hardware_SS_316</t>
        </is>
      </c>
      <c r="H306" s="2" t="inlineStr">
        <is>
          <t>RFQ</t>
        </is>
      </c>
      <c r="I306" s="7" t="n"/>
      <c r="J306" t="inlineStr">
        <is>
          <t>A100094</t>
        </is>
      </c>
      <c r="K306" t="inlineStr">
        <is>
          <t>LT147</t>
        </is>
      </c>
      <c r="L306" t="n">
        <v>14</v>
      </c>
    </row>
    <row r="307">
      <c r="B307" t="inlineStr">
        <is>
          <t>Price_BOM_LFE_Hardware_301</t>
        </is>
      </c>
      <c r="C307" s="69" t="inlineStr">
        <is>
          <t>25123-4P-20HP-LFE</t>
        </is>
      </c>
      <c r="D307" t="inlineStr">
        <is>
          <t>XA</t>
        </is>
      </c>
      <c r="E307" t="inlineStr">
        <is>
          <t>125# ANSI Flange</t>
        </is>
      </c>
      <c r="F307" t="inlineStr">
        <is>
          <t>Hardware_Steel_Gr5</t>
        </is>
      </c>
      <c r="G307" t="inlineStr">
        <is>
          <t>Hardware_Steel_Gr5</t>
        </is>
      </c>
      <c r="H307" s="2" t="n">
        <v>96699214</v>
      </c>
      <c r="I307" s="7" t="inlineStr">
        <is>
          <t>HW,LF,12" XA,STL GRADE5</t>
        </is>
      </c>
      <c r="J307" t="inlineStr">
        <is>
          <t>A100091</t>
        </is>
      </c>
      <c r="K307" t="inlineStr">
        <is>
          <t>LT027</t>
        </is>
      </c>
      <c r="L307" t="n">
        <v>0</v>
      </c>
    </row>
    <row r="308">
      <c r="B308" t="inlineStr">
        <is>
          <t>Price_BOM_LFE_Hardware_302</t>
        </is>
      </c>
      <c r="C308" s="69" t="inlineStr">
        <is>
          <t>25123-4P-20HP-LFE</t>
        </is>
      </c>
      <c r="D308" t="inlineStr">
        <is>
          <t>XA</t>
        </is>
      </c>
      <c r="E308" t="inlineStr">
        <is>
          <t>250# ANSI Flange</t>
        </is>
      </c>
      <c r="F308" t="inlineStr">
        <is>
          <t>Hardware_Steel_Gr8</t>
        </is>
      </c>
      <c r="G308" t="inlineStr">
        <is>
          <t>Hardware_Steel_Gr8</t>
        </is>
      </c>
      <c r="H308" s="2" t="n">
        <v>96769915</v>
      </c>
      <c r="I308" s="7" t="inlineStr">
        <is>
          <t>HW,LF,12" XA,STL GRADE8</t>
        </is>
      </c>
      <c r="J308" t="inlineStr">
        <is>
          <t>A100092</t>
        </is>
      </c>
      <c r="K308" t="inlineStr">
        <is>
          <t>LT027</t>
        </is>
      </c>
      <c r="L308" t="n">
        <v>0</v>
      </c>
    </row>
    <row r="309">
      <c r="B309" t="inlineStr">
        <is>
          <t>Price_BOM_LFE_Hardware_303</t>
        </is>
      </c>
      <c r="C309" s="69" t="inlineStr">
        <is>
          <t>25123-4P-20HP-LFE</t>
        </is>
      </c>
      <c r="D309" t="inlineStr">
        <is>
          <t>XA</t>
        </is>
      </c>
      <c r="E309" t="inlineStr">
        <is>
          <t>125# ANSI Flange</t>
        </is>
      </c>
      <c r="F309" t="inlineStr">
        <is>
          <t>Hardware_SS_316</t>
        </is>
      </c>
      <c r="G309" t="inlineStr">
        <is>
          <t>Hardware_SS_316</t>
        </is>
      </c>
      <c r="H309" s="2" t="inlineStr">
        <is>
          <t>RFQ</t>
        </is>
      </c>
      <c r="I309" s="7" t="n"/>
      <c r="J309" t="inlineStr">
        <is>
          <t>A100094</t>
        </is>
      </c>
      <c r="K309" t="inlineStr">
        <is>
          <t>LT147</t>
        </is>
      </c>
      <c r="L309" t="n">
        <v>14</v>
      </c>
    </row>
    <row r="310">
      <c r="B310" t="inlineStr">
        <is>
          <t>Price_BOM_LFE_Hardware_304</t>
        </is>
      </c>
      <c r="C310" s="69" t="inlineStr">
        <is>
          <t>60951-4P-20HP-LFE</t>
        </is>
      </c>
      <c r="D310" t="inlineStr">
        <is>
          <t>XA</t>
        </is>
      </c>
      <c r="E310" t="inlineStr">
        <is>
          <t>125# ANSI Flange</t>
        </is>
      </c>
      <c r="F310" t="inlineStr">
        <is>
          <t>Hardware_Steel_Gr5</t>
        </is>
      </c>
      <c r="G310" t="inlineStr">
        <is>
          <t>Hardware_Steel_Gr5</t>
        </is>
      </c>
      <c r="H310" s="2" t="n">
        <v>96699212</v>
      </c>
      <c r="I310" t="inlineStr">
        <is>
          <t>HW,LF,9.5" X4,STL GRADE5</t>
        </is>
      </c>
      <c r="J310" t="inlineStr">
        <is>
          <t>A100091</t>
        </is>
      </c>
      <c r="K310" t="inlineStr">
        <is>
          <t>LT027</t>
        </is>
      </c>
      <c r="L310" t="n">
        <v>0</v>
      </c>
    </row>
    <row r="311">
      <c r="B311" t="inlineStr">
        <is>
          <t>Price_BOM_LFE_Hardware_305</t>
        </is>
      </c>
      <c r="C311" s="69" t="inlineStr">
        <is>
          <t>60951-4P-25HP-LFE</t>
        </is>
      </c>
      <c r="D311" t="inlineStr">
        <is>
          <t>XA</t>
        </is>
      </c>
      <c r="E311" t="inlineStr">
        <is>
          <t>125# ANSI Flange</t>
        </is>
      </c>
      <c r="F311" t="inlineStr">
        <is>
          <t>Hardware_Steel_Gr5</t>
        </is>
      </c>
      <c r="G311" t="inlineStr">
        <is>
          <t>Hardware_Steel_Gr5</t>
        </is>
      </c>
      <c r="H311" s="2" t="n">
        <v>96699212</v>
      </c>
      <c r="I311" t="inlineStr">
        <is>
          <t>HW,LF,9.5" X4,STL GRADE5</t>
        </is>
      </c>
      <c r="J311" t="inlineStr">
        <is>
          <t>A100091</t>
        </is>
      </c>
      <c r="K311" t="inlineStr">
        <is>
          <t>LT027</t>
        </is>
      </c>
      <c r="L311" t="n">
        <v>0</v>
      </c>
    </row>
    <row r="312">
      <c r="B312" t="inlineStr">
        <is>
          <t>Price_BOM_LFE_Hardware_306</t>
        </is>
      </c>
      <c r="C312" s="69" t="inlineStr">
        <is>
          <t>60951-4P-20HP-LFE</t>
        </is>
      </c>
      <c r="D312" t="inlineStr">
        <is>
          <t>XA</t>
        </is>
      </c>
      <c r="E312" t="inlineStr">
        <is>
          <t>250# ANSI Flange</t>
        </is>
      </c>
      <c r="F312" t="inlineStr">
        <is>
          <t>Hardware_Steel_Gr8</t>
        </is>
      </c>
      <c r="G312" t="inlineStr">
        <is>
          <t>Hardware_Steel_Gr8</t>
        </is>
      </c>
      <c r="H312" s="2" t="n">
        <v>96769913</v>
      </c>
      <c r="I312" t="inlineStr">
        <is>
          <t>HW,LF,9.5" X4,STL GRADE8</t>
        </is>
      </c>
      <c r="J312" t="inlineStr">
        <is>
          <t>A100092</t>
        </is>
      </c>
      <c r="K312" t="inlineStr">
        <is>
          <t>LT027</t>
        </is>
      </c>
      <c r="L312" t="n">
        <v>0</v>
      </c>
    </row>
    <row r="313">
      <c r="B313" t="inlineStr">
        <is>
          <t>Price_BOM_LFE_Hardware_307</t>
        </is>
      </c>
      <c r="C313" s="69" t="inlineStr">
        <is>
          <t>60951-4P-25HP-LFE</t>
        </is>
      </c>
      <c r="D313" t="inlineStr">
        <is>
          <t>XA</t>
        </is>
      </c>
      <c r="E313" t="inlineStr">
        <is>
          <t>250# ANSI Flange</t>
        </is>
      </c>
      <c r="F313" t="inlineStr">
        <is>
          <t>Hardware_Steel_Gr8</t>
        </is>
      </c>
      <c r="G313" t="inlineStr">
        <is>
          <t>Hardware_Steel_Gr8</t>
        </is>
      </c>
      <c r="H313" s="2" t="n">
        <v>96769913</v>
      </c>
      <c r="I313" t="inlineStr">
        <is>
          <t>HW,LF,9.5" X4,STL GRADE8</t>
        </is>
      </c>
      <c r="J313" t="inlineStr">
        <is>
          <t>A100092</t>
        </is>
      </c>
      <c r="K313" t="inlineStr">
        <is>
          <t>LT027</t>
        </is>
      </c>
      <c r="L313" t="n">
        <v>0</v>
      </c>
    </row>
    <row r="314">
      <c r="B314" t="inlineStr">
        <is>
          <t>Price_BOM_LFE_Hardware_308</t>
        </is>
      </c>
      <c r="C314" s="69" t="inlineStr">
        <is>
          <t>60951-4P-20HP-LFE</t>
        </is>
      </c>
      <c r="D314" t="inlineStr">
        <is>
          <t>XA</t>
        </is>
      </c>
      <c r="E314" t="inlineStr">
        <is>
          <t>125# ANSI Flange</t>
        </is>
      </c>
      <c r="F314" t="inlineStr">
        <is>
          <t>Hardware_SS_316</t>
        </is>
      </c>
      <c r="G314" t="inlineStr">
        <is>
          <t>Hardware_SS_316</t>
        </is>
      </c>
      <c r="H314" t="inlineStr">
        <is>
          <t>RFQ</t>
        </is>
      </c>
      <c r="J314" t="inlineStr">
        <is>
          <t>A100094</t>
        </is>
      </c>
      <c r="K314" t="inlineStr">
        <is>
          <t>LT147</t>
        </is>
      </c>
      <c r="L314" t="n">
        <v>14</v>
      </c>
    </row>
    <row r="315">
      <c r="B315" t="inlineStr">
        <is>
          <t>Price_BOM_LFE_Hardware_309</t>
        </is>
      </c>
      <c r="C315" s="69" t="inlineStr">
        <is>
          <t>60951-4P-25HP-LFE</t>
        </is>
      </c>
      <c r="D315" t="inlineStr">
        <is>
          <t>XA</t>
        </is>
      </c>
      <c r="E315" t="inlineStr">
        <is>
          <t>125# ANSI Flange</t>
        </is>
      </c>
      <c r="F315" t="inlineStr">
        <is>
          <t>Hardware_SS_316</t>
        </is>
      </c>
      <c r="G315" t="inlineStr">
        <is>
          <t>Hardware_SS_316</t>
        </is>
      </c>
      <c r="H315" t="inlineStr">
        <is>
          <t>RFQ</t>
        </is>
      </c>
      <c r="J315" t="inlineStr">
        <is>
          <t>A100094</t>
        </is>
      </c>
      <c r="K315" t="inlineStr">
        <is>
          <t>LT147</t>
        </is>
      </c>
      <c r="L315" t="n">
        <v>14</v>
      </c>
    </row>
    <row r="316">
      <c r="A316" s="24" t="inlineStr">
        <is>
          <t>[END]</t>
        </is>
      </c>
    </row>
  </sheetData>
  <autoFilter ref="A6:S316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Z216"/>
  <sheetViews>
    <sheetView tabSelected="1" zoomScaleNormal="100" workbookViewId="0">
      <pane xSplit="1" ySplit="6" topLeftCell="B31" activePane="bottomRight" state="frozen"/>
      <selection pane="bottomRight" activeCell="C82" sqref="C82"/>
      <selection pane="bottomLeft" activeCell="A7" sqref="A7"/>
      <selection pane="topRight" activeCell="B1" sqref="B1"/>
    </sheetView>
  </sheetViews>
  <sheetFormatPr baseColWidth="8" defaultRowHeight="12.75"/>
  <cols>
    <col width="27.85546875" bestFit="1" customWidth="1" style="23" min="1" max="1"/>
    <col width="7.140625" customWidth="1" min="2" max="2"/>
    <col width="29.85546875" bestFit="1" customWidth="1" min="3" max="4"/>
    <col width="76.42578125" customWidth="1" min="5" max="5"/>
    <col width="9.28515625" bestFit="1" customWidth="1" min="6" max="6"/>
    <col width="24.85546875" bestFit="1" customWidth="1" min="7" max="7"/>
    <col width="22" bestFit="1" customWidth="1" min="8" max="8"/>
    <col width="11.85546875" bestFit="1" customWidth="1" min="9" max="9"/>
    <col width="10.140625" bestFit="1" customWidth="1" min="10" max="10"/>
    <col width="32.1406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13" t="inlineStr">
        <is>
          <t>Export Set-up</t>
        </is>
      </c>
      <c r="B1" s="70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28" t="n"/>
      <c r="R1" s="28" t="n"/>
      <c r="S1" s="28" t="n"/>
      <c r="T1" s="28" t="n"/>
      <c r="U1" s="28" t="n"/>
      <c r="V1" s="28" t="n"/>
      <c r="W1" s="28" t="inlineStr">
        <is>
          <t>PSD v1.1</t>
        </is>
      </c>
      <c r="Z1" t="inlineStr">
        <is>
          <t>PSD v1.2</t>
        </is>
      </c>
    </row>
    <row r="2" ht="13.5" customHeight="1" thickTop="1">
      <c r="A2" s="17" t="inlineStr">
        <is>
          <t>Price_BOM_LFE_WearRings</t>
        </is>
      </c>
      <c r="B2" s="63" t="n"/>
      <c r="C2" s="18">
        <f>IF($A$6="Full Data","ID","")</f>
        <v/>
      </c>
      <c r="D2" s="18">
        <f>IF($A$6="Quick Price","ID","")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Data","WearRingMaterial","")</f>
        <v/>
      </c>
      <c r="I2" s="18">
        <f>IF($A$6="Full Data","PacoMatlCode","")</f>
        <v/>
      </c>
      <c r="J2" s="18">
        <f>IF($A$6="Full Data","BOM","")</f>
        <v/>
      </c>
      <c r="K2" s="18" t="n"/>
      <c r="L2" s="18" t="inlineStr">
        <is>
          <t>PriceID</t>
        </is>
      </c>
      <c r="M2" s="18" t="n"/>
      <c r="N2" s="18" t="n"/>
      <c r="O2" s="18">
        <f>IF($A$6="Full Data","LeadtimeID","")</f>
        <v/>
      </c>
      <c r="P2" s="18" t="n"/>
    </row>
    <row r="3">
      <c r="A3" s="17">
        <f>IF($A$6="Full Data", "PumpOptions", "BasicOptionsDynamicDesc")</f>
        <v/>
      </c>
      <c r="B3" s="63" t="n"/>
      <c r="C3" s="18">
        <f>IF($A$6="Full Data","PriceList","")</f>
        <v/>
      </c>
      <c r="D3" s="18">
        <f>IF($A$6="Quick Price","PriceList","")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</row>
    <row r="4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Price","pointer-merge","")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Data","text","")</f>
        <v/>
      </c>
      <c r="I4" s="20">
        <f>IF($A$6="Full Data","text","")</f>
        <v/>
      </c>
      <c r="J4" s="20">
        <f>IF($A$6="Full Data","text","")</f>
        <v/>
      </c>
      <c r="K4" s="20" t="n"/>
      <c r="L4" s="20" t="inlineStr">
        <is>
          <t>pointer</t>
        </is>
      </c>
      <c r="M4" s="20" t="n"/>
      <c r="N4" s="20" t="n"/>
      <c r="O4" s="20" t="inlineStr">
        <is>
          <t>pointer</t>
        </is>
      </c>
      <c r="P4" s="20" t="n"/>
      <c r="Q4" s="29" t="inlineStr">
        <is>
          <t>[END]</t>
        </is>
      </c>
      <c r="R4" s="30" t="n"/>
      <c r="S4" s="30" t="n"/>
      <c r="T4" s="30" t="n"/>
      <c r="U4" s="30" t="n"/>
      <c r="V4" s="30" t="n"/>
      <c r="W4" s="30" t="n"/>
    </row>
    <row r="5" ht="13.5" customHeight="1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8" t="n"/>
      <c r="R5" s="28" t="n"/>
      <c r="S5" s="28" t="n"/>
      <c r="T5" s="28" t="n"/>
      <c r="U5" s="28" t="n"/>
      <c r="V5" s="28" t="n"/>
      <c r="W5" s="28" t="n"/>
    </row>
    <row r="6" ht="13.5" customHeight="1" thickTop="1">
      <c r="A6" s="62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3" t="inlineStr">
        <is>
          <t>OptionID</t>
        </is>
      </c>
      <c r="H6" s="4" t="inlineStr">
        <is>
          <t>Wear Ring Material</t>
        </is>
      </c>
      <c r="I6" s="4" t="inlineStr">
        <is>
          <t>MatlCode</t>
        </is>
      </c>
      <c r="J6" s="4" t="inlineStr">
        <is>
          <t>BOM</t>
        </is>
      </c>
      <c r="K6" s="9" t="inlineStr">
        <is>
          <t>Description</t>
        </is>
      </c>
      <c r="L6" s="5" t="inlineStr">
        <is>
          <t>Price ID</t>
        </is>
      </c>
      <c r="M6" s="121" t="inlineStr">
        <is>
          <t>Price</t>
        </is>
      </c>
      <c r="N6" s="31" t="inlineStr">
        <is>
          <t>PriceType</t>
        </is>
      </c>
      <c r="O6" s="5" t="inlineStr">
        <is>
          <t>LeadtimeID</t>
        </is>
      </c>
      <c r="P6" s="31" t="inlineStr">
        <is>
          <t>Days</t>
        </is>
      </c>
    </row>
    <row r="7">
      <c r="A7" s="59" t="inlineStr">
        <is>
          <t>[START]</t>
        </is>
      </c>
      <c r="B7" s="8">
        <f>IF(G7="WRMatl_Bronze_CDA90500","Y","N")</f>
        <v/>
      </c>
      <c r="C7" t="inlineStr">
        <is>
          <t>Price_BOM_LFE_WearRings_001</t>
        </is>
      </c>
      <c r="D7">
        <f>IF(B7="Y", C7,"")</f>
        <v/>
      </c>
      <c r="E7" t="inlineStr">
        <is>
          <t>:10707-2P-3HP-LFE:10707-2P-5HP-LFE:10707-2P-7.5HP-LFE:10707-2P-10HP-LFE:10707-2P-15HP-LFE:</t>
        </is>
      </c>
      <c r="F7" s="2" t="inlineStr">
        <is>
          <t>:X3:</t>
        </is>
      </c>
      <c r="G7" s="2" t="inlineStr">
        <is>
          <t>WRMatl_Bronze_CDA90500</t>
        </is>
      </c>
      <c r="H7" s="7" t="inlineStr">
        <is>
          <t>Bronze, ASTM B584, C90500</t>
        </is>
      </c>
      <c r="I7" s="7" t="inlineStr">
        <is>
          <t>B18</t>
        </is>
      </c>
      <c r="J7" s="74" t="inlineStr">
        <is>
          <t>97526235</t>
        </is>
      </c>
      <c r="K7" s="60" t="n"/>
      <c r="L7" t="inlineStr">
        <is>
          <t>A102194</t>
        </is>
      </c>
      <c r="M7" t="n">
        <v>0</v>
      </c>
      <c r="N7" s="7" t="inlineStr">
        <is>
          <t>Display Blank</t>
        </is>
      </c>
      <c r="O7" s="7" t="inlineStr">
        <is>
          <t>LT027</t>
        </is>
      </c>
      <c r="P7" s="7" t="n">
        <v>0</v>
      </c>
    </row>
    <row r="8">
      <c r="B8" s="8">
        <f>IF(G8="WRMatl_Bronze_CDA90500","Y","N")</f>
        <v/>
      </c>
      <c r="C8" t="inlineStr">
        <is>
          <t>Price_BOM_LFE_WearRings_004</t>
        </is>
      </c>
      <c r="D8">
        <f>IF(B8="Y", C8,"")</f>
        <v/>
      </c>
      <c r="E8" t="inlineStr">
        <is>
          <t>:12709-2P-5HP-LFE:12709-2P-7.5HP-LFE:12709-2P-10HP-LFE:12709-2P-15HP-LFE:</t>
        </is>
      </c>
      <c r="F8" s="2" t="inlineStr">
        <is>
          <t>:X3:</t>
        </is>
      </c>
      <c r="G8" s="2" t="inlineStr">
        <is>
          <t>WRMatl_Bronze_CDA90500</t>
        </is>
      </c>
      <c r="H8" s="7" t="inlineStr">
        <is>
          <t>Bronze, ASTM B584, C90500</t>
        </is>
      </c>
      <c r="I8" s="7" t="inlineStr">
        <is>
          <t>B18</t>
        </is>
      </c>
      <c r="J8" s="74" t="inlineStr">
        <is>
          <t>91842672</t>
        </is>
      </c>
      <c r="K8" s="60" t="inlineStr">
        <is>
          <t>WEAR RING,L,15959,B18</t>
        </is>
      </c>
      <c r="L8" t="inlineStr">
        <is>
          <t>A102174</t>
        </is>
      </c>
      <c r="M8" t="n">
        <v>0</v>
      </c>
      <c r="N8" s="7" t="inlineStr">
        <is>
          <t>Display Blank</t>
        </is>
      </c>
      <c r="O8" s="7" t="inlineStr">
        <is>
          <t>LT027</t>
        </is>
      </c>
      <c r="P8" s="7" t="n">
        <v>0</v>
      </c>
    </row>
    <row r="9">
      <c r="B9" s="8">
        <f>IF(G9="WRMatl_Bronze_CDA90500","Y","N")</f>
        <v/>
      </c>
      <c r="C9" t="inlineStr">
        <is>
          <t>Price_BOM_LFE_WearRings_007</t>
        </is>
      </c>
      <c r="D9">
        <f>IF(B9="Y", C9,"")</f>
        <v/>
      </c>
      <c r="E9" t="inlineStr">
        <is>
          <t>:15705-2P-5HP-LFE:15705-2P-7.5HP-LFE:15705-2P-10HP-LFE:15705-2P-15HP-LFE:15705-2P-20HP-LFE:</t>
        </is>
      </c>
      <c r="F9" s="2" t="inlineStr">
        <is>
          <t>:X3:</t>
        </is>
      </c>
      <c r="G9" s="2" t="inlineStr">
        <is>
          <t>WRMatl_Bronze_CDA90500</t>
        </is>
      </c>
      <c r="H9" s="7" t="inlineStr">
        <is>
          <t>Bronze, ASTM B584, C90500</t>
        </is>
      </c>
      <c r="I9" s="7" t="inlineStr">
        <is>
          <t>B18</t>
        </is>
      </c>
      <c r="J9" s="74" t="inlineStr">
        <is>
          <t>96769294</t>
        </is>
      </c>
      <c r="K9" s="60" t="n"/>
      <c r="L9" t="inlineStr">
        <is>
          <t>A102173</t>
        </is>
      </c>
      <c r="M9" t="n">
        <v>0</v>
      </c>
      <c r="N9" s="7" t="inlineStr">
        <is>
          <t>Display Blank</t>
        </is>
      </c>
      <c r="O9" s="7" t="inlineStr">
        <is>
          <t>LT027</t>
        </is>
      </c>
      <c r="P9" s="7" t="n">
        <v>0</v>
      </c>
    </row>
    <row r="10">
      <c r="B10" s="8">
        <f>IF(G10="WRMatl_Bronze_CDA90500","Y","N")</f>
        <v/>
      </c>
      <c r="C10" t="inlineStr">
        <is>
          <t>Price_BOM_LFE_WearRings_010</t>
        </is>
      </c>
      <c r="D10">
        <f>IF(B10="Y", C10,"")</f>
        <v/>
      </c>
      <c r="E10" t="inlineStr">
        <is>
          <t>:15951-2P-10HP-LFE:15951-2P-15HP-LFE:15951-2P-20HP-LFE:15951-2P-25HP-LFE:15951-4P-3HP-LFE:</t>
        </is>
      </c>
      <c r="F10" s="2" t="inlineStr">
        <is>
          <t>:X3:</t>
        </is>
      </c>
      <c r="G10" s="2" t="inlineStr">
        <is>
          <t>WRMatl_Bronze_CDA90500</t>
        </is>
      </c>
      <c r="H10" s="7" t="inlineStr">
        <is>
          <t>Bronze, ASTM B584, C90500</t>
        </is>
      </c>
      <c r="I10" s="7" t="inlineStr">
        <is>
          <t>B18</t>
        </is>
      </c>
      <c r="J10" s="75" t="inlineStr">
        <is>
          <t>97526883</t>
        </is>
      </c>
      <c r="K10" s="60" t="inlineStr">
        <is>
          <t>WEAR RING,L,4012,B18</t>
        </is>
      </c>
      <c r="L10" t="inlineStr">
        <is>
          <t>A102180</t>
        </is>
      </c>
      <c r="M10" t="n">
        <v>0</v>
      </c>
      <c r="N10" s="7" t="inlineStr">
        <is>
          <t>Display Blank</t>
        </is>
      </c>
      <c r="O10" s="7" t="inlineStr">
        <is>
          <t>LT027</t>
        </is>
      </c>
      <c r="P10" s="7" t="n">
        <v>0</v>
      </c>
    </row>
    <row r="11">
      <c r="B11" s="8">
        <f>IF(G11="WRMatl_Bronze_CDA90500","Y","N")</f>
        <v/>
      </c>
      <c r="C11" t="inlineStr">
        <is>
          <t>Price_BOM_LFE_WearRings_013</t>
        </is>
      </c>
      <c r="D11">
        <f>IF(B11="Y", C11,"")</f>
        <v/>
      </c>
      <c r="E11" t="inlineStr">
        <is>
          <t>:15955-2P-15HP-LFE:15955-2P-20HP-LFE:15955-2P-25HP-LFE:15955-4P-3HP-LFE:15955-4P-5HP-LFE:15955-2P-30HP-LFE:</t>
        </is>
      </c>
      <c r="F11" s="2" t="inlineStr">
        <is>
          <t>:X3:X4:</t>
        </is>
      </c>
      <c r="G11" s="2" t="inlineStr">
        <is>
          <t>WRMatl_Bronze_CDA90500</t>
        </is>
      </c>
      <c r="H11" s="7" t="inlineStr">
        <is>
          <t>Bronze, ASTM B584, C90500</t>
        </is>
      </c>
      <c r="I11" s="7" t="inlineStr">
        <is>
          <t>B18</t>
        </is>
      </c>
      <c r="J11" s="75" t="inlineStr">
        <is>
          <t>97526883</t>
        </is>
      </c>
      <c r="K11" s="60" t="inlineStr">
        <is>
          <t>WEAR RING,L,4012,B18</t>
        </is>
      </c>
      <c r="L11" t="inlineStr">
        <is>
          <t>A102180</t>
        </is>
      </c>
      <c r="M11" t="n">
        <v>0</v>
      </c>
      <c r="N11" s="7" t="inlineStr">
        <is>
          <t>Display Blank</t>
        </is>
      </c>
      <c r="O11" s="7" t="inlineStr">
        <is>
          <t>LT027</t>
        </is>
      </c>
      <c r="P11" s="7" t="n">
        <v>0</v>
      </c>
    </row>
    <row r="12">
      <c r="B12" s="8">
        <f>IF(G12="WRMatl_Bronze_CDA90500","Y","N")</f>
        <v/>
      </c>
      <c r="C12" t="inlineStr">
        <is>
          <t>Price_BOM_LFE_WearRings_016</t>
        </is>
      </c>
      <c r="D12">
        <f>IF(B12="Y", C12,"")</f>
        <v/>
      </c>
      <c r="E12" t="inlineStr">
        <is>
          <t>:15959-2P-20HP-LFE:15959-2P-25HP-LFE:15959-4P-3HP-LFE:15959-4P-5HP-LFE:15959-4P-7.5HP-LFE:15959-2P-30HP-LFE:</t>
        </is>
      </c>
      <c r="F12" s="2" t="inlineStr">
        <is>
          <t>:X3:X4:</t>
        </is>
      </c>
      <c r="G12" s="2" t="inlineStr">
        <is>
          <t>WRMatl_Bronze_CDA90500</t>
        </is>
      </c>
      <c r="H12" s="7" t="inlineStr">
        <is>
          <t>Bronze, ASTM B584, C90500</t>
        </is>
      </c>
      <c r="I12" s="7" t="inlineStr">
        <is>
          <t>B18</t>
        </is>
      </c>
      <c r="J12" s="75" t="inlineStr">
        <is>
          <t>97526883</t>
        </is>
      </c>
      <c r="K12" s="60" t="inlineStr">
        <is>
          <t>WEAR RING,L,4012,B18</t>
        </is>
      </c>
      <c r="L12" t="inlineStr">
        <is>
          <t>A102180</t>
        </is>
      </c>
      <c r="M12" t="n">
        <v>0</v>
      </c>
      <c r="N12" s="7" t="inlineStr">
        <is>
          <t>Display Blank</t>
        </is>
      </c>
      <c r="O12" s="7" t="inlineStr">
        <is>
          <t>LT027</t>
        </is>
      </c>
      <c r="P12" s="7" t="n">
        <v>0</v>
      </c>
    </row>
    <row r="13">
      <c r="B13" s="8">
        <f>IF(G13="WRMatl_Bronze_CDA90500","Y","N")</f>
        <v/>
      </c>
      <c r="C13" t="inlineStr">
        <is>
          <t>Price_BOM_LFE_WearRings_019</t>
        </is>
      </c>
      <c r="D13">
        <f>IF(B13="Y", C13,"")</f>
        <v/>
      </c>
      <c r="E13" t="inlineStr">
        <is>
          <t>:20709-2P-7.5HP-LFE:20709-2P-10HP-LFE:20709-2P-15HP-LFE:20709-2P-20HP-LFE:20709-2P-25HP-LFE:20709-4P-3HP-LFE:</t>
        </is>
      </c>
      <c r="F13" s="2" t="inlineStr">
        <is>
          <t>:X3:</t>
        </is>
      </c>
      <c r="G13" s="2" t="inlineStr">
        <is>
          <t>WRMatl_Bronze_CDA90500</t>
        </is>
      </c>
      <c r="H13" s="7" t="inlineStr">
        <is>
          <t>Bronze, ASTM B584, C90500</t>
        </is>
      </c>
      <c r="I13" s="7" t="inlineStr">
        <is>
          <t>B18</t>
        </is>
      </c>
      <c r="J13" s="75" t="inlineStr">
        <is>
          <t>97526231</t>
        </is>
      </c>
      <c r="K13" s="60" t="inlineStr">
        <is>
          <t>WEAR RING,L,12709,B18</t>
        </is>
      </c>
      <c r="L13" t="inlineStr">
        <is>
          <t>A102172</t>
        </is>
      </c>
      <c r="M13" t="n">
        <v>0</v>
      </c>
      <c r="N13" s="7" t="inlineStr">
        <is>
          <t>Display Blank</t>
        </is>
      </c>
      <c r="O13" s="7" t="inlineStr">
        <is>
          <t>LT027</t>
        </is>
      </c>
      <c r="P13" s="7" t="n">
        <v>0</v>
      </c>
    </row>
    <row r="14">
      <c r="B14" s="8">
        <f>IF(G14="WRMatl_Bronze_CDA90500","Y","N")</f>
        <v/>
      </c>
      <c r="C14" t="inlineStr">
        <is>
          <t>Price_BOM_LFE_WearRings_022</t>
        </is>
      </c>
      <c r="D14">
        <f>IF(B14="Y", C14,"")</f>
        <v/>
      </c>
      <c r="E14" t="inlineStr">
        <is>
          <t>:20953-2P-20HP-LFE:20953-2P-25HP-LFE:20953-4P-3HP-LFE:20953-4P-5HP-LFE:20953-4P-7.5HP-LFE:20953-2P-30HP-LFE:</t>
        </is>
      </c>
      <c r="F14" s="2" t="inlineStr">
        <is>
          <t>:X3:X4:</t>
        </is>
      </c>
      <c r="G14" s="2" t="inlineStr">
        <is>
          <t>WRMatl_Bronze_CDA90500</t>
        </is>
      </c>
      <c r="H14" s="7" t="inlineStr">
        <is>
          <t>Bronze, ASTM B584, C90500</t>
        </is>
      </c>
      <c r="I14" s="7" t="inlineStr">
        <is>
          <t>B18</t>
        </is>
      </c>
      <c r="J14" s="75" t="inlineStr">
        <is>
          <t>97526231</t>
        </is>
      </c>
      <c r="K14" s="60" t="inlineStr">
        <is>
          <t>WEAR RING,L,12709,B18</t>
        </is>
      </c>
      <c r="L14" t="inlineStr">
        <is>
          <t>A102172</t>
        </is>
      </c>
      <c r="M14" t="n">
        <v>0</v>
      </c>
      <c r="N14" s="7" t="inlineStr">
        <is>
          <t>Display Blank</t>
        </is>
      </c>
      <c r="O14" s="7" t="inlineStr">
        <is>
          <t>LT027</t>
        </is>
      </c>
      <c r="P14" s="7" t="n">
        <v>0</v>
      </c>
    </row>
    <row r="15">
      <c r="B15" s="8">
        <f>IF(G15="WRMatl_Bronze_CDA90500","Y","N")</f>
        <v/>
      </c>
      <c r="C15" t="inlineStr">
        <is>
          <t>Price_BOM_LFE_WearRings_025</t>
        </is>
      </c>
      <c r="D15">
        <f>IF(B15="Y", C15,"")</f>
        <v/>
      </c>
      <c r="E15" t="inlineStr">
        <is>
          <t>:20121-4P-7.5HP-LFE:20121-4P-10HP-LFE:20121-4P-15HP-LFE:</t>
        </is>
      </c>
      <c r="F15" s="2" t="inlineStr">
        <is>
          <t>:X3:</t>
        </is>
      </c>
      <c r="G15" s="2" t="inlineStr">
        <is>
          <t>WRMatl_Bronze_CDA90500</t>
        </is>
      </c>
      <c r="H15" s="7" t="inlineStr">
        <is>
          <t>Bronze, ASTM B584, C90500</t>
        </is>
      </c>
      <c r="I15" s="7" t="inlineStr">
        <is>
          <t>B18</t>
        </is>
      </c>
      <c r="J15" s="74" t="inlineStr">
        <is>
          <t>96769329</t>
        </is>
      </c>
      <c r="K15" s="60" t="n"/>
      <c r="L15" t="inlineStr">
        <is>
          <t>A102183</t>
        </is>
      </c>
      <c r="M15" t="n">
        <v>0</v>
      </c>
      <c r="N15" s="7" t="inlineStr">
        <is>
          <t>Display Blank</t>
        </is>
      </c>
      <c r="O15" s="7" t="inlineStr">
        <is>
          <t>LT027</t>
        </is>
      </c>
      <c r="P15" s="7" t="n">
        <v>0</v>
      </c>
    </row>
    <row r="16">
      <c r="B16" s="8">
        <f>IF(G16="WRMatl_Bronze_CDA90500","Y","N")</f>
        <v/>
      </c>
      <c r="C16" t="inlineStr">
        <is>
          <t>Price_BOM_LFE_WearRings_028</t>
        </is>
      </c>
      <c r="D16">
        <f>IF(B16="Y", C16,"")</f>
        <v/>
      </c>
      <c r="E16" t="inlineStr">
        <is>
          <t>:25707-2P-7.5HP-LFE:25707-2P-10HP-LFE:25707-2P-15HP-LFE:25707-2P-20HP-LFE:25707-2P-25HP-LFE:25707-4P-3HP-LFE:25707-4P-5HP-LFE:25707-2P-30HP-LFE:</t>
        </is>
      </c>
      <c r="F16" s="2" t="inlineStr">
        <is>
          <t>:X3:X4:</t>
        </is>
      </c>
      <c r="G16" s="2" t="inlineStr">
        <is>
          <t>WRMatl_Bronze_CDA90500</t>
        </is>
      </c>
      <c r="H16" s="7" t="inlineStr">
        <is>
          <t>Bronze, ASTM B584, C90500</t>
        </is>
      </c>
      <c r="I16" s="7" t="inlineStr">
        <is>
          <t>B18</t>
        </is>
      </c>
      <c r="J16" s="75" t="inlineStr">
        <is>
          <t>91842656</t>
        </is>
      </c>
      <c r="K16" s="60" t="inlineStr">
        <is>
          <t>WEAR RING,L,15705,B18</t>
        </is>
      </c>
      <c r="L16" t="inlineStr">
        <is>
          <t>A102173</t>
        </is>
      </c>
      <c r="M16" t="n">
        <v>0</v>
      </c>
      <c r="N16" s="7" t="inlineStr">
        <is>
          <t>Display Blank</t>
        </is>
      </c>
      <c r="O16" s="7" t="inlineStr">
        <is>
          <t>LT027</t>
        </is>
      </c>
      <c r="P16" s="7" t="n">
        <v>0</v>
      </c>
    </row>
    <row r="17">
      <c r="B17" s="8">
        <f>IF(G17="WRMatl_Bronze_CDA90500","Y","N")</f>
        <v/>
      </c>
      <c r="C17" t="inlineStr">
        <is>
          <t>Price_BOM_LFE_WearRings_031</t>
        </is>
      </c>
      <c r="D17">
        <f>IF(B17="Y", C17,"")</f>
        <v/>
      </c>
      <c r="E17" t="inlineStr">
        <is>
          <t>:25957-2P-25HP-LFE:25957-4P-3HP-LFE:25957-4P-5HP-LFE:25957-4P-7.5HP-LFE:25957-4P-10HP-LFE:25957-2P-30HP-LFE:</t>
        </is>
      </c>
      <c r="F17" s="2" t="inlineStr">
        <is>
          <t>:X3:X4:</t>
        </is>
      </c>
      <c r="G17" s="2" t="inlineStr">
        <is>
          <t>WRMatl_Bronze_CDA90500</t>
        </is>
      </c>
      <c r="H17" s="7" t="inlineStr">
        <is>
          <t>Bronze, ASTM B584, C90500</t>
        </is>
      </c>
      <c r="I17" s="7" t="inlineStr">
        <is>
          <t>B18</t>
        </is>
      </c>
      <c r="J17" s="75" t="inlineStr">
        <is>
          <t>91842656</t>
        </is>
      </c>
      <c r="K17" s="60" t="inlineStr">
        <is>
          <t>WEAR RING,L,15705,B18</t>
        </is>
      </c>
      <c r="L17" t="inlineStr">
        <is>
          <t>A102173</t>
        </is>
      </c>
      <c r="M17" t="n">
        <v>0</v>
      </c>
      <c r="N17" s="7" t="inlineStr">
        <is>
          <t>Display Blank</t>
        </is>
      </c>
      <c r="O17" s="7" t="inlineStr">
        <is>
          <t>LT027</t>
        </is>
      </c>
      <c r="P17" s="7" t="n">
        <v>0</v>
      </c>
    </row>
    <row r="18">
      <c r="B18" s="8">
        <f>IF(G18="WRMatl_Bronze_CDA90500","Y","N")</f>
        <v/>
      </c>
      <c r="C18" t="inlineStr">
        <is>
          <t>Price_BOM_LFE_WearRings_034</t>
        </is>
      </c>
      <c r="D18">
        <f>IF(B18="Y", C18,"")</f>
        <v/>
      </c>
      <c r="E18" t="inlineStr">
        <is>
          <t>:25123-4P-7.5HP-LFE:25123-4P-7.5HP-LFE:25123-4P-10HP-LFE:25123-4P-15HP-LFE:25123-4P-20HP-LFE:</t>
        </is>
      </c>
      <c r="F18" s="2" t="inlineStr">
        <is>
          <t>:X3:XA:</t>
        </is>
      </c>
      <c r="G18" s="2" t="inlineStr">
        <is>
          <t>WRMatl_Bronze_CDA90500</t>
        </is>
      </c>
      <c r="H18" s="7" t="inlineStr">
        <is>
          <t>Bronze, ASTM B584, C90500</t>
        </is>
      </c>
      <c r="I18" s="7" t="inlineStr">
        <is>
          <t>B18</t>
        </is>
      </c>
      <c r="J18" s="74" t="inlineStr">
        <is>
          <t>96769331</t>
        </is>
      </c>
      <c r="K18" s="60" t="n"/>
      <c r="L18" t="inlineStr">
        <is>
          <t>A102184</t>
        </is>
      </c>
      <c r="M18" t="n">
        <v>0</v>
      </c>
      <c r="N18" s="7" t="inlineStr">
        <is>
          <t>Display Blank</t>
        </is>
      </c>
      <c r="O18" s="7" t="inlineStr">
        <is>
          <t>LT027</t>
        </is>
      </c>
      <c r="P18" s="7" t="n">
        <v>0</v>
      </c>
    </row>
    <row r="19">
      <c r="B19" s="8">
        <f>IF(G19="WRMatl_Bronze_CDA90500","Y","N")</f>
        <v/>
      </c>
      <c r="C19" t="inlineStr">
        <is>
          <t>Price_BOM_LFE_WearRings_037</t>
        </is>
      </c>
      <c r="D19">
        <f>IF(B19="Y", C19,"")</f>
        <v/>
      </c>
      <c r="E19" t="inlineStr">
        <is>
          <t>:30707-2P-10HP-LFE:30707-2P-15HP-LFE:30707-2P-20HP-LFE:30707-2P-25HP-LFE:30707-4P-3HP-LFE:30707-4P-5HP-LFE:30707-4P-7.5HP-LFE:30707-2P-30HP-LFE:</t>
        </is>
      </c>
      <c r="F19" s="2" t="inlineStr">
        <is>
          <t>:X3:X4:</t>
        </is>
      </c>
      <c r="G19" s="2" t="inlineStr">
        <is>
          <t>WRMatl_Bronze_CDA90500</t>
        </is>
      </c>
      <c r="H19" s="7" t="inlineStr">
        <is>
          <t>Bronze, ASTM B584, C90500</t>
        </is>
      </c>
      <c r="I19" s="7" t="inlineStr">
        <is>
          <t>B18</t>
        </is>
      </c>
      <c r="J19" s="75" t="inlineStr">
        <is>
          <t>96921179</t>
        </is>
      </c>
      <c r="K19" s="60" t="inlineStr">
        <is>
          <t>WEAR RING,L,40707,X3,B18</t>
        </is>
      </c>
      <c r="L19" t="inlineStr">
        <is>
          <t>A102177</t>
        </is>
      </c>
      <c r="M19" t="n">
        <v>0</v>
      </c>
      <c r="N19" s="7" t="inlineStr">
        <is>
          <t>Display Blank</t>
        </is>
      </c>
      <c r="O19" s="7" t="inlineStr">
        <is>
          <t>LT027</t>
        </is>
      </c>
      <c r="P19" s="7" t="n">
        <v>0</v>
      </c>
    </row>
    <row r="20">
      <c r="B20" s="8">
        <f>IF(G20="WRMatl_Bronze_CDA90500","Y","N")</f>
        <v/>
      </c>
      <c r="C20" t="inlineStr">
        <is>
          <t>Price_BOM_LFE_WearRings_040</t>
        </is>
      </c>
      <c r="D20">
        <f>IF(B20="Y", C20,"")</f>
        <v/>
      </c>
      <c r="E20" t="inlineStr">
        <is>
          <t>:30957-4P-5HP-LFE:30957-4P-7.5HP-LFE:30957-4P-10HP-LFE:30957-4P-15HP-LFE:</t>
        </is>
      </c>
      <c r="F20" s="2" t="inlineStr">
        <is>
          <t>:X3:</t>
        </is>
      </c>
      <c r="G20" s="2" t="inlineStr">
        <is>
          <t>WRMatl_Bronze_CDA90500</t>
        </is>
      </c>
      <c r="H20" s="7" t="inlineStr">
        <is>
          <t>Bronze, ASTM B584, C90500</t>
        </is>
      </c>
      <c r="I20" s="7" t="inlineStr">
        <is>
          <t>B18</t>
        </is>
      </c>
      <c r="J20" s="74" t="inlineStr">
        <is>
          <t>96769307</t>
        </is>
      </c>
      <c r="K20" s="60" t="n"/>
      <c r="L20" t="inlineStr">
        <is>
          <t>A102175</t>
        </is>
      </c>
      <c r="M20" t="n">
        <v>0</v>
      </c>
      <c r="N20" s="7" t="inlineStr">
        <is>
          <t>Display Blank</t>
        </is>
      </c>
      <c r="O20" s="7" t="inlineStr">
        <is>
          <t>LT027</t>
        </is>
      </c>
      <c r="P20" s="7" t="n">
        <v>0</v>
      </c>
    </row>
    <row r="21">
      <c r="B21" s="8">
        <f>IF(G21="WRMatl_Bronze_CDA90500","Y","N")</f>
        <v/>
      </c>
      <c r="C21" t="inlineStr">
        <is>
          <t>Price_BOM_LFE_WearRings_043</t>
        </is>
      </c>
      <c r="D21">
        <f>IF(B21="Y", C21,"")</f>
        <v/>
      </c>
      <c r="E21" t="inlineStr">
        <is>
          <t>:30121-4P-15HP-LFE:30121-4P-20HP-LFE:30121-4P-25HP-LFE:</t>
        </is>
      </c>
      <c r="F21" s="2" t="inlineStr">
        <is>
          <t>:XA:</t>
        </is>
      </c>
      <c r="G21" s="2" t="inlineStr">
        <is>
          <t>WRMatl_Bronze_CDA90500</t>
        </is>
      </c>
      <c r="H21" s="7" t="inlineStr">
        <is>
          <t>Bronze, ASTM B584, C90500</t>
        </is>
      </c>
      <c r="I21" s="7" t="inlineStr">
        <is>
          <t>B18</t>
        </is>
      </c>
      <c r="J21" s="74" t="inlineStr">
        <is>
          <t>96769332</t>
        </is>
      </c>
      <c r="K21" s="60" t="n"/>
      <c r="L21" t="inlineStr">
        <is>
          <t>A102185</t>
        </is>
      </c>
      <c r="M21" t="n">
        <v>0</v>
      </c>
      <c r="N21" s="7" t="inlineStr">
        <is>
          <t>Display Blank</t>
        </is>
      </c>
      <c r="O21" s="7" t="inlineStr">
        <is>
          <t>LT027</t>
        </is>
      </c>
      <c r="P21" s="7" t="n">
        <v>0</v>
      </c>
    </row>
    <row r="22">
      <c r="B22" s="8">
        <f>IF(G22="WRMatl_Bronze_CDA90500","Y","N")</f>
        <v/>
      </c>
      <c r="C22" t="inlineStr">
        <is>
          <t>Price_BOM_LFE_WearRings_046</t>
        </is>
      </c>
      <c r="D22">
        <f>IF(B22="Y", C22,"")</f>
        <v/>
      </c>
      <c r="E22" t="inlineStr">
        <is>
          <t>:30127-4P-15HP-LFE:30127-4P-20HP-LFE:30127-4P-25HP-LFE:</t>
        </is>
      </c>
      <c r="F22" s="2" t="inlineStr">
        <is>
          <t>:XA:</t>
        </is>
      </c>
      <c r="G22" s="2" t="inlineStr">
        <is>
          <t>WRMatl_Bronze_CDA90500</t>
        </is>
      </c>
      <c r="H22" s="7" t="inlineStr">
        <is>
          <t>Bronze, ASTM B584, C90500</t>
        </is>
      </c>
      <c r="I22" s="7" t="inlineStr">
        <is>
          <t>B18</t>
        </is>
      </c>
      <c r="J22" s="74" t="inlineStr">
        <is>
          <t>96769335</t>
        </is>
      </c>
      <c r="K22" s="60" t="n"/>
      <c r="L22" t="inlineStr">
        <is>
          <t>A102186</t>
        </is>
      </c>
      <c r="M22" t="n">
        <v>0</v>
      </c>
      <c r="N22" s="7" t="inlineStr">
        <is>
          <t>Display Blank</t>
        </is>
      </c>
      <c r="O22" s="7" t="inlineStr">
        <is>
          <t>LT027</t>
        </is>
      </c>
      <c r="P22" s="7" t="n">
        <v>0</v>
      </c>
    </row>
    <row r="23">
      <c r="B23" s="8">
        <f>IF(G23="WRMatl_Bronze_CDA90500","Y","N")</f>
        <v/>
      </c>
      <c r="C23" t="inlineStr">
        <is>
          <t>Price_BOM_LFE_WearRings_049</t>
        </is>
      </c>
      <c r="D23">
        <f>IF(B23="Y", C23,"")</f>
        <v/>
      </c>
      <c r="E23" t="inlineStr">
        <is>
          <t>:40707-2P-25HP-LFE:40707-4P-3HP-LFE:40707-4P-5HP-LFE:40707-4P-7.5HP-LFE:</t>
        </is>
      </c>
      <c r="F23" s="2" t="inlineStr">
        <is>
          <t>:X3:</t>
        </is>
      </c>
      <c r="G23" s="2" t="inlineStr">
        <is>
          <t>WRMatl_Bronze_CDA90500</t>
        </is>
      </c>
      <c r="H23" s="7" t="inlineStr">
        <is>
          <t>Bronze, ASTM B584, C90500</t>
        </is>
      </c>
      <c r="I23" s="7" t="inlineStr">
        <is>
          <t>B18</t>
        </is>
      </c>
      <c r="J23" s="75" t="inlineStr">
        <is>
          <t>97526557</t>
        </is>
      </c>
      <c r="K23" s="60" t="inlineStr">
        <is>
          <t>WEAR RING,L,30121,B18</t>
        </is>
      </c>
      <c r="L23" t="inlineStr">
        <is>
          <t>A102176</t>
        </is>
      </c>
      <c r="M23" t="n">
        <v>0</v>
      </c>
      <c r="N23" s="7" t="inlineStr">
        <is>
          <t>Display Blank</t>
        </is>
      </c>
      <c r="O23" s="7" t="inlineStr">
        <is>
          <t>LT027</t>
        </is>
      </c>
      <c r="P23" s="7" t="n">
        <v>0</v>
      </c>
    </row>
    <row r="24">
      <c r="B24" s="8">
        <f>IF(G24="WRMatl_Bronze_CDA90500","Y","N")</f>
        <v/>
      </c>
      <c r="C24" t="inlineStr">
        <is>
          <t>Price_BOM_LFE_WearRings_052</t>
        </is>
      </c>
      <c r="D24">
        <f>IF(B24="Y", C24,"")</f>
        <v/>
      </c>
      <c r="E24" t="inlineStr">
        <is>
          <t>:40707-2P-30HP-LFE:</t>
        </is>
      </c>
      <c r="F24" t="inlineStr">
        <is>
          <t>:X4:</t>
        </is>
      </c>
      <c r="G24" t="inlineStr">
        <is>
          <t>WRMatl_Bronze_CDA90500</t>
        </is>
      </c>
      <c r="H24" t="inlineStr">
        <is>
          <t>Bronze, ASTM B584, C90500</t>
        </is>
      </c>
      <c r="I24" t="inlineStr">
        <is>
          <t>B18</t>
        </is>
      </c>
      <c r="J24" s="36" t="inlineStr">
        <is>
          <t>97746563</t>
        </is>
      </c>
      <c r="K24" s="60" t="inlineStr">
        <is>
          <t>WEAR RING,L,40707,X4,B18</t>
        </is>
      </c>
      <c r="L24" t="inlineStr">
        <is>
          <t>A102197</t>
        </is>
      </c>
      <c r="M24" t="n">
        <v>0</v>
      </c>
      <c r="N24" s="7" t="inlineStr">
        <is>
          <t>Display Blank</t>
        </is>
      </c>
      <c r="O24" s="7" t="inlineStr">
        <is>
          <t>LT027</t>
        </is>
      </c>
      <c r="P24" s="7" t="n">
        <v>0</v>
      </c>
    </row>
    <row r="25">
      <c r="B25" s="8">
        <f>IF(G25="WRMatl_Bronze_CDA90500","Y","N")</f>
        <v/>
      </c>
      <c r="C25" t="inlineStr">
        <is>
          <t>Price_BOM_LFE_WearRings_055</t>
        </is>
      </c>
      <c r="D25">
        <f>IF(B25="Y", C25,"")</f>
        <v/>
      </c>
      <c r="E25" t="inlineStr">
        <is>
          <t>:40957-4P-10HP-LFE:40957-4P-15HP-LFE:40957-4P-20HP-LFE:</t>
        </is>
      </c>
      <c r="F25" s="2" t="inlineStr">
        <is>
          <t>:X3:X4:</t>
        </is>
      </c>
      <c r="G25" s="2" t="inlineStr">
        <is>
          <t>WRMatl_Bronze_CDA90500</t>
        </is>
      </c>
      <c r="H25" s="7" t="inlineStr">
        <is>
          <t>Bronze, ASTM B584, C90500</t>
        </is>
      </c>
      <c r="I25" s="7" t="inlineStr">
        <is>
          <t>B18</t>
        </is>
      </c>
      <c r="J25" s="74" t="inlineStr">
        <is>
          <t>96769321</t>
        </is>
      </c>
      <c r="K25" s="61" t="n"/>
      <c r="L25" t="inlineStr">
        <is>
          <t>A102179</t>
        </is>
      </c>
      <c r="M25" t="n">
        <v>0</v>
      </c>
      <c r="N25" s="7" t="inlineStr">
        <is>
          <t>Display Blank</t>
        </is>
      </c>
      <c r="O25" s="7" t="inlineStr">
        <is>
          <t>LT027</t>
        </is>
      </c>
      <c r="P25" s="7" t="n">
        <v>0</v>
      </c>
    </row>
    <row r="26">
      <c r="B26" s="8">
        <f>IF(G26="WRMatl_Bronze_CDA90500","Y","N")</f>
        <v/>
      </c>
      <c r="C26" t="inlineStr">
        <is>
          <t>Price_BOM_LFE_WearRings_058</t>
        </is>
      </c>
      <c r="D26">
        <f>IF(B26="Y", C26,"")</f>
        <v/>
      </c>
      <c r="E26" t="inlineStr">
        <is>
          <t>:40129-4P-15HP-LFE:40129-4P-20HP-LFE:40129-4P-25HP-LFE:</t>
        </is>
      </c>
      <c r="F26" s="2" t="inlineStr">
        <is>
          <t>:XA:</t>
        </is>
      </c>
      <c r="G26" s="2" t="inlineStr">
        <is>
          <t>WRMatl_Bronze_CDA90500</t>
        </is>
      </c>
      <c r="H26" s="7" t="inlineStr">
        <is>
          <t>Bronze, ASTM B584, C90500</t>
        </is>
      </c>
      <c r="I26" s="7" t="inlineStr">
        <is>
          <t>B18</t>
        </is>
      </c>
      <c r="J26" s="74" t="inlineStr">
        <is>
          <t>96769339</t>
        </is>
      </c>
      <c r="K26" s="60" t="n"/>
      <c r="L26" t="inlineStr">
        <is>
          <t>A102188</t>
        </is>
      </c>
      <c r="M26" t="n">
        <v>0</v>
      </c>
      <c r="N26" s="7" t="inlineStr">
        <is>
          <t>Display Blank</t>
        </is>
      </c>
      <c r="O26" s="7" t="inlineStr">
        <is>
          <t>LT027</t>
        </is>
      </c>
      <c r="P26" s="7" t="n">
        <v>0</v>
      </c>
    </row>
    <row r="27">
      <c r="B27" s="8">
        <f>IF(G27="WRMatl_Bronze_CDA90500","Y","N")</f>
        <v/>
      </c>
      <c r="C27" t="inlineStr">
        <is>
          <t>Price_BOM_LFE_WearRings_061</t>
        </is>
      </c>
      <c r="D27">
        <f>IF(B27="Y", C27,"")</f>
        <v/>
      </c>
      <c r="E27" t="inlineStr">
        <is>
          <t>:4012A-4P-15HP-LFE:4012A-4P-20HP-LFE:4012A-4P-25HP-LFE:</t>
        </is>
      </c>
      <c r="F27" s="2" t="inlineStr">
        <is>
          <t>:XA:</t>
        </is>
      </c>
      <c r="G27" s="2" t="inlineStr">
        <is>
          <t>WRMatl_Bronze_CDA90500</t>
        </is>
      </c>
      <c r="H27" s="7" t="inlineStr">
        <is>
          <t>Bronze, ASTM B584, C90500</t>
        </is>
      </c>
      <c r="I27" s="7" t="inlineStr">
        <is>
          <t>B18</t>
        </is>
      </c>
      <c r="J27" s="74" t="inlineStr">
        <is>
          <t>96769339</t>
        </is>
      </c>
      <c r="K27" s="60" t="n"/>
      <c r="L27" t="inlineStr">
        <is>
          <t>A102188</t>
        </is>
      </c>
      <c r="M27" t="n">
        <v>0</v>
      </c>
      <c r="N27" s="7" t="inlineStr">
        <is>
          <t>Display Blank</t>
        </is>
      </c>
      <c r="O27" s="7" t="inlineStr">
        <is>
          <t>LT027</t>
        </is>
      </c>
      <c r="P27" s="7" t="n">
        <v>0</v>
      </c>
    </row>
    <row r="28">
      <c r="B28" s="8">
        <f>IF(G28="WRMatl_Bronze_CDA90500","Y","N")</f>
        <v/>
      </c>
      <c r="C28" t="inlineStr">
        <is>
          <t>Price_BOM_LFE_WearRings_064</t>
        </is>
      </c>
      <c r="D28">
        <f>IF(B28="Y", C28,"")</f>
        <v/>
      </c>
      <c r="E28" t="inlineStr">
        <is>
          <t>:50957-4P-15HP-LFE:50957-4P-20HP-LFE:50957-4P-25HP-LFE:</t>
        </is>
      </c>
      <c r="F28" s="2" t="inlineStr">
        <is>
          <t>:X4:</t>
        </is>
      </c>
      <c r="G28" s="2" t="inlineStr">
        <is>
          <t>WRMatl_Bronze_CDA90500</t>
        </is>
      </c>
      <c r="H28" s="7" t="inlineStr">
        <is>
          <t>Bronze, ASTM B584, C90500</t>
        </is>
      </c>
      <c r="I28" s="7" t="inlineStr">
        <is>
          <t>B18</t>
        </is>
      </c>
      <c r="J28" s="74" t="inlineStr">
        <is>
          <t>96769327</t>
        </is>
      </c>
      <c r="L28" t="inlineStr">
        <is>
          <t>A102182</t>
        </is>
      </c>
      <c r="M28" t="n">
        <v>0</v>
      </c>
      <c r="N28" s="7" t="inlineStr">
        <is>
          <t>Display Blank</t>
        </is>
      </c>
      <c r="O28" s="7" t="inlineStr">
        <is>
          <t>LT027</t>
        </is>
      </c>
      <c r="P28" s="7" t="n">
        <v>0</v>
      </c>
    </row>
    <row r="29">
      <c r="B29" s="8">
        <f>IF(G29="WRMatl_Bronze_CDA90500","Y","N")</f>
        <v/>
      </c>
      <c r="C29" t="inlineStr">
        <is>
          <t>Price_BOM_LFE_WearRings_067</t>
        </is>
      </c>
      <c r="D29">
        <f>IF(B29="Y", C29,"")</f>
        <v/>
      </c>
      <c r="E29" t="inlineStr">
        <is>
          <t>:50123-4P-25HP-LFE:</t>
        </is>
      </c>
      <c r="F29" s="2" t="inlineStr">
        <is>
          <t>:XA:</t>
        </is>
      </c>
      <c r="G29" s="2" t="inlineStr">
        <is>
          <t>WRMatl_Bronze_CDA90500</t>
        </is>
      </c>
      <c r="H29" s="7" t="inlineStr">
        <is>
          <t>Bronze, ASTM B584, C90500</t>
        </is>
      </c>
      <c r="I29" s="7" t="inlineStr">
        <is>
          <t>B18</t>
        </is>
      </c>
      <c r="J29" s="75" t="inlineStr">
        <is>
          <t>97746565</t>
        </is>
      </c>
      <c r="K29" s="61" t="n"/>
      <c r="L29" t="inlineStr">
        <is>
          <t>A102198</t>
        </is>
      </c>
      <c r="M29" t="n">
        <v>0</v>
      </c>
      <c r="N29" s="7" t="inlineStr">
        <is>
          <t>Display Blank</t>
        </is>
      </c>
      <c r="O29" s="7" t="inlineStr">
        <is>
          <t>LT027</t>
        </is>
      </c>
      <c r="P29" s="7" t="n">
        <v>0</v>
      </c>
    </row>
    <row r="30">
      <c r="B30" s="8">
        <f>IF(G30="WRMatl_Bronze_CDA90500","Y","N")</f>
        <v/>
      </c>
      <c r="C30" t="inlineStr">
        <is>
          <t>Price_BOM_LFE_WearRings_070</t>
        </is>
      </c>
      <c r="D30">
        <f>IF(B30="Y", C30,"")</f>
        <v/>
      </c>
      <c r="E30" t="inlineStr">
        <is>
          <t>:60951-4P-20HP-LFE:60951-4P-25HP-LFE:</t>
        </is>
      </c>
      <c r="F30" s="2" t="inlineStr">
        <is>
          <t>:XA:</t>
        </is>
      </c>
      <c r="G30" s="2" t="inlineStr">
        <is>
          <t>WRMatl_Bronze_CDA90500</t>
        </is>
      </c>
      <c r="H30" s="7" t="inlineStr">
        <is>
          <t>Bronze, ASTM B584, C90500</t>
        </is>
      </c>
      <c r="I30" s="7" t="inlineStr">
        <is>
          <t>B18</t>
        </is>
      </c>
      <c r="J30" s="75" t="inlineStr">
        <is>
          <t>97746568</t>
        </is>
      </c>
      <c r="K30" s="61" t="n"/>
      <c r="L30" t="inlineStr">
        <is>
          <t>A102201</t>
        </is>
      </c>
      <c r="M30" t="n">
        <v>0</v>
      </c>
      <c r="N30" s="7" t="inlineStr">
        <is>
          <t>Display Blank</t>
        </is>
      </c>
      <c r="O30" s="7" t="inlineStr">
        <is>
          <t>LT027</t>
        </is>
      </c>
      <c r="P30" s="7" t="n">
        <v>0</v>
      </c>
    </row>
    <row r="31" ht="15" customHeight="1">
      <c r="B31" s="8">
        <f>IF(G31="WRMatl_Bronze_CDA90500","Y","N")</f>
        <v/>
      </c>
      <c r="C31" t="inlineStr">
        <is>
          <t>Price_BOM_LFE_WearRings_073</t>
        </is>
      </c>
      <c r="D31">
        <f>IF(B31="Y", C31,"")</f>
        <v/>
      </c>
      <c r="E31" t="inlineStr">
        <is>
          <t>:10707-2P-3HP-LFE:10707-2P-5HP-LFE:10707-2P-7.5HP-LFE:10707-2P-10HP-LFE:10707-2P-15HP-LFE:</t>
        </is>
      </c>
      <c r="F31" s="2" t="inlineStr">
        <is>
          <t>:X3:</t>
        </is>
      </c>
      <c r="G31" s="61" t="inlineStr">
        <is>
          <t>WRMatl_Nitronic60_S21800</t>
        </is>
      </c>
      <c r="H31" s="2" t="inlineStr">
        <is>
          <t>Nitronic 60, ASTM A276 UNS S21800</t>
        </is>
      </c>
      <c r="I31" s="7" t="inlineStr">
        <is>
          <t>N5</t>
        </is>
      </c>
      <c r="J31" s="104" t="n">
        <v>99085019</v>
      </c>
      <c r="K31" s="60" t="n"/>
      <c r="L31" s="100" t="inlineStr">
        <is>
          <t>A102114</t>
        </is>
      </c>
      <c r="N31" s="61" t="inlineStr">
        <is>
          <t>Priced</t>
        </is>
      </c>
      <c r="O31" s="7" t="inlineStr">
        <is>
          <t>LT027</t>
        </is>
      </c>
      <c r="P31" s="7" t="n">
        <v>0</v>
      </c>
    </row>
    <row r="32" ht="15" customHeight="1">
      <c r="B32" s="8">
        <f>IF(G32="WRMatl_Bronze_CDA90500","Y","N")</f>
        <v/>
      </c>
      <c r="C32" t="inlineStr">
        <is>
          <t>Price_BOM_LFE_WearRings_074</t>
        </is>
      </c>
      <c r="D32">
        <f>IF(B32="Y", C32,"")</f>
        <v/>
      </c>
      <c r="E32" t="inlineStr">
        <is>
          <t>:12709-2P-5HP-LFE:12709-2P-7.5HP-LFE:12709-2P-10HP-LFE:12709-2P-15HP-LFE:</t>
        </is>
      </c>
      <c r="F32" s="2" t="inlineStr">
        <is>
          <t>:X3:</t>
        </is>
      </c>
      <c r="G32" s="61" t="inlineStr">
        <is>
          <t>WRMatl_Nitronic60_S21800</t>
        </is>
      </c>
      <c r="H32" s="2" t="inlineStr">
        <is>
          <t>Nitronic 60, ASTM A276 UNS S21800</t>
        </is>
      </c>
      <c r="I32" s="7" t="inlineStr">
        <is>
          <t>N5</t>
        </is>
      </c>
      <c r="J32" s="105" t="n">
        <v>91842676</v>
      </c>
      <c r="K32" s="60" t="inlineStr">
        <is>
          <t>WEAR RING,L,15959,B18</t>
        </is>
      </c>
      <c r="L32" s="100" t="inlineStr">
        <is>
          <t>A102114</t>
        </is>
      </c>
      <c r="N32" s="61" t="inlineStr">
        <is>
          <t>Priced</t>
        </is>
      </c>
      <c r="O32" s="7" t="inlineStr">
        <is>
          <t>LT027</t>
        </is>
      </c>
      <c r="P32" s="7" t="n">
        <v>0</v>
      </c>
    </row>
    <row r="33">
      <c r="B33" s="8">
        <f>IF(G33="WRMatl_Bronze_CDA90500","Y","N")</f>
        <v/>
      </c>
      <c r="C33" t="inlineStr">
        <is>
          <t>Price_BOM_LFE_WearRings_075</t>
        </is>
      </c>
      <c r="D33">
        <f>IF(B33="Y", C33,"")</f>
        <v/>
      </c>
      <c r="E33" t="inlineStr">
        <is>
          <t>:15705-2P-5HP-LFE:15705-2P-7.5HP-LFE:15705-2P-10HP-LFE:15705-2P-15HP-LFE:15705-2P-20HP-LFE:</t>
        </is>
      </c>
      <c r="F33" s="2" t="inlineStr">
        <is>
          <t>:X3:</t>
        </is>
      </c>
      <c r="G33" s="61" t="inlineStr">
        <is>
          <t>WRMatl_Nitronic60_S21800</t>
        </is>
      </c>
      <c r="H33" s="2" t="inlineStr">
        <is>
          <t>Nitronic 60, ASTM A276 UNS S21800</t>
        </is>
      </c>
      <c r="I33" s="7" t="inlineStr">
        <is>
          <t>N5</t>
        </is>
      </c>
      <c r="J33" s="106" t="n">
        <v>91842670</v>
      </c>
      <c r="K33" s="60" t="n"/>
      <c r="L33" s="100" t="inlineStr">
        <is>
          <t>A102114</t>
        </is>
      </c>
      <c r="N33" s="61" t="inlineStr">
        <is>
          <t>Priced</t>
        </is>
      </c>
      <c r="O33" s="7" t="inlineStr">
        <is>
          <t>LT027</t>
        </is>
      </c>
      <c r="P33" s="7" t="n">
        <v>0</v>
      </c>
    </row>
    <row r="34">
      <c r="B34" s="8">
        <f>IF(G34="WRMatl_Bronze_CDA90500","Y","N")</f>
        <v/>
      </c>
      <c r="C34" t="inlineStr">
        <is>
          <t>Price_BOM_LFE_WearRings_076</t>
        </is>
      </c>
      <c r="D34">
        <f>IF(B34="Y", C34,"")</f>
        <v/>
      </c>
      <c r="E34" t="inlineStr">
        <is>
          <t>:15951-2P-10HP-LFE:15951-2P-15HP-LFE:15951-2P-20HP-LFE:15951-2P-25HP-LFE:15951-4P-3HP-LFE:</t>
        </is>
      </c>
      <c r="F34" s="2" t="inlineStr">
        <is>
          <t>:X3:</t>
        </is>
      </c>
      <c r="G34" s="61" t="inlineStr">
        <is>
          <t>WRMatl_Nitronic60_S21800</t>
        </is>
      </c>
      <c r="H34" s="2" t="inlineStr">
        <is>
          <t>Nitronic 60, ASTM A276 UNS S21800</t>
        </is>
      </c>
      <c r="I34" s="7" t="inlineStr">
        <is>
          <t>N5</t>
        </is>
      </c>
      <c r="J34" s="106" t="n">
        <v>91843071</v>
      </c>
      <c r="K34" s="60" t="inlineStr">
        <is>
          <t>WEAR RING,L,4012,B18</t>
        </is>
      </c>
      <c r="L34" s="100" t="inlineStr">
        <is>
          <t>A102114</t>
        </is>
      </c>
      <c r="N34" s="61" t="inlineStr">
        <is>
          <t>Priced</t>
        </is>
      </c>
      <c r="O34" s="7" t="inlineStr">
        <is>
          <t>LT027</t>
        </is>
      </c>
      <c r="P34" s="7" t="n">
        <v>0</v>
      </c>
    </row>
    <row r="35">
      <c r="B35" s="8">
        <f>IF(G35="WRMatl_Bronze_CDA90500","Y","N")</f>
        <v/>
      </c>
      <c r="C35" t="inlineStr">
        <is>
          <t>Price_BOM_LFE_WearRings_077</t>
        </is>
      </c>
      <c r="D35">
        <f>IF(B35="Y", C35,"")</f>
        <v/>
      </c>
      <c r="E35" t="inlineStr">
        <is>
          <t>:15955-2P-15HP-LFE:15955-2P-20HP-LFE:15955-2P-25HP-LFE:15955-4P-3HP-LFE:15955-4P-5HP-LFE:15955-2P-30HP-LFE:</t>
        </is>
      </c>
      <c r="F35" s="2" t="inlineStr">
        <is>
          <t>:X3:X4:</t>
        </is>
      </c>
      <c r="G35" s="61" t="inlineStr">
        <is>
          <t>WRMatl_Nitronic60_S21800</t>
        </is>
      </c>
      <c r="H35" s="2" t="inlineStr">
        <is>
          <t>Nitronic 60, ASTM A276 UNS S21800</t>
        </is>
      </c>
      <c r="I35" s="7" t="inlineStr">
        <is>
          <t>N5</t>
        </is>
      </c>
      <c r="J35" s="106" t="n">
        <v>91843071</v>
      </c>
      <c r="K35" s="60" t="inlineStr">
        <is>
          <t>WEAR RING,L,4012,B18</t>
        </is>
      </c>
      <c r="L35" s="100" t="inlineStr">
        <is>
          <t>A102114</t>
        </is>
      </c>
      <c r="N35" s="61" t="inlineStr">
        <is>
          <t>Priced</t>
        </is>
      </c>
      <c r="O35" s="7" t="inlineStr">
        <is>
          <t>LT027</t>
        </is>
      </c>
      <c r="P35" s="7" t="n">
        <v>0</v>
      </c>
    </row>
    <row r="36">
      <c r="B36" s="8">
        <f>IF(G36="WRMatl_Bronze_CDA90500","Y","N")</f>
        <v/>
      </c>
      <c r="C36" t="inlineStr">
        <is>
          <t>Price_BOM_LFE_WearRings_078</t>
        </is>
      </c>
      <c r="D36">
        <f>IF(B36="Y", C36,"")</f>
        <v/>
      </c>
      <c r="E36" t="inlineStr">
        <is>
          <t>:15959-2P-20HP-LFE:15959-2P-25HP-LFE:15959-4P-3HP-LFE:15959-4P-5HP-LFE:15959-4P-7.5HP-LFE:15959-2P-30HP-LFE:</t>
        </is>
      </c>
      <c r="F36" s="2" t="inlineStr">
        <is>
          <t>:X3:X4:</t>
        </is>
      </c>
      <c r="G36" s="61" t="inlineStr">
        <is>
          <t>WRMatl_Nitronic60_S21800</t>
        </is>
      </c>
      <c r="H36" s="2" t="inlineStr">
        <is>
          <t>Nitronic 60, ASTM A276 UNS S21800</t>
        </is>
      </c>
      <c r="I36" s="7" t="inlineStr">
        <is>
          <t>N5</t>
        </is>
      </c>
      <c r="J36" s="106" t="n">
        <v>91843071</v>
      </c>
      <c r="K36" s="60" t="inlineStr">
        <is>
          <t>WEAR RING,L,4012,B18</t>
        </is>
      </c>
      <c r="L36" s="100" t="inlineStr">
        <is>
          <t>A102114</t>
        </is>
      </c>
      <c r="N36" s="61" t="inlineStr">
        <is>
          <t>Priced</t>
        </is>
      </c>
      <c r="O36" s="7" t="inlineStr">
        <is>
          <t>LT027</t>
        </is>
      </c>
      <c r="P36" s="7" t="n">
        <v>0</v>
      </c>
    </row>
    <row r="37">
      <c r="B37" s="8">
        <f>IF(G37="WRMatl_Bronze_CDA90500","Y","N")</f>
        <v/>
      </c>
      <c r="C37" t="inlineStr">
        <is>
          <t>Price_BOM_LFE_WearRings_079</t>
        </is>
      </c>
      <c r="D37">
        <f>IF(B37="Y", C37,"")</f>
        <v/>
      </c>
      <c r="E37" t="inlineStr">
        <is>
          <t>:20709-2P-7.5HP-LFE:20709-2P-10HP-LFE:20709-2P-15HP-LFE:20709-2P-20HP-LFE:20709-2P-25HP-LFE:20709-4P-3HP-LFE:</t>
        </is>
      </c>
      <c r="F37" s="2" t="inlineStr">
        <is>
          <t>:X3:</t>
        </is>
      </c>
      <c r="G37" s="61" t="inlineStr">
        <is>
          <t>WRMatl_Nitronic60_S21800</t>
        </is>
      </c>
      <c r="H37" s="2" t="inlineStr">
        <is>
          <t>Nitronic 60, ASTM A276 UNS S21800</t>
        </is>
      </c>
      <c r="I37" s="7" t="inlineStr">
        <is>
          <t>N5</t>
        </is>
      </c>
      <c r="J37" s="106" t="n">
        <v>91842653</v>
      </c>
      <c r="K37" s="60" t="inlineStr">
        <is>
          <t>WEAR RING,L,12709,B18</t>
        </is>
      </c>
      <c r="L37" s="100" t="inlineStr">
        <is>
          <t>A102114</t>
        </is>
      </c>
      <c r="N37" s="61" t="inlineStr">
        <is>
          <t>Priced</t>
        </is>
      </c>
      <c r="O37" s="7" t="inlineStr">
        <is>
          <t>LT027</t>
        </is>
      </c>
      <c r="P37" s="7" t="n">
        <v>0</v>
      </c>
    </row>
    <row r="38">
      <c r="B38" s="8">
        <f>IF(G38="WRMatl_Bronze_CDA90500","Y","N")</f>
        <v/>
      </c>
      <c r="C38" t="inlineStr">
        <is>
          <t>Price_BOM_LFE_WearRings_080</t>
        </is>
      </c>
      <c r="D38">
        <f>IF(B38="Y", C38,"")</f>
        <v/>
      </c>
      <c r="E38" t="inlineStr">
        <is>
          <t>:20953-2P-20HP-LFE:20953-2P-25HP-LFE:20953-4P-3HP-LFE:20953-4P-5HP-LFE:20953-4P-7.5HP-LFE:20953-2P-30HP-LFE:</t>
        </is>
      </c>
      <c r="F38" s="2" t="inlineStr">
        <is>
          <t>:X3:X4:</t>
        </is>
      </c>
      <c r="G38" s="61" t="inlineStr">
        <is>
          <t>WRMatl_Nitronic60_S21800</t>
        </is>
      </c>
      <c r="H38" s="2" t="inlineStr">
        <is>
          <t>Nitronic 60, ASTM A276 UNS S21800</t>
        </is>
      </c>
      <c r="I38" s="7" t="inlineStr">
        <is>
          <t>N5</t>
        </is>
      </c>
      <c r="J38" s="106" t="n">
        <v>91842653</v>
      </c>
      <c r="K38" s="60" t="inlineStr">
        <is>
          <t>WEAR RING,L,12709,B18</t>
        </is>
      </c>
      <c r="L38" s="100" t="inlineStr">
        <is>
          <t>A102114</t>
        </is>
      </c>
      <c r="N38" s="61" t="inlineStr">
        <is>
          <t>Priced</t>
        </is>
      </c>
      <c r="O38" s="7" t="inlineStr">
        <is>
          <t>LT027</t>
        </is>
      </c>
      <c r="P38" s="7" t="n">
        <v>0</v>
      </c>
    </row>
    <row r="39">
      <c r="B39" s="8">
        <f>IF(G39="WRMatl_Bronze_CDA90500","Y","N")</f>
        <v/>
      </c>
      <c r="C39" t="inlineStr">
        <is>
          <t>Price_BOM_LFE_WearRings_081</t>
        </is>
      </c>
      <c r="D39">
        <f>IF(B39="Y", C39,"")</f>
        <v/>
      </c>
      <c r="E39" t="inlineStr">
        <is>
          <t>:20121-4P-7.5HP-LFE:20121-4P-10HP-LFE:20121-4P-15HP-LFE:</t>
        </is>
      </c>
      <c r="F39" s="2" t="inlineStr">
        <is>
          <t>:X3:</t>
        </is>
      </c>
      <c r="G39" s="61" t="inlineStr">
        <is>
          <t>WRMatl_Nitronic60_S21800</t>
        </is>
      </c>
      <c r="H39" s="2" t="inlineStr">
        <is>
          <t>Nitronic 60, ASTM A276 UNS S21800</t>
        </is>
      </c>
      <c r="I39" s="7" t="inlineStr">
        <is>
          <t>N5</t>
        </is>
      </c>
      <c r="J39" s="106" t="n">
        <v>99085166</v>
      </c>
      <c r="K39" s="60" t="n"/>
      <c r="L39" s="100" t="inlineStr">
        <is>
          <t>A102114</t>
        </is>
      </c>
      <c r="N39" s="61" t="inlineStr">
        <is>
          <t>Priced</t>
        </is>
      </c>
      <c r="O39" s="7" t="inlineStr">
        <is>
          <t>LT027</t>
        </is>
      </c>
      <c r="P39" s="7" t="n">
        <v>0</v>
      </c>
    </row>
    <row r="40">
      <c r="B40" s="8">
        <f>IF(G40="WRMatl_Bronze_CDA90500","Y","N")</f>
        <v/>
      </c>
      <c r="C40" t="inlineStr">
        <is>
          <t>Price_BOM_LFE_WearRings_082</t>
        </is>
      </c>
      <c r="D40">
        <f>IF(B40="Y", C40,"")</f>
        <v/>
      </c>
      <c r="E40" t="inlineStr">
        <is>
          <t>:25707-2P-7.5HP-LFE:25707-2P-10HP-LFE:25707-2P-15HP-LFE:25707-2P-20HP-LFE:25707-2P-25HP-LFE:25707-4P-3HP-LFE:25707-4P-5HP-LFE:25707-2P-30HP-LFE:</t>
        </is>
      </c>
      <c r="F40" s="2" t="inlineStr">
        <is>
          <t>:X3:X4:</t>
        </is>
      </c>
      <c r="G40" s="61" t="inlineStr">
        <is>
          <t>WRMatl_Nitronic60_S21800</t>
        </is>
      </c>
      <c r="H40" s="2" t="inlineStr">
        <is>
          <t>Nitronic 60, ASTM A276 UNS S21800</t>
        </is>
      </c>
      <c r="I40" s="7" t="inlineStr">
        <is>
          <t>N5</t>
        </is>
      </c>
      <c r="J40" s="106" t="n">
        <v>91842660</v>
      </c>
      <c r="K40" s="60" t="inlineStr">
        <is>
          <t>WEAR RING,L,15705,B18</t>
        </is>
      </c>
      <c r="L40" s="100" t="inlineStr">
        <is>
          <t>A102114</t>
        </is>
      </c>
      <c r="N40" s="61" t="inlineStr">
        <is>
          <t>Priced</t>
        </is>
      </c>
      <c r="O40" s="7" t="inlineStr">
        <is>
          <t>LT027</t>
        </is>
      </c>
      <c r="P40" s="7" t="n">
        <v>0</v>
      </c>
    </row>
    <row r="41">
      <c r="B41" s="8">
        <f>IF(G41="WRMatl_Bronze_CDA90500","Y","N")</f>
        <v/>
      </c>
      <c r="C41" t="inlineStr">
        <is>
          <t>Price_BOM_LFE_WearRings_083</t>
        </is>
      </c>
      <c r="D41">
        <f>IF(B41="Y", C41,"")</f>
        <v/>
      </c>
      <c r="E41" t="inlineStr">
        <is>
          <t>:25957-2P-25HP-LFE:25957-4P-3HP-LFE:25957-4P-5HP-LFE:25957-4P-7.5HP-LFE:25957-4P-10HP-LFE:25957-2P-30HP-LFE:</t>
        </is>
      </c>
      <c r="F41" s="2" t="inlineStr">
        <is>
          <t>:X3:X4:</t>
        </is>
      </c>
      <c r="G41" s="61" t="inlineStr">
        <is>
          <t>WRMatl_Nitronic60_S21800</t>
        </is>
      </c>
      <c r="H41" s="2" t="inlineStr">
        <is>
          <t>Nitronic 60, ASTM A276 UNS S21800</t>
        </is>
      </c>
      <c r="I41" s="7" t="inlineStr">
        <is>
          <t>N5</t>
        </is>
      </c>
      <c r="J41" s="106" t="n">
        <v>91842660</v>
      </c>
      <c r="K41" s="60" t="inlineStr">
        <is>
          <t>WEAR RING,L,15705,B18</t>
        </is>
      </c>
      <c r="L41" s="100" t="inlineStr">
        <is>
          <t>A102114</t>
        </is>
      </c>
      <c r="N41" s="61" t="inlineStr">
        <is>
          <t>Priced</t>
        </is>
      </c>
      <c r="O41" s="7" t="inlineStr">
        <is>
          <t>LT027</t>
        </is>
      </c>
      <c r="P41" s="7" t="n">
        <v>0</v>
      </c>
    </row>
    <row r="42">
      <c r="B42" s="8">
        <f>IF(G42="WRMatl_Bronze_CDA90500","Y","N")</f>
        <v/>
      </c>
      <c r="C42" t="inlineStr">
        <is>
          <t>Price_BOM_LFE_WearRings_084</t>
        </is>
      </c>
      <c r="D42">
        <f>IF(B42="Y", C42,"")</f>
        <v/>
      </c>
      <c r="E42" t="inlineStr">
        <is>
          <t>:25123-4P-7.5HP-LFE:25123-4P-7.5HP-LFE:25123-4P-10HP-LFE:25123-4P-15HP-LFE:25123-4P-20HP-LFE:</t>
        </is>
      </c>
      <c r="F42" s="2" t="inlineStr">
        <is>
          <t>:X3:XA:</t>
        </is>
      </c>
      <c r="G42" s="61" t="inlineStr">
        <is>
          <t>WRMatl_Nitronic60_S21800</t>
        </is>
      </c>
      <c r="H42" s="2" t="inlineStr">
        <is>
          <t>Nitronic 60, ASTM A276 UNS S21800</t>
        </is>
      </c>
      <c r="I42" s="7" t="inlineStr">
        <is>
          <t>N5</t>
        </is>
      </c>
      <c r="J42" s="106" t="n">
        <v>91842976</v>
      </c>
      <c r="K42" s="60" t="n"/>
      <c r="L42" s="100" t="inlineStr">
        <is>
          <t>A102114</t>
        </is>
      </c>
      <c r="N42" s="61" t="inlineStr">
        <is>
          <t>Priced</t>
        </is>
      </c>
      <c r="O42" s="7" t="inlineStr">
        <is>
          <t>LT027</t>
        </is>
      </c>
      <c r="P42" s="7" t="n">
        <v>0</v>
      </c>
    </row>
    <row r="43">
      <c r="B43" s="8">
        <f>IF(G43="WRMatl_Bronze_CDA90500","Y","N")</f>
        <v/>
      </c>
      <c r="C43" t="inlineStr">
        <is>
          <t>Price_BOM_LFE_WearRings_085</t>
        </is>
      </c>
      <c r="D43">
        <f>IF(B43="Y", C43,"")</f>
        <v/>
      </c>
      <c r="E43" t="inlineStr">
        <is>
          <t>:30707-2P-10HP-LFE:30707-2P-15HP-LFE:30707-2P-20HP-LFE:30707-2P-25HP-LFE:30707-4P-3HP-LFE:30707-4P-5HP-LFE:30707-4P-7.5HP-LFE:30707-2P-30HP-LFE:</t>
        </is>
      </c>
      <c r="F43" s="2" t="inlineStr">
        <is>
          <t>:X3:X4:</t>
        </is>
      </c>
      <c r="G43" s="61" t="inlineStr">
        <is>
          <t>WRMatl_Nitronic60_S21800</t>
        </is>
      </c>
      <c r="H43" s="2" t="inlineStr">
        <is>
          <t>Nitronic 60, ASTM A276 UNS S21800</t>
        </is>
      </c>
      <c r="I43" s="7" t="inlineStr">
        <is>
          <t>N5</t>
        </is>
      </c>
      <c r="J43" s="99" t="n">
        <v>91842976</v>
      </c>
      <c r="K43" s="60" t="inlineStr">
        <is>
          <t>WEAR RING, 4.25"x 4.75"x0.75"N5</t>
        </is>
      </c>
      <c r="L43" s="100" t="inlineStr">
        <is>
          <t>A102114</t>
        </is>
      </c>
      <c r="N43" s="61" t="inlineStr">
        <is>
          <t>Priced</t>
        </is>
      </c>
      <c r="O43" s="7" t="inlineStr">
        <is>
          <t>LT027</t>
        </is>
      </c>
      <c r="P43" s="7" t="n">
        <v>0</v>
      </c>
    </row>
    <row r="44">
      <c r="B44" s="8">
        <f>IF(G44="WRMatl_Bronze_CDA90500","Y","N")</f>
        <v/>
      </c>
      <c r="C44" t="inlineStr">
        <is>
          <t>Price_BOM_LFE_WearRings_086</t>
        </is>
      </c>
      <c r="D44">
        <f>IF(B44="Y", C44,"")</f>
        <v/>
      </c>
      <c r="E44" t="inlineStr">
        <is>
          <t>:30957-4P-5HP-LFE:30957-4P-7.5HP-LFE:30957-4P-10HP-LFE:30957-4P-15HP-LFE:</t>
        </is>
      </c>
      <c r="F44" s="2" t="inlineStr">
        <is>
          <t>:X3:</t>
        </is>
      </c>
      <c r="G44" s="61" t="inlineStr">
        <is>
          <t>WRMatl_Nitronic60_S21800</t>
        </is>
      </c>
      <c r="H44" s="2" t="inlineStr">
        <is>
          <t>Nitronic 60, ASTM A276 UNS S21800</t>
        </is>
      </c>
      <c r="I44" s="7" t="inlineStr">
        <is>
          <t>N5</t>
        </is>
      </c>
      <c r="J44" s="74" t="n">
        <v>91842852</v>
      </c>
      <c r="K44" s="60" t="n"/>
      <c r="L44" s="100" t="inlineStr">
        <is>
          <t>A102114</t>
        </is>
      </c>
      <c r="N44" s="61" t="inlineStr">
        <is>
          <t>Priced</t>
        </is>
      </c>
      <c r="O44" s="7" t="inlineStr">
        <is>
          <t>LT027</t>
        </is>
      </c>
      <c r="P44" s="7" t="n">
        <v>0</v>
      </c>
    </row>
    <row r="45">
      <c r="B45" s="8">
        <f>IF(G45="WRMatl_Bronze_CDA90500","Y","N")</f>
        <v/>
      </c>
      <c r="C45" t="inlineStr">
        <is>
          <t>Price_BOM_LFE_WearRings_087</t>
        </is>
      </c>
      <c r="D45">
        <f>IF(B45="Y", C45,"")</f>
        <v/>
      </c>
      <c r="E45" t="inlineStr">
        <is>
          <t>:30121-4P-15HP-LFE:30121-4P-20HP-LFE:30121-4P-25HP-LFE:</t>
        </is>
      </c>
      <c r="F45" s="2" t="inlineStr">
        <is>
          <t>:XA:</t>
        </is>
      </c>
      <c r="G45" s="2" t="inlineStr">
        <is>
          <t>WRMatl_Bronze_CDA90500</t>
        </is>
      </c>
      <c r="H45" s="7" t="inlineStr">
        <is>
          <t>Bronze, ASTM B584, C90500</t>
        </is>
      </c>
      <c r="I45" s="7" t="inlineStr">
        <is>
          <t>B18</t>
        </is>
      </c>
      <c r="J45" t="n">
        <v>99089030</v>
      </c>
      <c r="K45" s="60" t="n"/>
      <c r="L45" s="100" t="inlineStr">
        <is>
          <t>A102114</t>
        </is>
      </c>
      <c r="N45" s="61" t="inlineStr">
        <is>
          <t>Priced</t>
        </is>
      </c>
      <c r="O45" s="7" t="inlineStr">
        <is>
          <t>LT027</t>
        </is>
      </c>
      <c r="P45" s="7" t="n">
        <v>0</v>
      </c>
    </row>
    <row r="46">
      <c r="B46" s="8">
        <f>IF(G46="WRMatl_Bronze_CDA90500","Y","N")</f>
        <v/>
      </c>
      <c r="C46" t="inlineStr">
        <is>
          <t>Price_BOM_LFE_WearRings_088</t>
        </is>
      </c>
      <c r="D46">
        <f>IF(B46="Y", C46,"")</f>
        <v/>
      </c>
      <c r="E46" t="inlineStr">
        <is>
          <t>:30127-4P-15HP-LFE:30127-4P-20HP-LFE:30127-4P-25HP-LFE:</t>
        </is>
      </c>
      <c r="F46" s="2" t="inlineStr">
        <is>
          <t>:XA:</t>
        </is>
      </c>
      <c r="G46" s="2" t="inlineStr">
        <is>
          <t>WRMatl_Bronze_CDA90500</t>
        </is>
      </c>
      <c r="H46" s="7" t="inlineStr">
        <is>
          <t>Bronze, ASTM B584, C90500</t>
        </is>
      </c>
      <c r="I46" s="7" t="inlineStr">
        <is>
          <t>B18</t>
        </is>
      </c>
      <c r="J46" t="n">
        <v>99089030</v>
      </c>
      <c r="K46" s="60" t="n"/>
      <c r="L46" s="100" t="inlineStr">
        <is>
          <t>A102114</t>
        </is>
      </c>
      <c r="N46" s="61" t="inlineStr">
        <is>
          <t>Priced</t>
        </is>
      </c>
      <c r="O46" s="7" t="inlineStr">
        <is>
          <t>LT027</t>
        </is>
      </c>
      <c r="P46" s="7" t="n">
        <v>0</v>
      </c>
    </row>
    <row r="47" ht="15" customHeight="1">
      <c r="B47" s="8">
        <f>IF(G47="WRMatl_Bronze_CDA90500","Y","N")</f>
        <v/>
      </c>
      <c r="C47" t="inlineStr">
        <is>
          <t>Price_BOM_LFE_WearRings_089</t>
        </is>
      </c>
      <c r="D47">
        <f>IF(B47="Y", C47,"")</f>
        <v/>
      </c>
      <c r="E47" t="inlineStr">
        <is>
          <t>:40707-2P-25HP-LFE:40707-4P-3HP-LFE:40707-4P-5HP-LFE:40707-4P-7.5HP-LFE:</t>
        </is>
      </c>
      <c r="F47" s="2" t="inlineStr">
        <is>
          <t>:X3:</t>
        </is>
      </c>
      <c r="G47" s="61" t="inlineStr">
        <is>
          <t>WRMatl_Nitronic60_S21800</t>
        </is>
      </c>
      <c r="H47" s="2" t="inlineStr">
        <is>
          <t>Nitronic 60, ASTM A276 UNS S21800</t>
        </is>
      </c>
      <c r="I47" s="7" t="inlineStr">
        <is>
          <t>N5</t>
        </is>
      </c>
      <c r="J47" s="104" t="n">
        <v>99085041</v>
      </c>
      <c r="K47" s="60" t="inlineStr">
        <is>
          <t>WEAR RING, 5.38"x 6.25"x1.00" N5</t>
        </is>
      </c>
      <c r="L47" s="100" t="inlineStr">
        <is>
          <t>A102114</t>
        </is>
      </c>
      <c r="N47" s="61" t="inlineStr">
        <is>
          <t>Priced</t>
        </is>
      </c>
      <c r="O47" s="7" t="inlineStr">
        <is>
          <t>LT027</t>
        </is>
      </c>
      <c r="P47" s="7" t="n">
        <v>0</v>
      </c>
    </row>
    <row r="48" ht="15" customHeight="1">
      <c r="B48" s="8">
        <f>IF(G48="WRMatl_Bronze_CDA90500","Y","N")</f>
        <v/>
      </c>
      <c r="C48" t="inlineStr">
        <is>
          <t>Price_BOM_LFE_WearRings_090</t>
        </is>
      </c>
      <c r="D48">
        <f>IF(B48="Y", C48,"")</f>
        <v/>
      </c>
      <c r="E48" t="inlineStr">
        <is>
          <t>:40707-2P-30HP-LFE:</t>
        </is>
      </c>
      <c r="F48" t="inlineStr">
        <is>
          <t>:X4:</t>
        </is>
      </c>
      <c r="G48" s="61" t="inlineStr">
        <is>
          <t>WRMatl_Nitronic60_S21800</t>
        </is>
      </c>
      <c r="H48" s="2" t="inlineStr">
        <is>
          <t>Nitronic 60, ASTM A276 UNS S21800</t>
        </is>
      </c>
      <c r="I48" s="7" t="inlineStr">
        <is>
          <t>N5</t>
        </is>
      </c>
      <c r="J48" s="107" t="n">
        <v>98988120</v>
      </c>
      <c r="K48" s="60" t="inlineStr">
        <is>
          <t>WEAR RING,LF,40707,X4,N5</t>
        </is>
      </c>
      <c r="L48" s="100" t="inlineStr">
        <is>
          <t>A102114</t>
        </is>
      </c>
      <c r="N48" s="61" t="inlineStr">
        <is>
          <t>Priced</t>
        </is>
      </c>
      <c r="O48" s="7" t="inlineStr">
        <is>
          <t>LT027</t>
        </is>
      </c>
      <c r="P48" s="7" t="n">
        <v>0</v>
      </c>
    </row>
    <row r="49">
      <c r="B49" s="8">
        <f>IF(G49="WRMatl_Bronze_CDA90500","Y","N")</f>
        <v/>
      </c>
      <c r="C49" t="inlineStr">
        <is>
          <t>Price_BOM_LFE_WearRings_091</t>
        </is>
      </c>
      <c r="D49">
        <f>IF(B49="Y", C49,"")</f>
        <v/>
      </c>
      <c r="E49" t="inlineStr">
        <is>
          <t>:40957-4P-10HP-LFE:40957-4P-15HP-LFE:40957-4P-20HP-LFE:</t>
        </is>
      </c>
      <c r="F49" s="2" t="inlineStr">
        <is>
          <t>:X3:X4:</t>
        </is>
      </c>
      <c r="G49" s="61" t="inlineStr">
        <is>
          <t>WRMatl_Nitronic60_S21800</t>
        </is>
      </c>
      <c r="H49" s="2" t="inlineStr">
        <is>
          <t>Nitronic 60, ASTM A276 UNS S21800</t>
        </is>
      </c>
      <c r="I49" s="7" t="inlineStr">
        <is>
          <t>N5</t>
        </is>
      </c>
      <c r="J49" s="106" t="n">
        <v>91842802</v>
      </c>
      <c r="K49" s="61" t="n"/>
      <c r="L49" s="100" t="inlineStr">
        <is>
          <t>A102114</t>
        </is>
      </c>
      <c r="N49" s="61" t="inlineStr">
        <is>
          <t>Priced</t>
        </is>
      </c>
      <c r="O49" s="7" t="inlineStr">
        <is>
          <t>LT027</t>
        </is>
      </c>
      <c r="P49" s="7" t="n">
        <v>0</v>
      </c>
    </row>
    <row r="50">
      <c r="B50" s="8">
        <f>IF(G50="WRMatl_Bronze_CDA90500","Y","N")</f>
        <v/>
      </c>
      <c r="C50" t="inlineStr">
        <is>
          <t>Price_BOM_LFE_WearRings_092</t>
        </is>
      </c>
      <c r="D50">
        <f>IF(B50="Y", C50,"")</f>
        <v/>
      </c>
      <c r="E50" t="inlineStr">
        <is>
          <t>:40129-4P-15HP-LFE:40129-4P-20HP-LFE:40129-4P-25HP-LFE:</t>
        </is>
      </c>
      <c r="F50" s="2" t="inlineStr">
        <is>
          <t>:XA:</t>
        </is>
      </c>
      <c r="G50" s="2" t="inlineStr">
        <is>
          <t>WRMatl_Bronze_CDA90500</t>
        </is>
      </c>
      <c r="H50" s="7" t="inlineStr">
        <is>
          <t>Bronze, ASTM B584, C90500</t>
        </is>
      </c>
      <c r="I50" s="7" t="inlineStr">
        <is>
          <t>B18</t>
        </is>
      </c>
      <c r="J50" s="74" t="n">
        <v>99089086</v>
      </c>
      <c r="K50" s="60" t="n"/>
      <c r="L50" s="100" t="inlineStr">
        <is>
          <t>A102114</t>
        </is>
      </c>
      <c r="N50" s="61" t="inlineStr">
        <is>
          <t>Priced</t>
        </is>
      </c>
      <c r="O50" s="7" t="inlineStr">
        <is>
          <t>LT027</t>
        </is>
      </c>
      <c r="P50" s="7" t="n">
        <v>0</v>
      </c>
    </row>
    <row r="51">
      <c r="B51" s="8">
        <f>IF(G51="WRMatl_Bronze_CDA90500","Y","N")</f>
        <v/>
      </c>
      <c r="C51" t="inlineStr">
        <is>
          <t>Price_BOM_LFE_WearRings_093</t>
        </is>
      </c>
      <c r="D51">
        <f>IF(B51="Y", C51,"")</f>
        <v/>
      </c>
      <c r="E51" t="inlineStr">
        <is>
          <t>:4012A-4P-15HP-LFE:4012A-4P-20HP-LFE:4012A-4P-25HP-LFE:</t>
        </is>
      </c>
      <c r="F51" s="2" t="inlineStr">
        <is>
          <t>:XA:</t>
        </is>
      </c>
      <c r="G51" s="2" t="inlineStr">
        <is>
          <t>WRMatl_Bronze_CDA90500</t>
        </is>
      </c>
      <c r="H51" s="7" t="inlineStr">
        <is>
          <t>Bronze, ASTM B584, C90500</t>
        </is>
      </c>
      <c r="I51" s="7" t="inlineStr">
        <is>
          <t>B18</t>
        </is>
      </c>
      <c r="J51" s="74" t="n">
        <v>99089086</v>
      </c>
      <c r="K51" s="60" t="n"/>
      <c r="L51" s="100" t="inlineStr">
        <is>
          <t>A102114</t>
        </is>
      </c>
      <c r="N51" s="61" t="inlineStr">
        <is>
          <t>Priced</t>
        </is>
      </c>
      <c r="O51" s="7" t="inlineStr">
        <is>
          <t>LT027</t>
        </is>
      </c>
      <c r="P51" s="7" t="n">
        <v>0</v>
      </c>
    </row>
    <row r="52">
      <c r="B52" s="8">
        <f>IF(G52="WRMatl_Bronze_CDA90500","Y","N")</f>
        <v/>
      </c>
      <c r="C52" t="inlineStr">
        <is>
          <t>Price_BOM_LFE_WearRings_094</t>
        </is>
      </c>
      <c r="D52">
        <f>IF(B52="Y", C52,"")</f>
        <v/>
      </c>
      <c r="E52" t="inlineStr">
        <is>
          <t>:50957-4P-15HP-LFE:50957-4P-20HP-LFE:50957-4P-25HP-LFE:</t>
        </is>
      </c>
      <c r="F52" s="2" t="inlineStr">
        <is>
          <t>:X4:</t>
        </is>
      </c>
      <c r="G52" s="61" t="inlineStr">
        <is>
          <t>WRMatl_Nitronic60_S21800</t>
        </is>
      </c>
      <c r="H52" s="2" t="inlineStr">
        <is>
          <t>Nitronic 60, ASTM A276 UNS S21800</t>
        </is>
      </c>
      <c r="I52" s="7" t="inlineStr">
        <is>
          <t>N5</t>
        </is>
      </c>
      <c r="J52" s="106" t="n">
        <v>91842812</v>
      </c>
      <c r="L52" s="100" t="inlineStr">
        <is>
          <t>A102114</t>
        </is>
      </c>
      <c r="N52" s="61" t="inlineStr">
        <is>
          <t>Priced</t>
        </is>
      </c>
      <c r="O52" s="7" t="inlineStr">
        <is>
          <t>LT027</t>
        </is>
      </c>
      <c r="P52" s="7" t="n">
        <v>0</v>
      </c>
    </row>
    <row r="53">
      <c r="B53" s="8">
        <f>IF(G53="WRMatl_Bronze_CDA90500","Y","N")</f>
        <v/>
      </c>
      <c r="C53" t="inlineStr">
        <is>
          <t>Price_BOM_LFE_WearRings_095</t>
        </is>
      </c>
      <c r="D53">
        <f>IF(B53="Y", C53,"")</f>
        <v/>
      </c>
      <c r="E53" t="inlineStr">
        <is>
          <t>:50123-4P-25HP-LFE:</t>
        </is>
      </c>
      <c r="F53" s="2" t="inlineStr">
        <is>
          <t>:XA:</t>
        </is>
      </c>
      <c r="G53" s="2" t="inlineStr">
        <is>
          <t>WRMatl_Bronze_CDA90500</t>
        </is>
      </c>
      <c r="H53" s="7" t="inlineStr">
        <is>
          <t>Bronze, ASTM B584, C90500</t>
        </is>
      </c>
      <c r="I53" s="7" t="inlineStr">
        <is>
          <t>B18</t>
        </is>
      </c>
      <c r="J53" s="99" t="n">
        <v>97526545</v>
      </c>
      <c r="K53" s="61" t="n"/>
      <c r="L53" s="100" t="inlineStr">
        <is>
          <t>A102114</t>
        </is>
      </c>
      <c r="N53" s="61" t="inlineStr">
        <is>
          <t>Priced</t>
        </is>
      </c>
      <c r="O53" s="7" t="inlineStr">
        <is>
          <t>LT027</t>
        </is>
      </c>
      <c r="P53" s="7" t="n">
        <v>0</v>
      </c>
    </row>
    <row r="54">
      <c r="B54" s="8">
        <f>IF(G54="WRMatl_Bronze_CDA90500","Y","N")</f>
        <v/>
      </c>
      <c r="C54" t="inlineStr">
        <is>
          <t>Price_BOM_LFE_WearRings_096</t>
        </is>
      </c>
      <c r="D54">
        <f>IF(B54="Y", C54,"")</f>
        <v/>
      </c>
      <c r="E54" t="inlineStr">
        <is>
          <t>:60951-4P-20HP-LFE:60951-4P-25HP-LFE:</t>
        </is>
      </c>
      <c r="F54" s="2" t="inlineStr">
        <is>
          <t>:XA:</t>
        </is>
      </c>
      <c r="G54" s="61" t="inlineStr">
        <is>
          <t>WRMatl_Nitronic60_S21800</t>
        </is>
      </c>
      <c r="H54" s="2" t="inlineStr">
        <is>
          <t>Nitronic 60, ASTM A276 UNS S21800</t>
        </is>
      </c>
      <c r="I54" s="7" t="inlineStr">
        <is>
          <t>N5</t>
        </is>
      </c>
      <c r="J54" s="106" t="n">
        <v>91842747</v>
      </c>
      <c r="K54" s="61" t="n"/>
      <c r="L54" s="100" t="inlineStr">
        <is>
          <t>A102114</t>
        </is>
      </c>
      <c r="N54" s="61" t="inlineStr">
        <is>
          <t>Priced</t>
        </is>
      </c>
      <c r="O54" s="7" t="inlineStr">
        <is>
          <t>LT027</t>
        </is>
      </c>
      <c r="P54" s="7" t="n">
        <v>0</v>
      </c>
    </row>
    <row r="55">
      <c r="B55" s="8">
        <f>IF(G55="WRMatl_Bronze_CDA90500","Y","N")</f>
        <v/>
      </c>
      <c r="C55" t="inlineStr">
        <is>
          <t>Price_BOM_LFE_WearRings_097</t>
        </is>
      </c>
      <c r="D55">
        <f>IF(B55="Y", C55,"")</f>
        <v/>
      </c>
      <c r="E55" t="inlineStr">
        <is>
          <t>:10707-2P-3HP-LFE:10707-2P-5HP-LFE:10707-2P-7.5HP-LFE:10707-2P-10HP-LFE:10707-2P-15HP-LFE:</t>
        </is>
      </c>
      <c r="F55" s="2" t="inlineStr">
        <is>
          <t>:X3:</t>
        </is>
      </c>
      <c r="G55" t="inlineStr">
        <is>
          <t>WRMatl_Vesconite</t>
        </is>
      </c>
      <c r="H55" t="inlineStr">
        <is>
          <t>Vesconite</t>
        </is>
      </c>
      <c r="I55" s="7" t="inlineStr">
        <is>
          <t>M4</t>
        </is>
      </c>
      <c r="J55" s="61" t="n">
        <v>98567016</v>
      </c>
      <c r="K55" s="7" t="inlineStr">
        <is>
          <t>WEAR RING, 1.62"x1.88"x0.62", M4</t>
        </is>
      </c>
      <c r="L55" t="inlineStr">
        <is>
          <t>A102197</t>
        </is>
      </c>
      <c r="O55" s="7" t="inlineStr">
        <is>
          <t>LT027</t>
        </is>
      </c>
      <c r="P55" s="7" t="n">
        <v>0</v>
      </c>
    </row>
    <row r="56">
      <c r="B56" s="8">
        <f>IF(G56="WRMatl_Bronze_CDA90500","Y","N")</f>
        <v/>
      </c>
      <c r="C56" t="inlineStr">
        <is>
          <t>Price_BOM_LFE_WearRings_098</t>
        </is>
      </c>
      <c r="D56">
        <f>IF(B56="Y", C56,"")</f>
        <v/>
      </c>
      <c r="E56" t="inlineStr">
        <is>
          <t>:12709-2P-5HP-LFE:12709-2P-7.5HP-LFE:12709-2P-10HP-LFE:12709-2P-15HP-LFE:</t>
        </is>
      </c>
      <c r="F56" s="2" t="inlineStr">
        <is>
          <t>:X3:</t>
        </is>
      </c>
      <c r="G56" t="inlineStr">
        <is>
          <t>WRMatl_Vesconite</t>
        </is>
      </c>
      <c r="H56" t="inlineStr">
        <is>
          <t>Vesconite</t>
        </is>
      </c>
      <c r="I56" s="7" t="inlineStr">
        <is>
          <t>M4</t>
        </is>
      </c>
      <c r="J56" s="7" t="n">
        <v>98567018</v>
      </c>
      <c r="K56" s="7" t="inlineStr">
        <is>
          <t>WEAR RING, 2.12"x2.63"x0.62", M4</t>
        </is>
      </c>
      <c r="L56" t="inlineStr">
        <is>
          <t>A102197</t>
        </is>
      </c>
      <c r="O56" s="7" t="inlineStr">
        <is>
          <t>LT027</t>
        </is>
      </c>
      <c r="P56" t="n">
        <v>0</v>
      </c>
    </row>
    <row r="57">
      <c r="B57" s="8">
        <f>IF(G57="WRMatl_Bronze_CDA90500","Y","N")</f>
        <v/>
      </c>
      <c r="C57" t="inlineStr">
        <is>
          <t>Price_BOM_LFE_WearRings_099</t>
        </is>
      </c>
      <c r="D57">
        <f>IF(B57="Y", C57,"")</f>
        <v/>
      </c>
      <c r="E57" t="inlineStr">
        <is>
          <t>:15705-2P-5HP-LFE:15705-2P-7.5HP-LFE:15705-2P-10HP-LFE:15705-2P-15HP-LFE:15705-2P-20HP-LFE:</t>
        </is>
      </c>
      <c r="F57" s="2" t="inlineStr">
        <is>
          <t>:X3:</t>
        </is>
      </c>
      <c r="G57" t="inlineStr">
        <is>
          <t>WRMatl_Vesconite</t>
        </is>
      </c>
      <c r="H57" t="inlineStr">
        <is>
          <t>Vesconite</t>
        </is>
      </c>
      <c r="I57" s="7" t="inlineStr">
        <is>
          <t>M4</t>
        </is>
      </c>
      <c r="J57" s="7" t="n">
        <v>98567019</v>
      </c>
      <c r="K57" s="7" t="inlineStr">
        <is>
          <t>WEAR RING, 2.50"x3.00"x0.75", M4</t>
        </is>
      </c>
      <c r="L57" t="inlineStr">
        <is>
          <t>A102197</t>
        </is>
      </c>
      <c r="O57" s="7" t="inlineStr">
        <is>
          <t>LT027</t>
        </is>
      </c>
      <c r="P57" t="n">
        <v>0</v>
      </c>
    </row>
    <row r="58">
      <c r="B58" s="8">
        <f>IF(G58="WRMatl_Bronze_CDA90500","Y","N")</f>
        <v/>
      </c>
      <c r="C58" t="inlineStr">
        <is>
          <t>Price_BOM_LFE_WearRings_100</t>
        </is>
      </c>
      <c r="D58">
        <f>IF(B58="Y", C58,"")</f>
        <v/>
      </c>
      <c r="E58" t="inlineStr">
        <is>
          <t>:15951-2P-10HP-LFE:15951-2P-15HP-LFE:15951-2P-20HP-LFE:15951-2P-25HP-LFE:15951-4P-3HP-LFE:</t>
        </is>
      </c>
      <c r="F58" s="2" t="inlineStr">
        <is>
          <t>:X3:</t>
        </is>
      </c>
      <c r="G58" t="inlineStr">
        <is>
          <t>WRMatl_Vesconite</t>
        </is>
      </c>
      <c r="H58" t="inlineStr">
        <is>
          <t>Vesconite</t>
        </is>
      </c>
      <c r="I58" t="inlineStr">
        <is>
          <t>M4</t>
        </is>
      </c>
      <c r="J58" s="7" t="n">
        <v>98567031</v>
      </c>
      <c r="K58" s="7" t="inlineStr">
        <is>
          <t>WEAR RING, 2.50"x 3.00"x0.88" M4</t>
        </is>
      </c>
      <c r="L58" t="inlineStr">
        <is>
          <t>A102197</t>
        </is>
      </c>
      <c r="O58" s="7" t="inlineStr">
        <is>
          <t>LT027</t>
        </is>
      </c>
      <c r="P58" s="7" t="n">
        <v>0</v>
      </c>
    </row>
    <row r="59">
      <c r="B59" s="8">
        <f>IF(G59="WRMatl_Bronze_CDA90500","Y","N")</f>
        <v/>
      </c>
      <c r="C59" t="inlineStr">
        <is>
          <t>Price_BOM_LFE_WearRings_101</t>
        </is>
      </c>
      <c r="D59">
        <f>IF(B59="Y", C59,"")</f>
        <v/>
      </c>
      <c r="E59" t="inlineStr">
        <is>
          <t>:15955-2P-15HP-LFE:15955-2P-20HP-LFE:15955-2P-25HP-LFE:15955-4P-3HP-LFE:15955-4P-5HP-LFE:15955-2P-30HP-LFE:</t>
        </is>
      </c>
      <c r="F59" s="2" t="inlineStr">
        <is>
          <t>:X3:X4:</t>
        </is>
      </c>
      <c r="G59" t="inlineStr">
        <is>
          <t>WRMatl_Vesconite</t>
        </is>
      </c>
      <c r="H59" t="inlineStr">
        <is>
          <t>Vesconite</t>
        </is>
      </c>
      <c r="I59" t="inlineStr">
        <is>
          <t>M4</t>
        </is>
      </c>
      <c r="J59" s="7" t="n">
        <v>98567031</v>
      </c>
      <c r="K59" s="7" t="inlineStr">
        <is>
          <t>WEAR RING, 2.50"x 3.00"x0.88" M4</t>
        </is>
      </c>
      <c r="L59" t="inlineStr">
        <is>
          <t>A102197</t>
        </is>
      </c>
      <c r="O59" s="7" t="inlineStr">
        <is>
          <t>LT027</t>
        </is>
      </c>
      <c r="P59" s="7" t="n">
        <v>0</v>
      </c>
    </row>
    <row r="60">
      <c r="B60" s="8">
        <f>IF(G60="WRMatl_Bronze_CDA90500","Y","N")</f>
        <v/>
      </c>
      <c r="C60" t="inlineStr">
        <is>
          <t>Price_BOM_LFE_WearRings_102</t>
        </is>
      </c>
      <c r="D60">
        <f>IF(B60="Y", C60,"")</f>
        <v/>
      </c>
      <c r="E60" t="inlineStr">
        <is>
          <t>:15959-2P-20HP-LFE:15959-2P-25HP-LFE:15959-4P-3HP-LFE:15959-4P-5HP-LFE:15959-4P-7.5HP-LFE:15959-2P-30HP-LFE:</t>
        </is>
      </c>
      <c r="F60" s="2" t="inlineStr">
        <is>
          <t>:X3:X4:</t>
        </is>
      </c>
      <c r="G60" t="inlineStr">
        <is>
          <t>WRMatl_Vesconite</t>
        </is>
      </c>
      <c r="H60" t="inlineStr">
        <is>
          <t>Vesconite</t>
        </is>
      </c>
      <c r="I60" t="inlineStr">
        <is>
          <t>M4</t>
        </is>
      </c>
      <c r="J60" s="7" t="n">
        <v>98567031</v>
      </c>
      <c r="K60" s="7" t="inlineStr">
        <is>
          <t>WEAR RING, 2.50"x 3.00"x0.88" M4</t>
        </is>
      </c>
      <c r="L60" t="inlineStr">
        <is>
          <t>A102197</t>
        </is>
      </c>
      <c r="O60" s="7" t="inlineStr">
        <is>
          <t>LT027</t>
        </is>
      </c>
      <c r="P60" s="7" t="n">
        <v>0</v>
      </c>
    </row>
    <row r="61">
      <c r="B61" s="8">
        <f>IF(G61="WRMatl_Bronze_CDA90500","Y","N")</f>
        <v/>
      </c>
      <c r="C61" t="inlineStr">
        <is>
          <t>Price_BOM_LFE_WearRings_103</t>
        </is>
      </c>
      <c r="D61">
        <f>IF(B61="Y", C61,"")</f>
        <v/>
      </c>
      <c r="E61" t="inlineStr">
        <is>
          <t>:20709-2P-7.5HP-LFE:20709-2P-10HP-LFE:20709-2P-15HP-LFE:20709-2P-20HP-LFE:20709-2P-25HP-LFE:20709-4P-3HP-LFE:</t>
        </is>
      </c>
      <c r="F61" s="2" t="inlineStr">
        <is>
          <t>:X3:</t>
        </is>
      </c>
      <c r="G61" t="inlineStr">
        <is>
          <t>WRMatl_Vesconite</t>
        </is>
      </c>
      <c r="H61" t="inlineStr">
        <is>
          <t>Vesconite</t>
        </is>
      </c>
      <c r="I61" s="7" t="inlineStr">
        <is>
          <t>M4</t>
        </is>
      </c>
      <c r="J61" s="7" t="n">
        <v>98567032</v>
      </c>
      <c r="K61" s="7" t="inlineStr">
        <is>
          <t>WEAR RING, 3.00"x3.50"x0.75", M4</t>
        </is>
      </c>
      <c r="L61" t="inlineStr">
        <is>
          <t>A102197</t>
        </is>
      </c>
      <c r="O61" s="7" t="inlineStr">
        <is>
          <t>LT027</t>
        </is>
      </c>
      <c r="P61" s="7" t="n">
        <v>0</v>
      </c>
    </row>
    <row r="62">
      <c r="B62" s="8">
        <f>IF(G62="WRMatl_Bronze_CDA90500","Y","N")</f>
        <v/>
      </c>
      <c r="C62" t="inlineStr">
        <is>
          <t>Price_BOM_LFE_WearRings_104</t>
        </is>
      </c>
      <c r="D62">
        <f>IF(B62="Y", C62,"")</f>
        <v/>
      </c>
      <c r="E62" t="inlineStr">
        <is>
          <t>:20953-2P-20HP-LFE:20953-2P-25HP-LFE:20953-4P-3HP-LFE:20953-4P-5HP-LFE:20953-4P-7.5HP-LFE:20953-2P-30HP-LFE:</t>
        </is>
      </c>
      <c r="F62" s="2" t="inlineStr">
        <is>
          <t>:X3:X4:</t>
        </is>
      </c>
      <c r="G62" t="inlineStr">
        <is>
          <t>WRMatl_Vesconite</t>
        </is>
      </c>
      <c r="H62" t="inlineStr">
        <is>
          <t>Vesconite</t>
        </is>
      </c>
      <c r="I62" s="7" t="inlineStr">
        <is>
          <t>M4</t>
        </is>
      </c>
      <c r="J62" s="7" t="n">
        <v>98567032</v>
      </c>
      <c r="K62" s="7" t="inlineStr">
        <is>
          <t>WEAR RING, 3.00"x3.50"x0.75", M4</t>
        </is>
      </c>
      <c r="L62" t="inlineStr">
        <is>
          <t>A102197</t>
        </is>
      </c>
      <c r="O62" s="7" t="inlineStr">
        <is>
          <t>LT027</t>
        </is>
      </c>
      <c r="P62" s="7" t="n">
        <v>0</v>
      </c>
    </row>
    <row r="63">
      <c r="B63" s="8">
        <f>IF(G63="WRMatl_Bronze_CDA90500","Y","N")</f>
        <v/>
      </c>
      <c r="C63" t="inlineStr">
        <is>
          <t>Price_BOM_LFE_WearRings_105</t>
        </is>
      </c>
      <c r="D63">
        <f>IF(B63="Y", C63,"")</f>
        <v/>
      </c>
      <c r="E63" t="inlineStr">
        <is>
          <t>:20121-4P-7.5HP-LFE:20121-4P-10HP-LFE:20121-4P-15HP-LFE:</t>
        </is>
      </c>
      <c r="F63" s="2" t="inlineStr">
        <is>
          <t>:X3:</t>
        </is>
      </c>
      <c r="G63" t="inlineStr">
        <is>
          <t>WRMatl_Vesconite</t>
        </is>
      </c>
      <c r="H63" t="inlineStr">
        <is>
          <t>Vesconite</t>
        </is>
      </c>
      <c r="I63" s="7" t="inlineStr">
        <is>
          <t>M4</t>
        </is>
      </c>
      <c r="J63" s="7" t="n">
        <v>98567032</v>
      </c>
      <c r="K63" s="7" t="inlineStr">
        <is>
          <t>WEAR RING, 3.00"x3.50"x0.75", M4</t>
        </is>
      </c>
      <c r="L63" t="inlineStr">
        <is>
          <t>A102197</t>
        </is>
      </c>
      <c r="O63" s="7" t="inlineStr">
        <is>
          <t>LT027</t>
        </is>
      </c>
      <c r="P63" s="7" t="n">
        <v>0</v>
      </c>
    </row>
    <row r="64">
      <c r="B64" s="8">
        <f>IF(G64="WRMatl_Bronze_CDA90500","Y","N")</f>
        <v/>
      </c>
      <c r="C64" t="inlineStr">
        <is>
          <t>Price_BOM_LFE_WearRings_106</t>
        </is>
      </c>
      <c r="D64">
        <f>IF(B64="Y", C64,"")</f>
        <v/>
      </c>
      <c r="E64" t="inlineStr">
        <is>
          <t>:25707-2P-7.5HP-LFE:25707-2P-10HP-LFE:25707-2P-15HP-LFE:25707-2P-20HP-LFE:25707-2P-25HP-LFE:25707-4P-3HP-LFE:25707-4P-5HP-LFE:25707-2P-30HP-LFE:</t>
        </is>
      </c>
      <c r="F64" s="2" t="inlineStr">
        <is>
          <t>:X3:X4:</t>
        </is>
      </c>
      <c r="G64" t="inlineStr">
        <is>
          <t>WRMatl_Vesconite</t>
        </is>
      </c>
      <c r="H64" t="inlineStr">
        <is>
          <t>Vesconite</t>
        </is>
      </c>
      <c r="I64" s="7" t="inlineStr">
        <is>
          <t>M4</t>
        </is>
      </c>
      <c r="J64" s="7" t="n">
        <v>98567033</v>
      </c>
      <c r="K64" s="7" t="inlineStr">
        <is>
          <t>WEAR RING, 3.50"x4.00"x0.69", M4</t>
        </is>
      </c>
      <c r="L64" t="inlineStr">
        <is>
          <t>A102197</t>
        </is>
      </c>
      <c r="O64" s="7" t="inlineStr">
        <is>
          <t>LT027</t>
        </is>
      </c>
      <c r="P64" s="7" t="n">
        <v>0</v>
      </c>
    </row>
    <row r="65">
      <c r="B65" s="8">
        <f>IF(G65="WRMatl_Bronze_CDA90500","Y","N")</f>
        <v/>
      </c>
      <c r="C65" t="inlineStr">
        <is>
          <t>Price_BOM_LFE_WearRings_107</t>
        </is>
      </c>
      <c r="D65">
        <f>IF(B65="Y", C65,"")</f>
        <v/>
      </c>
      <c r="E65" t="inlineStr">
        <is>
          <t>:25957-2P-25HP-LFE:25957-4P-3HP-LFE:25957-4P-5HP-LFE:25957-4P-7.5HP-LFE:25957-4P-10HP-LFE:25957-2P-30HP-LFE:</t>
        </is>
      </c>
      <c r="F65" s="2" t="inlineStr">
        <is>
          <t>:X3:X4:</t>
        </is>
      </c>
      <c r="G65" t="inlineStr">
        <is>
          <t>WRMatl_Vesconite</t>
        </is>
      </c>
      <c r="H65" t="inlineStr">
        <is>
          <t>Vesconite</t>
        </is>
      </c>
      <c r="I65" s="7" t="inlineStr">
        <is>
          <t>M4</t>
        </is>
      </c>
      <c r="J65" s="7" t="n">
        <v>98567033</v>
      </c>
      <c r="K65" s="7" t="inlineStr">
        <is>
          <t>WEAR RING, 3.50"x4.00"x0.69", M4</t>
        </is>
      </c>
      <c r="L65" t="inlineStr">
        <is>
          <t>A102197</t>
        </is>
      </c>
      <c r="O65" s="7" t="inlineStr">
        <is>
          <t>LT027</t>
        </is>
      </c>
      <c r="P65" s="7" t="n">
        <v>0</v>
      </c>
    </row>
    <row r="66">
      <c r="B66" s="8">
        <f>IF(G66="WRMatl_Bronze_CDA90500","Y","N")</f>
        <v/>
      </c>
      <c r="C66" t="inlineStr">
        <is>
          <t>Price_BOM_LFE_WearRings_108</t>
        </is>
      </c>
      <c r="D66">
        <f>IF(B66="Y", C66,"")</f>
        <v/>
      </c>
      <c r="E66" t="inlineStr">
        <is>
          <t>:25123-4P-7.5HP-LFE:25123-4P-7.5HP-LFE:25123-4P-10HP-LFE:25123-4P-15HP-LFE:25123-4P-20HP-LFE:</t>
        </is>
      </c>
      <c r="F66" s="2" t="inlineStr">
        <is>
          <t>:X3:XA:</t>
        </is>
      </c>
      <c r="G66" t="inlineStr">
        <is>
          <t>WRMatl_Vesconite</t>
        </is>
      </c>
      <c r="H66" t="inlineStr">
        <is>
          <t>Vesconite</t>
        </is>
      </c>
      <c r="I66" s="7" t="inlineStr">
        <is>
          <t>M4</t>
        </is>
      </c>
      <c r="J66" s="7" t="n">
        <v>98567033</v>
      </c>
      <c r="K66" s="7" t="inlineStr">
        <is>
          <t>WEAR RING, 3.50"x4.00"x0.69", M4</t>
        </is>
      </c>
      <c r="L66" t="inlineStr">
        <is>
          <t>A102197</t>
        </is>
      </c>
      <c r="O66" s="7" t="inlineStr">
        <is>
          <t>LT027</t>
        </is>
      </c>
      <c r="P66" s="7" t="n">
        <v>0</v>
      </c>
    </row>
    <row r="67">
      <c r="B67" s="8">
        <f>IF(G67="WRMatl_Bronze_CDA90500","Y","N")</f>
        <v/>
      </c>
      <c r="C67" t="inlineStr">
        <is>
          <t>Price_BOM_LFE_WearRings_109</t>
        </is>
      </c>
      <c r="D67">
        <f>IF(B67="Y", C67,"")</f>
        <v/>
      </c>
      <c r="E67" t="inlineStr">
        <is>
          <t>:30707-2P-10HP-LFE:30707-2P-15HP-LFE:30707-2P-20HP-LFE:30707-2P-25HP-LFE:30707-4P-3HP-LFE:30707-4P-5HP-LFE:30707-4P-7.5HP-LFE:30707-2P-30HP-LFE:</t>
        </is>
      </c>
      <c r="F67" s="2" t="inlineStr">
        <is>
          <t>:X3:X4:</t>
        </is>
      </c>
      <c r="G67" t="inlineStr">
        <is>
          <t>WRMatl_Vesconite</t>
        </is>
      </c>
      <c r="H67" t="inlineStr">
        <is>
          <t>Vesconite</t>
        </is>
      </c>
      <c r="I67" s="7" t="inlineStr">
        <is>
          <t>M4</t>
        </is>
      </c>
      <c r="J67" s="7" t="n">
        <v>98567035</v>
      </c>
      <c r="K67" s="7" t="inlineStr">
        <is>
          <t>WEAR RING, 4.25"x4.75"x0.75", M4</t>
        </is>
      </c>
      <c r="L67" t="inlineStr">
        <is>
          <t>A102197</t>
        </is>
      </c>
      <c r="O67" s="7" t="inlineStr">
        <is>
          <t>LT027</t>
        </is>
      </c>
      <c r="P67" s="7" t="n">
        <v>0</v>
      </c>
    </row>
    <row r="68">
      <c r="B68" s="8">
        <f>IF(G68="WRMatl_Bronze_CDA90500","Y","N")</f>
        <v/>
      </c>
      <c r="C68" t="inlineStr">
        <is>
          <t>Price_BOM_LFE_WearRings_110</t>
        </is>
      </c>
      <c r="D68">
        <f>IF(B68="Y", C68,"")</f>
        <v/>
      </c>
      <c r="E68" t="inlineStr">
        <is>
          <t>:30957-4P-5HP-LFE:30957-4P-7.5HP-LFE:30957-4P-10HP-LFE:30957-4P-15HP-LFE:</t>
        </is>
      </c>
      <c r="F68" s="2" t="inlineStr">
        <is>
          <t>:X3:</t>
        </is>
      </c>
      <c r="G68" t="inlineStr">
        <is>
          <t>WRMatl_Vesconite</t>
        </is>
      </c>
      <c r="H68" t="inlineStr">
        <is>
          <t>Vesconite</t>
        </is>
      </c>
      <c r="I68" s="7" t="inlineStr">
        <is>
          <t>M4</t>
        </is>
      </c>
      <c r="J68" t="n">
        <v>98567034</v>
      </c>
      <c r="K68" t="inlineStr">
        <is>
          <t>WEAR RING, 4.00"x 4.50"x0.75" M4</t>
        </is>
      </c>
      <c r="L68" t="inlineStr">
        <is>
          <t>A102197</t>
        </is>
      </c>
      <c r="O68" s="7" t="inlineStr">
        <is>
          <t>LT027</t>
        </is>
      </c>
      <c r="P68" s="7" t="n">
        <v>0</v>
      </c>
    </row>
    <row r="69">
      <c r="B69" s="8">
        <f>IF(G69="WRMatl_Bronze_CDA90500","Y","N")</f>
        <v/>
      </c>
      <c r="C69" t="inlineStr">
        <is>
          <t>Price_BOM_LFE_WearRings_111</t>
        </is>
      </c>
      <c r="D69">
        <f>IF(B69="Y", C69,"")</f>
        <v/>
      </c>
      <c r="E69" t="inlineStr">
        <is>
          <t>:30121-4P-15HP-LFE:30121-4P-20HP-LFE:30121-4P-25HP-LFE:</t>
        </is>
      </c>
      <c r="F69" s="2" t="inlineStr">
        <is>
          <t>:XA:</t>
        </is>
      </c>
      <c r="G69" t="inlineStr">
        <is>
          <t>WRMatl_Vesconite</t>
        </is>
      </c>
      <c r="H69" t="inlineStr">
        <is>
          <t>Vesconite</t>
        </is>
      </c>
      <c r="I69" s="7" t="inlineStr">
        <is>
          <t>M4</t>
        </is>
      </c>
      <c r="J69" s="7" t="n">
        <v>96769186</v>
      </c>
      <c r="K69" s="7" t="inlineStr">
        <is>
          <t>WEAR RING,L,3012-1 &amp; 7 &amp; 3015-7,M4</t>
        </is>
      </c>
      <c r="L69" t="inlineStr">
        <is>
          <t>A102197</t>
        </is>
      </c>
      <c r="O69" s="7" t="inlineStr">
        <is>
          <t>LT027</t>
        </is>
      </c>
      <c r="P69" t="n">
        <v>0</v>
      </c>
    </row>
    <row r="70">
      <c r="B70" s="8">
        <f>IF(G70="WRMatl_Bronze_CDA90500","Y","N")</f>
        <v/>
      </c>
      <c r="C70" t="inlineStr">
        <is>
          <t>Price_BOM_LFE_WearRings_112</t>
        </is>
      </c>
      <c r="D70">
        <f>IF(B70="Y", C70,"")</f>
        <v/>
      </c>
      <c r="E70" t="inlineStr">
        <is>
          <t>:30127-4P-15HP-LFE:30127-4P-20HP-LFE:30127-4P-25HP-LFE:</t>
        </is>
      </c>
      <c r="F70" s="2" t="inlineStr">
        <is>
          <t>:XA:</t>
        </is>
      </c>
      <c r="G70" t="inlineStr">
        <is>
          <t>WRMatl_Vesconite</t>
        </is>
      </c>
      <c r="H70" t="inlineStr">
        <is>
          <t>Vesconite</t>
        </is>
      </c>
      <c r="I70" s="7" t="inlineStr">
        <is>
          <t>M4</t>
        </is>
      </c>
      <c r="J70" s="7" t="n">
        <v>96769186</v>
      </c>
      <c r="K70" s="7" t="inlineStr">
        <is>
          <t>WEAR RING,L,3012-1 &amp; 7 &amp; 3015-7,M4</t>
        </is>
      </c>
      <c r="L70" t="inlineStr">
        <is>
          <t>A102197</t>
        </is>
      </c>
      <c r="O70" s="7" t="inlineStr">
        <is>
          <t>LT027</t>
        </is>
      </c>
      <c r="P70" t="n">
        <v>0</v>
      </c>
    </row>
    <row r="71">
      <c r="B71" s="8">
        <f>IF(G71="WRMatl_Bronze_CDA90500","Y","N")</f>
        <v/>
      </c>
      <c r="C71" t="inlineStr">
        <is>
          <t>Price_BOM_LFE_WearRings_113</t>
        </is>
      </c>
      <c r="D71">
        <f>IF(B71="Y", C71,"")</f>
        <v/>
      </c>
      <c r="E71" t="inlineStr">
        <is>
          <t>:40707-2P-25HP-LFE:40707-4P-3HP-LFE:40707-4P-5HP-LFE:40707-4P-7.5HP-LFE:</t>
        </is>
      </c>
      <c r="F71" s="2" t="inlineStr">
        <is>
          <t>:X3:</t>
        </is>
      </c>
      <c r="G71" t="inlineStr">
        <is>
          <t>WRMatl_Vesconite</t>
        </is>
      </c>
      <c r="H71" t="inlineStr">
        <is>
          <t>Vesconite</t>
        </is>
      </c>
      <c r="I71" s="7" t="inlineStr">
        <is>
          <t>M4</t>
        </is>
      </c>
      <c r="J71" s="7" t="n">
        <v>98567037</v>
      </c>
      <c r="K71" s="7" t="inlineStr">
        <is>
          <t>WEAR RING, 5.38"x6.25"x1.00", M4</t>
        </is>
      </c>
      <c r="L71" t="inlineStr">
        <is>
          <t>A102197</t>
        </is>
      </c>
      <c r="O71" s="7" t="inlineStr">
        <is>
          <t>LT027</t>
        </is>
      </c>
      <c r="P71" s="7" t="n">
        <v>0</v>
      </c>
    </row>
    <row r="72">
      <c r="B72" s="8">
        <f>IF(G72="WRMatl_Bronze_CDA90500","Y","N")</f>
        <v/>
      </c>
      <c r="C72" t="inlineStr">
        <is>
          <t>Price_BOM_LFE_WearRings_114</t>
        </is>
      </c>
      <c r="D72">
        <f>IF(B72="Y", C72,"")</f>
        <v/>
      </c>
      <c r="E72" t="inlineStr">
        <is>
          <t>:40707-2P-30HP-LFE:</t>
        </is>
      </c>
      <c r="F72" t="inlineStr">
        <is>
          <t>:X4:</t>
        </is>
      </c>
      <c r="G72" t="inlineStr">
        <is>
          <t>WRMatl_Vesconite</t>
        </is>
      </c>
      <c r="H72" t="inlineStr">
        <is>
          <t>Vesconite</t>
        </is>
      </c>
      <c r="I72" s="7" t="inlineStr">
        <is>
          <t>M4</t>
        </is>
      </c>
      <c r="J72" s="7" t="n">
        <v>96699322</v>
      </c>
      <c r="K72" s="7" t="inlineStr">
        <is>
          <t>WEAR RING,L,4070-7-X4</t>
        </is>
      </c>
      <c r="L72" t="inlineStr">
        <is>
          <t>A102197</t>
        </is>
      </c>
      <c r="O72" s="7" t="inlineStr">
        <is>
          <t>LT027</t>
        </is>
      </c>
      <c r="P72" s="7" t="n">
        <v>0</v>
      </c>
    </row>
    <row r="73">
      <c r="B73" s="8">
        <f>IF(G73="WRMatl_Bronze_CDA90500","Y","N")</f>
        <v/>
      </c>
      <c r="C73" t="inlineStr">
        <is>
          <t>Price_BOM_LFE_WearRings_115</t>
        </is>
      </c>
      <c r="D73">
        <f>IF(B73="Y", C73,"")</f>
        <v/>
      </c>
      <c r="E73" t="inlineStr">
        <is>
          <t>:40957-4P-10HP-LFE:40957-4P-15HP-LFE:40957-4P-20HP-LFE:</t>
        </is>
      </c>
      <c r="F73" s="2" t="inlineStr">
        <is>
          <t>:X3:X4:</t>
        </is>
      </c>
      <c r="G73" t="inlineStr">
        <is>
          <t>WRMatl_Vesconite</t>
        </is>
      </c>
      <c r="H73" t="inlineStr">
        <is>
          <t>Vesconite</t>
        </is>
      </c>
      <c r="I73" s="7" t="inlineStr">
        <is>
          <t>M4</t>
        </is>
      </c>
      <c r="J73" s="7" t="n">
        <v>96769177</v>
      </c>
      <c r="K73" s="7" t="inlineStr">
        <is>
          <t>WEAR RING,L,4095-7 &amp; 9,M4</t>
        </is>
      </c>
      <c r="L73" t="inlineStr">
        <is>
          <t>A102197</t>
        </is>
      </c>
      <c r="O73" s="7" t="inlineStr">
        <is>
          <t>LT027</t>
        </is>
      </c>
      <c r="P73" s="7" t="n">
        <v>0</v>
      </c>
    </row>
    <row r="74">
      <c r="B74" s="8">
        <f>IF(G74="WRMatl_Bronze_CDA90500","Y","N")</f>
        <v/>
      </c>
      <c r="C74" t="inlineStr">
        <is>
          <t>Price_BOM_LFE_WearRings_116</t>
        </is>
      </c>
      <c r="D74">
        <f>IF(B74="Y", C74,"")</f>
        <v/>
      </c>
      <c r="E74" t="inlineStr">
        <is>
          <t>:40129-4P-15HP-LFE:40129-4P-20HP-LFE:40129-4P-25HP-LFE:</t>
        </is>
      </c>
      <c r="F74" s="2" t="inlineStr">
        <is>
          <t>:XA:</t>
        </is>
      </c>
      <c r="G74" t="inlineStr">
        <is>
          <t>WRMatl_Vesconite</t>
        </is>
      </c>
      <c r="H74" t="inlineStr">
        <is>
          <t>Vesconite</t>
        </is>
      </c>
      <c r="I74" s="7" t="inlineStr">
        <is>
          <t>M4</t>
        </is>
      </c>
      <c r="J74" s="7" t="n">
        <v>96769189</v>
      </c>
      <c r="K74" s="7" t="inlineStr">
        <is>
          <t>WEAR RING,L,4012-9 &amp; A &amp; 4015-7,M4</t>
        </is>
      </c>
      <c r="L74" t="inlineStr">
        <is>
          <t>A102197</t>
        </is>
      </c>
      <c r="O74" s="7" t="inlineStr">
        <is>
          <t>LT027</t>
        </is>
      </c>
      <c r="P74" s="7" t="n">
        <v>0</v>
      </c>
    </row>
    <row r="75">
      <c r="B75" s="8">
        <f>IF(G75="WRMatl_Bronze_CDA90500","Y","N")</f>
        <v/>
      </c>
      <c r="C75" t="inlineStr">
        <is>
          <t>Price_BOM_LFE_WearRings_117</t>
        </is>
      </c>
      <c r="D75">
        <f>IF(B75="Y", C75,"")</f>
        <v/>
      </c>
      <c r="E75" t="inlineStr">
        <is>
          <t>:4012A-4P-15HP-LFE:4012A-4P-20HP-LFE:4012A-4P-25HP-LFE:</t>
        </is>
      </c>
      <c r="F75" s="2" t="inlineStr">
        <is>
          <t>:XA:</t>
        </is>
      </c>
      <c r="G75" t="inlineStr">
        <is>
          <t>WRMatl_Vesconite</t>
        </is>
      </c>
      <c r="H75" t="inlineStr">
        <is>
          <t>Vesconite</t>
        </is>
      </c>
      <c r="I75" s="7" t="inlineStr">
        <is>
          <t>M4</t>
        </is>
      </c>
      <c r="J75" s="7" t="n">
        <v>96769189</v>
      </c>
      <c r="K75" s="7" t="inlineStr">
        <is>
          <t>WEAR RING,L,4012-9 &amp; A &amp; 4015-7,M4</t>
        </is>
      </c>
      <c r="L75" t="inlineStr">
        <is>
          <t>A102197</t>
        </is>
      </c>
      <c r="O75" s="7" t="inlineStr">
        <is>
          <t>LT027</t>
        </is>
      </c>
      <c r="P75" s="7" t="n">
        <v>0</v>
      </c>
    </row>
    <row r="76">
      <c r="B76" s="8">
        <f>IF(G76="WRMatl_Bronze_CDA90500","Y","N")</f>
        <v/>
      </c>
      <c r="C76" t="inlineStr">
        <is>
          <t>Price_BOM_LFE_WearRings_118</t>
        </is>
      </c>
      <c r="D76">
        <f>IF(B76="Y", C76,"")</f>
        <v/>
      </c>
      <c r="E76" t="inlineStr">
        <is>
          <t>:50957-4P-15HP-LFE:50957-4P-20HP-LFE:50957-4P-25HP-LFE:</t>
        </is>
      </c>
      <c r="F76" s="2" t="inlineStr">
        <is>
          <t>:X4:</t>
        </is>
      </c>
      <c r="G76" t="inlineStr">
        <is>
          <t>WRMatl_Vesconite</t>
        </is>
      </c>
      <c r="H76" t="inlineStr">
        <is>
          <t>Vesconite</t>
        </is>
      </c>
      <c r="I76" s="7" t="inlineStr">
        <is>
          <t>M4</t>
        </is>
      </c>
      <c r="J76" s="7" t="n">
        <v>99720321</v>
      </c>
      <c r="K76" s="7" t="inlineStr">
        <is>
          <t>WEAR RING,L,50957,M4</t>
        </is>
      </c>
      <c r="L76" t="inlineStr">
        <is>
          <t>A102197</t>
        </is>
      </c>
      <c r="O76" s="7" t="inlineStr">
        <is>
          <t>LT027</t>
        </is>
      </c>
      <c r="P76" s="7" t="n">
        <v>0</v>
      </c>
    </row>
    <row r="77">
      <c r="B77" s="8">
        <f>IF(G77="WRMatl_Bronze_CDA90500","Y","N")</f>
        <v/>
      </c>
      <c r="C77" t="inlineStr">
        <is>
          <t>Price_BOM_LFE_WearRings_119</t>
        </is>
      </c>
      <c r="D77">
        <f>IF(B77="Y", C77,"")</f>
        <v/>
      </c>
      <c r="E77" t="inlineStr">
        <is>
          <t>:50123-4P-25HP-LFE:</t>
        </is>
      </c>
      <c r="F77" s="2" t="inlineStr">
        <is>
          <t>:XA:</t>
        </is>
      </c>
      <c r="G77" t="inlineStr">
        <is>
          <t>WRMatl_Vesconite</t>
        </is>
      </c>
      <c r="H77" t="inlineStr">
        <is>
          <t>Vesconite</t>
        </is>
      </c>
      <c r="I77" s="7" t="inlineStr">
        <is>
          <t>M4</t>
        </is>
      </c>
      <c r="J77" s="7" t="n">
        <v>96769192</v>
      </c>
      <c r="K77" s="7" t="inlineStr">
        <is>
          <t>WEAR RING,L,5012-3,XA,M4</t>
        </is>
      </c>
      <c r="L77" t="inlineStr">
        <is>
          <t>A102197</t>
        </is>
      </c>
      <c r="O77" s="7" t="inlineStr">
        <is>
          <t>LT027</t>
        </is>
      </c>
      <c r="P77" s="7" t="n">
        <v>0</v>
      </c>
    </row>
    <row r="78">
      <c r="B78" s="8">
        <f>IF(G78="WRMatl_Bronze_CDA90500","Y","N")</f>
        <v/>
      </c>
      <c r="C78" t="inlineStr">
        <is>
          <t>Price_BOM_LFE_WearRings_120</t>
        </is>
      </c>
      <c r="D78">
        <f>IF(B78="Y", C78,"")</f>
        <v/>
      </c>
      <c r="E78" t="inlineStr">
        <is>
          <t>:60951-4P-20HP-LFE:60951-4P-25HP-LFE:</t>
        </is>
      </c>
      <c r="F78" s="2" t="inlineStr">
        <is>
          <t>:XA:</t>
        </is>
      </c>
      <c r="G78" t="inlineStr">
        <is>
          <t>WRMatl_Vesconite</t>
        </is>
      </c>
      <c r="H78" t="inlineStr">
        <is>
          <t>Vesconite</t>
        </is>
      </c>
      <c r="I78" s="7" t="inlineStr">
        <is>
          <t>M4</t>
        </is>
      </c>
      <c r="J78" s="7" t="n">
        <v>96769192</v>
      </c>
      <c r="K78" s="7" t="inlineStr">
        <is>
          <t>WEAR RING,L,5012-3,XA,M4</t>
        </is>
      </c>
      <c r="L78" t="inlineStr">
        <is>
          <t>A102197</t>
        </is>
      </c>
      <c r="O78" s="7" t="inlineStr">
        <is>
          <t>LT027</t>
        </is>
      </c>
      <c r="P78" s="7" t="n">
        <v>0</v>
      </c>
    </row>
    <row r="79">
      <c r="A79" s="24" t="inlineStr">
        <is>
          <t>[END]</t>
        </is>
      </c>
      <c r="B79" s="8" t="n"/>
      <c r="D79">
        <f>IF(B79="Y", C79,"")</f>
        <v/>
      </c>
      <c r="H79" s="2" t="n"/>
      <c r="J79" s="2" t="n"/>
    </row>
    <row r="80">
      <c r="B80" s="8" t="n"/>
      <c r="D80">
        <f>IF(B80="Y", C80,"")</f>
        <v/>
      </c>
      <c r="H80" s="2" t="n"/>
      <c r="J80" s="2" t="n"/>
    </row>
    <row r="81">
      <c r="H81" s="2" t="n"/>
      <c r="J81" s="2" t="n"/>
    </row>
    <row r="82">
      <c r="H82" s="2" t="n"/>
      <c r="J82" s="2" t="n"/>
    </row>
    <row r="83">
      <c r="H83" s="2" t="n"/>
      <c r="J83" s="2" t="n"/>
    </row>
    <row r="84">
      <c r="H84" s="2" t="n"/>
      <c r="J84" s="2" t="n"/>
    </row>
    <row r="85">
      <c r="H85" s="2" t="n"/>
      <c r="J85" s="2" t="n"/>
    </row>
    <row r="86">
      <c r="H86" s="2" t="n"/>
      <c r="J86" s="2" t="n"/>
    </row>
    <row r="87">
      <c r="H87" s="2" t="n"/>
      <c r="J87" s="2" t="n"/>
    </row>
    <row r="88">
      <c r="H88" s="2" t="n"/>
      <c r="J88" s="2" t="n"/>
    </row>
    <row r="89">
      <c r="H89" s="2" t="n"/>
      <c r="J89" s="2" t="n"/>
    </row>
    <row r="90">
      <c r="H90" s="2" t="n"/>
      <c r="J90" s="2" t="n"/>
    </row>
    <row r="91">
      <c r="H91" s="2" t="n"/>
      <c r="J91" s="2" t="n"/>
    </row>
    <row r="92">
      <c r="H92" s="2" t="n"/>
      <c r="J92" s="2" t="n"/>
    </row>
    <row r="93">
      <c r="H93" s="2" t="n"/>
      <c r="J93" s="2" t="n"/>
    </row>
    <row r="94">
      <c r="H94" s="2" t="n"/>
      <c r="J94" s="2" t="n"/>
    </row>
    <row r="95">
      <c r="H95" s="2" t="n"/>
      <c r="J95" s="2" t="n"/>
    </row>
    <row r="96">
      <c r="H96" s="2" t="n"/>
      <c r="J96" s="2" t="n"/>
    </row>
    <row r="97">
      <c r="H97" s="2" t="n"/>
      <c r="J97" s="2" t="n"/>
    </row>
    <row r="98">
      <c r="H98" s="2" t="n"/>
      <c r="J98" s="2" t="n"/>
    </row>
    <row r="99">
      <c r="H99" s="2" t="n"/>
      <c r="J99" s="2" t="n"/>
    </row>
    <row r="100">
      <c r="H100" s="2" t="n"/>
      <c r="J100" s="2" t="n"/>
    </row>
    <row r="101">
      <c r="H101" s="2" t="n"/>
      <c r="J101" s="2" t="n"/>
    </row>
    <row r="102">
      <c r="H102" s="2" t="n"/>
      <c r="J102" s="2" t="n"/>
    </row>
    <row r="103">
      <c r="H103" s="2" t="n"/>
      <c r="J103" s="2" t="n"/>
    </row>
    <row r="104">
      <c r="H104" s="2" t="n"/>
      <c r="J104" s="2" t="n"/>
    </row>
    <row r="105">
      <c r="H105" s="2" t="n"/>
      <c r="J105" s="2" t="n"/>
    </row>
    <row r="106">
      <c r="H106" s="2" t="n"/>
      <c r="J106" s="2" t="n"/>
    </row>
    <row r="107">
      <c r="H107" s="2" t="n"/>
      <c r="J107" s="2" t="n"/>
    </row>
    <row r="108">
      <c r="H108" s="2" t="n"/>
      <c r="J108" s="2" t="n"/>
    </row>
    <row r="109">
      <c r="H109" s="2" t="n"/>
      <c r="J109" s="2" t="n"/>
    </row>
    <row r="110">
      <c r="H110" s="2" t="n"/>
      <c r="J110" s="2" t="n"/>
    </row>
    <row r="111">
      <c r="H111" s="2" t="n"/>
      <c r="J111" s="2" t="n"/>
    </row>
    <row r="112">
      <c r="H112" s="2" t="n"/>
      <c r="J112" s="2" t="n"/>
    </row>
    <row r="113">
      <c r="H113" s="2" t="n"/>
      <c r="J113" s="2" t="n"/>
    </row>
    <row r="114">
      <c r="H114" s="2" t="n"/>
      <c r="J114" s="2" t="n"/>
    </row>
    <row r="115">
      <c r="H115" s="2" t="n"/>
      <c r="J115" s="2" t="n"/>
    </row>
    <row r="116">
      <c r="H116" s="2" t="n"/>
      <c r="J116" s="2" t="n"/>
    </row>
    <row r="117">
      <c r="H117" s="2" t="n"/>
      <c r="J117" s="2" t="n"/>
    </row>
    <row r="118">
      <c r="H118" s="2" t="n"/>
      <c r="J118" s="2" t="n"/>
    </row>
    <row r="119">
      <c r="H119" s="2" t="n"/>
      <c r="J119" s="2" t="n"/>
    </row>
    <row r="120">
      <c r="H120" s="2" t="n"/>
      <c r="J120" s="2" t="n"/>
    </row>
    <row r="121">
      <c r="J121" s="2" t="n"/>
    </row>
    <row r="122">
      <c r="H122" s="2" t="n"/>
      <c r="J122" s="2" t="n"/>
    </row>
    <row r="123">
      <c r="H123" s="2" t="n"/>
      <c r="J123" s="2" t="n"/>
    </row>
    <row r="124">
      <c r="H124" s="2" t="n"/>
      <c r="J124" s="2" t="n"/>
    </row>
    <row r="125">
      <c r="H125" s="2" t="n"/>
      <c r="J125" s="2" t="n"/>
    </row>
    <row r="126">
      <c r="H126" s="2" t="n"/>
      <c r="J126" s="2" t="n"/>
    </row>
    <row r="127">
      <c r="H127" s="2" t="n"/>
      <c r="J127" s="2" t="n"/>
    </row>
    <row r="128">
      <c r="H128" s="2" t="n"/>
      <c r="J128" s="2" t="n"/>
    </row>
    <row r="129">
      <c r="H129" s="2" t="n"/>
      <c r="J129" s="2" t="n"/>
    </row>
    <row r="130">
      <c r="H130" s="2" t="n"/>
      <c r="J130" s="2" t="n"/>
    </row>
    <row r="131">
      <c r="H131" s="2" t="n"/>
      <c r="J131" s="2" t="n"/>
    </row>
    <row r="132">
      <c r="H132" s="2" t="n"/>
      <c r="J132" s="2" t="n"/>
    </row>
    <row r="133">
      <c r="H133" s="2" t="n"/>
      <c r="J133" s="2" t="n"/>
    </row>
    <row r="134">
      <c r="H134" s="2" t="n"/>
      <c r="J134" s="2" t="n"/>
    </row>
    <row r="135">
      <c r="H135" s="2" t="n"/>
      <c r="J135" s="2" t="n"/>
    </row>
    <row r="136">
      <c r="H136" s="2" t="n"/>
      <c r="J136" s="2" t="n"/>
    </row>
    <row r="137">
      <c r="H137" s="2" t="n"/>
      <c r="J137" s="2" t="n"/>
    </row>
    <row r="138">
      <c r="H138" s="2" t="n"/>
      <c r="J138" s="2" t="n"/>
    </row>
    <row r="139">
      <c r="H139" s="2" t="n"/>
      <c r="J139" s="2" t="n"/>
    </row>
    <row r="140">
      <c r="H140" s="2" t="n"/>
      <c r="J140" s="2" t="n"/>
    </row>
    <row r="141">
      <c r="H141" s="2" t="n"/>
      <c r="J141" s="2" t="n"/>
    </row>
    <row r="142">
      <c r="H142" s="2" t="n"/>
      <c r="J142" s="2" t="n"/>
    </row>
    <row r="143">
      <c r="H143" s="2" t="n"/>
      <c r="J143" s="2" t="n"/>
    </row>
    <row r="144">
      <c r="H144" s="2" t="n"/>
      <c r="J144" s="2" t="n"/>
    </row>
    <row r="145">
      <c r="H145" s="2" t="n"/>
      <c r="J145" s="2" t="n"/>
    </row>
    <row r="146">
      <c r="H146" s="2" t="n"/>
      <c r="J146" s="2" t="n"/>
    </row>
    <row r="147">
      <c r="H147" s="2" t="n"/>
      <c r="J147" s="2" t="n"/>
    </row>
    <row r="148">
      <c r="H148" s="2" t="n"/>
      <c r="J148" s="2" t="n"/>
    </row>
    <row r="149">
      <c r="H149" s="2" t="n"/>
      <c r="J149" s="2" t="n"/>
    </row>
    <row r="150">
      <c r="H150" s="2" t="n"/>
      <c r="J150" s="2" t="n"/>
    </row>
    <row r="151">
      <c r="H151" s="2" t="n"/>
      <c r="J151" s="2" t="n"/>
    </row>
    <row r="152">
      <c r="H152" s="2" t="n"/>
      <c r="J152" s="2" t="n"/>
    </row>
    <row r="153">
      <c r="H153" s="2" t="n"/>
      <c r="J153" s="2" t="n"/>
    </row>
    <row r="154">
      <c r="H154" s="2" t="n"/>
      <c r="J154" s="2" t="n"/>
    </row>
    <row r="155">
      <c r="H155" s="2" t="n"/>
      <c r="J155" s="2" t="n"/>
    </row>
    <row r="156">
      <c r="H156" s="2" t="n"/>
      <c r="J156" s="2" t="n"/>
    </row>
    <row r="157">
      <c r="H157" s="2" t="n"/>
      <c r="J157" s="2" t="n"/>
    </row>
    <row r="158">
      <c r="H158" s="2" t="n"/>
      <c r="J158" s="2" t="n"/>
    </row>
    <row r="159">
      <c r="H159" s="2" t="n"/>
      <c r="J159" s="2" t="n"/>
    </row>
    <row r="160">
      <c r="H160" s="2" t="n"/>
      <c r="J160" s="2" t="n"/>
    </row>
    <row r="161">
      <c r="H161" s="2" t="n"/>
      <c r="J161" s="2" t="n"/>
    </row>
    <row r="162">
      <c r="H162" s="2" t="n"/>
      <c r="J162" s="2" t="n"/>
    </row>
    <row r="163">
      <c r="H163" s="2" t="n"/>
      <c r="J163" s="2" t="n"/>
    </row>
    <row r="164">
      <c r="H164" s="2" t="n"/>
      <c r="J164" s="2" t="n"/>
    </row>
    <row r="165">
      <c r="H165" s="2" t="n"/>
      <c r="J165" s="2" t="n"/>
    </row>
    <row r="166">
      <c r="H166" s="2" t="n"/>
      <c r="J166" s="2" t="n"/>
    </row>
    <row r="167">
      <c r="H167" s="2" t="n"/>
      <c r="J167" s="2" t="n"/>
    </row>
    <row r="168">
      <c r="H168" s="2" t="n"/>
      <c r="J168" s="2" t="n"/>
    </row>
    <row r="169">
      <c r="H169" s="2" t="n"/>
      <c r="J169" s="2" t="n"/>
    </row>
    <row r="170">
      <c r="H170" s="2" t="n"/>
      <c r="J170" s="2" t="n"/>
    </row>
    <row r="171">
      <c r="H171" s="2" t="n"/>
      <c r="J171" s="2" t="n"/>
    </row>
    <row r="172">
      <c r="H172" s="2" t="n"/>
      <c r="J172" s="2" t="n"/>
    </row>
    <row r="173">
      <c r="H173" s="2" t="n"/>
      <c r="J173" s="2" t="n"/>
    </row>
    <row r="174">
      <c r="H174" s="2" t="n"/>
      <c r="J174" s="2" t="n"/>
    </row>
    <row r="175">
      <c r="H175" s="2" t="n"/>
      <c r="J175" s="2" t="n"/>
    </row>
    <row r="176">
      <c r="H176" s="2" t="n"/>
      <c r="J176" s="2" t="n"/>
    </row>
    <row r="177">
      <c r="H177" s="2" t="n"/>
      <c r="J177" s="2" t="n"/>
    </row>
    <row r="178">
      <c r="H178" s="2" t="n"/>
      <c r="J178" s="2" t="n"/>
    </row>
    <row r="179">
      <c r="H179" s="2" t="n"/>
      <c r="J179" s="2" t="n"/>
    </row>
    <row r="180">
      <c r="H180" s="2" t="n"/>
      <c r="J180" s="2" t="n"/>
    </row>
    <row r="181">
      <c r="H181" s="2" t="n"/>
      <c r="J181" s="2" t="n"/>
    </row>
    <row r="182">
      <c r="H182" s="2" t="n"/>
      <c r="J182" s="2" t="n"/>
    </row>
    <row r="183">
      <c r="H183" s="2" t="n"/>
      <c r="J183" s="2" t="n"/>
    </row>
    <row r="184">
      <c r="H184" s="2" t="n"/>
      <c r="J184" s="2" t="n"/>
    </row>
    <row r="185">
      <c r="H185" s="2" t="n"/>
      <c r="J185" s="2" t="n"/>
    </row>
    <row r="186">
      <c r="H186" s="2" t="n"/>
      <c r="J186" s="2" t="n"/>
    </row>
    <row r="187">
      <c r="H187" s="2" t="n"/>
      <c r="J187" s="2" t="n"/>
    </row>
    <row r="188">
      <c r="H188" s="2" t="n"/>
      <c r="J188" s="2" t="n"/>
    </row>
    <row r="189">
      <c r="H189" s="2" t="n"/>
      <c r="J189" s="2" t="n"/>
    </row>
    <row r="190">
      <c r="H190" s="2" t="n"/>
      <c r="J190" s="2" t="n"/>
    </row>
    <row r="191">
      <c r="H191" s="2" t="n"/>
      <c r="J191" s="2" t="n"/>
    </row>
    <row r="192">
      <c r="H192" s="2" t="n"/>
      <c r="J192" s="2" t="n"/>
    </row>
    <row r="193">
      <c r="H193" s="2" t="n"/>
      <c r="J193" s="2" t="n"/>
    </row>
    <row r="194">
      <c r="H194" s="2" t="n"/>
      <c r="J194" s="2" t="n"/>
    </row>
    <row r="195">
      <c r="H195" s="2" t="n"/>
      <c r="J195" s="2" t="n"/>
    </row>
    <row r="196">
      <c r="H196" s="2" t="n"/>
      <c r="J196" s="2" t="n"/>
    </row>
    <row r="197">
      <c r="H197" s="2" t="n"/>
      <c r="J197" s="2" t="n"/>
    </row>
    <row r="198">
      <c r="H198" s="2" t="n"/>
      <c r="J198" s="2" t="n"/>
    </row>
    <row r="199">
      <c r="H199" s="2" t="n"/>
      <c r="J199" s="2" t="n"/>
    </row>
    <row r="200">
      <c r="H200" s="2" t="n"/>
      <c r="J200" s="2" t="n"/>
    </row>
    <row r="201">
      <c r="H201" s="2" t="n"/>
      <c r="J201" s="2" t="n"/>
    </row>
    <row r="202">
      <c r="H202" s="2" t="n"/>
      <c r="J202" s="2" t="n"/>
    </row>
    <row r="203">
      <c r="H203" s="2" t="n"/>
      <c r="J203" s="2" t="n"/>
    </row>
    <row r="204">
      <c r="H204" s="2" t="n"/>
      <c r="J204" s="2" t="n"/>
    </row>
    <row r="205">
      <c r="H205" s="2" t="n"/>
      <c r="J205" s="2" t="n"/>
    </row>
    <row r="206">
      <c r="H206" s="2" t="n"/>
      <c r="J206" s="2" t="n"/>
    </row>
    <row r="207">
      <c r="H207" s="2" t="n"/>
      <c r="J207" s="2" t="n"/>
    </row>
    <row r="208">
      <c r="H208" s="2" t="n"/>
      <c r="J208" s="2" t="n"/>
    </row>
    <row r="209">
      <c r="H209" s="2" t="n"/>
      <c r="J209" s="2" t="n"/>
    </row>
    <row r="210">
      <c r="H210" s="2" t="n"/>
      <c r="J210" s="2" t="n"/>
    </row>
    <row r="211">
      <c r="H211" s="2" t="n"/>
      <c r="J211" s="2" t="n"/>
    </row>
    <row r="212">
      <c r="H212" s="2" t="n"/>
      <c r="J212" s="2" t="n"/>
    </row>
    <row r="213">
      <c r="H213" s="2" t="n"/>
      <c r="J213" s="2" t="n"/>
    </row>
    <row r="214">
      <c r="H214" s="2" t="n"/>
      <c r="J214" s="2" t="n"/>
    </row>
    <row r="215">
      <c r="H215" s="2" t="n"/>
      <c r="J215" s="2" t="n"/>
    </row>
    <row r="216">
      <c r="H216" s="2" t="n"/>
      <c r="J216" s="2" t="n"/>
    </row>
  </sheetData>
  <autoFilter ref="B6:P80"/>
  <dataValidations disablePrompts="1" count="2">
    <dataValidation sqref="A6" showErrorMessage="1" showInputMessage="1" allowBlank="1" type="list">
      <formula1>"Full Data, Quick Price"</formula1>
    </dataValidation>
    <dataValidation sqref="B4:P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7">
    <outlinePr summaryBelow="1" summaryRight="1"/>
    <pageSetUpPr fitToPage="1"/>
  </sheetPr>
  <dimension ref="A1:Z60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3" customWidth="1" style="23" min="1" max="1"/>
    <col width="6.42578125" customWidth="1" style="6" min="2" max="2"/>
    <col width="26.85546875" bestFit="1" customWidth="1" style="6" min="3" max="4"/>
    <col width="13.140625" bestFit="1" customWidth="1" min="6" max="6"/>
    <col width="13.7109375" bestFit="1" customWidth="1" min="7" max="7"/>
    <col width="14.85546875" customWidth="1" min="8" max="8"/>
    <col width="18.42578125" bestFit="1" customWidth="1" min="9" max="9"/>
    <col width="15.28515625" bestFit="1" customWidth="1" min="10" max="10"/>
    <col width="12.28515625" bestFit="1" customWidth="1" min="11" max="11"/>
    <col width="33.28515625" bestFit="1" customWidth="1" min="12" max="12"/>
    <col width="12.42578125" bestFit="1" customWidth="1" min="13" max="13"/>
    <col width="13.5703125" bestFit="1" customWidth="1" min="14" max="14"/>
    <col width="10.7109375" customWidth="1" min="15" max="16"/>
    <col width="14.42578125" customWidth="1" min="17" max="17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4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Price_BOM_LFE_Pedestal</t>
        </is>
      </c>
      <c r="B2" s="44" t="n"/>
      <c r="C2" s="18">
        <f>IF($A$6="Full Data", "ID", "")</f>
        <v/>
      </c>
      <c r="D2" s="18">
        <f>IF($A$6="Quick Price", "ID", "")</f>
        <v/>
      </c>
      <c r="E2" s="18" t="inlineStr">
        <is>
          <t>CodeX</t>
        </is>
      </c>
      <c r="F2" s="18">
        <f>IF($A$6="Full Data","MinHPper100","")</f>
        <v/>
      </c>
      <c r="G2" s="18">
        <f>IF($A$6="Full Data","MaxHPper100","")</f>
        <v/>
      </c>
      <c r="H2" s="18">
        <f>IF($A$6="Full Data","ShaftDiameterAtCoupling","")</f>
        <v/>
      </c>
      <c r="I2" s="18">
        <f>IF($A$6="Full Data","Lubrication","")</f>
        <v/>
      </c>
      <c r="J2" s="18" t="n"/>
      <c r="K2" s="18">
        <f>IF($A$6="Full Data","Pedestal","")</f>
        <v/>
      </c>
      <c r="L2" s="18" t="inlineStr">
        <is>
          <t>ShaftMaterial</t>
        </is>
      </c>
      <c r="M2" s="18">
        <f>IF($A$6="Full Data","BOM","")</f>
        <v/>
      </c>
      <c r="N2" s="18" t="n"/>
      <c r="O2" s="18" t="inlineStr">
        <is>
          <t>PriceID</t>
        </is>
      </c>
      <c r="P2" s="18" t="n"/>
      <c r="Q2" s="18" t="n"/>
      <c r="R2" s="18">
        <f>IF($A$6="Full Data","LeadtimeID","")</f>
        <v/>
      </c>
      <c r="S2" s="18" t="n"/>
    </row>
    <row r="3" outlineLevel="1">
      <c r="A3" s="17">
        <f>IF($A$6="Full Data", "PumpOptions", "BasicOptionsDynamicDesc")</f>
        <v/>
      </c>
      <c r="B3" s="44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n"/>
      <c r="H3" s="18" t="n"/>
      <c r="I3" s="18" t="n"/>
      <c r="J3" s="18" t="inlineStr">
        <is>
          <t>ID</t>
        </is>
      </c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</row>
    <row r="4" outlineLevel="1" customFormat="1" s="30">
      <c r="A4" s="19" t="inlineStr">
        <is>
          <t>[Attribute type]</t>
        </is>
      </c>
      <c r="B4" s="109" t="n"/>
      <c r="C4" s="20">
        <f>IF($A$6="Full Data", "pointer-merge", "")</f>
        <v/>
      </c>
      <c r="D4" s="20">
        <f>IF($A$6="Quick Price","pointer","")</f>
        <v/>
      </c>
      <c r="E4" s="20" t="inlineStr">
        <is>
          <t>text</t>
        </is>
      </c>
      <c r="F4" s="20">
        <f>IF($A$6="Full Data","double","")</f>
        <v/>
      </c>
      <c r="G4" s="20">
        <f>IF($A$6="Full Data","double","")</f>
        <v/>
      </c>
      <c r="H4" s="20">
        <f>IF($A$6="Full Data","double","")</f>
        <v/>
      </c>
      <c r="I4" s="20">
        <f>IF($A$6="Full Data","text","")</f>
        <v/>
      </c>
      <c r="J4" s="20" t="inlineStr">
        <is>
          <t>pointer</t>
        </is>
      </c>
      <c r="K4" s="20">
        <f>IF($A$6="Full Data","text","")</f>
        <v/>
      </c>
      <c r="L4" s="20" t="inlineStr">
        <is>
          <t>text</t>
        </is>
      </c>
      <c r="M4" s="20">
        <f>IF($A$6="Full Data","text","")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Data","pointer","")</f>
        <v/>
      </c>
      <c r="S4" s="20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110" t="n"/>
      <c r="C5" s="110" t="n"/>
      <c r="D5" s="110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CodeX</t>
        </is>
      </c>
      <c r="F6" s="4" t="inlineStr">
        <is>
          <t>Min HP/100</t>
        </is>
      </c>
      <c r="G6" s="4" t="inlineStr">
        <is>
          <t>Max HP/100</t>
        </is>
      </c>
      <c r="H6" s="4" t="inlineStr">
        <is>
          <t>Pump ShaftDia</t>
        </is>
      </c>
      <c r="I6" s="4" t="inlineStr">
        <is>
          <t>Lubrication</t>
        </is>
      </c>
      <c r="J6" s="4" t="inlineStr">
        <is>
          <t>OptionID</t>
        </is>
      </c>
      <c r="K6" s="4" t="inlineStr">
        <is>
          <t>Pedestal</t>
        </is>
      </c>
      <c r="L6" s="4" t="inlineStr">
        <is>
          <t>Shaft Material</t>
        </is>
      </c>
      <c r="M6" s="4" t="inlineStr">
        <is>
          <t>Part Number</t>
        </is>
      </c>
      <c r="N6" s="4" t="inlineStr">
        <is>
          <t>Moisture Seal</t>
        </is>
      </c>
      <c r="O6" s="5" t="inlineStr">
        <is>
          <t>Price ID</t>
        </is>
      </c>
      <c r="P6" s="121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10" t="inlineStr">
        <is>
          <t>Days</t>
        </is>
      </c>
    </row>
    <row r="7" ht="12.75" customHeight="1">
      <c r="A7" s="24" t="inlineStr">
        <is>
          <t>[START]</t>
        </is>
      </c>
      <c r="B7" s="7">
        <f>IF(I7 &lt;&gt;"Special/Other","Y","N")</f>
        <v/>
      </c>
      <c r="C7" s="7" t="inlineStr">
        <is>
          <t>Price_BOM_LFE_Pedestal_01</t>
        </is>
      </c>
      <c r="D7" s="7">
        <f>IF(B7="Y", C7,"")</f>
        <v/>
      </c>
      <c r="E7" s="1" t="inlineStr">
        <is>
          <t>X3</t>
        </is>
      </c>
      <c r="F7" s="1" t="n">
        <v>0</v>
      </c>
      <c r="G7" s="1" t="n">
        <v>0.8100000000000001</v>
      </c>
      <c r="H7" t="n">
        <v>0.875</v>
      </c>
      <c r="I7" t="inlineStr">
        <is>
          <t>Greased for life</t>
        </is>
      </c>
      <c r="J7" t="inlineStr">
        <is>
          <t>BearingFrame3P</t>
        </is>
      </c>
      <c r="K7" s="1" t="inlineStr">
        <is>
          <t>3P</t>
        </is>
      </c>
      <c r="L7" s="1" t="inlineStr">
        <is>
          <t>ShaftMatl_StressproofSteel_AISI-1144</t>
        </is>
      </c>
      <c r="M7" s="97" t="n">
        <v>99027469</v>
      </c>
      <c r="N7" t="inlineStr">
        <is>
          <t>Included</t>
        </is>
      </c>
      <c r="O7" t="inlineStr">
        <is>
          <t>A100442</t>
        </is>
      </c>
      <c r="P7" t="n">
        <v>390</v>
      </c>
      <c r="Q7" t="inlineStr">
        <is>
          <t>Priced</t>
        </is>
      </c>
      <c r="R7" t="inlineStr">
        <is>
          <t>LT027</t>
        </is>
      </c>
      <c r="S7" t="n">
        <v>0</v>
      </c>
    </row>
    <row r="8" ht="12.75" customHeight="1">
      <c r="B8" s="7">
        <f>IF(I8 &lt;&gt;"Special/Other","Y","N")</f>
        <v/>
      </c>
      <c r="C8" s="7" t="inlineStr">
        <is>
          <t>Price_BOM_LFE_Pedestal_02</t>
        </is>
      </c>
      <c r="D8" s="7">
        <f>IF(B8="Y", C8,"")</f>
        <v/>
      </c>
      <c r="E8" s="1" t="inlineStr">
        <is>
          <t>X3</t>
        </is>
      </c>
      <c r="F8" s="1" t="n">
        <v>0</v>
      </c>
      <c r="G8" s="1" t="n">
        <v>0.8100000000000001</v>
      </c>
      <c r="H8" t="n">
        <v>0.875</v>
      </c>
      <c r="I8" t="inlineStr">
        <is>
          <t>Regreasable</t>
        </is>
      </c>
      <c r="J8" t="inlineStr">
        <is>
          <t>BearingFrame3N</t>
        </is>
      </c>
      <c r="K8" s="1" t="inlineStr">
        <is>
          <t>3N</t>
        </is>
      </c>
      <c r="L8" s="1" t="inlineStr">
        <is>
          <t>ShaftMatl_StressproofSteel_AISI-1144</t>
        </is>
      </c>
      <c r="M8" s="1" t="inlineStr">
        <is>
          <t>91869856</t>
        </is>
      </c>
      <c r="N8" t="inlineStr">
        <is>
          <t>Included</t>
        </is>
      </c>
      <c r="O8" t="inlineStr">
        <is>
          <t>A100443</t>
        </is>
      </c>
      <c r="P8" t="n">
        <v>420</v>
      </c>
      <c r="Q8" t="inlineStr">
        <is>
          <t>Priced</t>
        </is>
      </c>
      <c r="R8" t="inlineStr">
        <is>
          <t>LT027</t>
        </is>
      </c>
      <c r="S8" t="n">
        <v>0</v>
      </c>
    </row>
    <row r="9" ht="12.75" customHeight="1">
      <c r="B9" s="7">
        <f>IF(I9 &lt;&gt;"Special/Other","Y","N")</f>
        <v/>
      </c>
      <c r="C9" s="7" t="inlineStr">
        <is>
          <t>Price_BOM_LFE_Pedestal_03</t>
        </is>
      </c>
      <c r="D9" s="7">
        <f>IF(B9="Y", C9,"")</f>
        <v/>
      </c>
      <c r="E9" s="1" t="inlineStr">
        <is>
          <t>X3</t>
        </is>
      </c>
      <c r="F9" s="1" t="n">
        <v>0</v>
      </c>
      <c r="G9" s="1" t="n">
        <v>0.8100000000000001</v>
      </c>
      <c r="H9" t="n">
        <v>0.875</v>
      </c>
      <c r="I9" t="inlineStr">
        <is>
          <t>Lubrication_Oil_Bath</t>
        </is>
      </c>
      <c r="J9" t="inlineStr">
        <is>
          <t>BearingFrame3M</t>
        </is>
      </c>
      <c r="K9" s="1" t="inlineStr">
        <is>
          <t>3M</t>
        </is>
      </c>
      <c r="L9" s="1" t="inlineStr">
        <is>
          <t>ShaftMatl_StressproofSteel_AISI-1144</t>
        </is>
      </c>
      <c r="M9" s="1" t="inlineStr">
        <is>
          <t>91869854</t>
        </is>
      </c>
      <c r="N9" t="inlineStr">
        <is>
          <t>Included</t>
        </is>
      </c>
      <c r="O9" t="inlineStr">
        <is>
          <t>A100444</t>
        </is>
      </c>
      <c r="P9" t="n">
        <v>740</v>
      </c>
      <c r="Q9" t="inlineStr">
        <is>
          <t>Priced</t>
        </is>
      </c>
      <c r="R9" t="inlineStr">
        <is>
          <t>LT249</t>
        </is>
      </c>
      <c r="S9" t="n">
        <v>42</v>
      </c>
    </row>
    <row r="10" ht="12.75" customHeight="1">
      <c r="B10" s="7">
        <f>IF(I10 &lt;&gt;"Special/Other","Y","N")</f>
        <v/>
      </c>
      <c r="C10" s="7" t="inlineStr">
        <is>
          <t>Price_BOM_LFE_Pedestal_04</t>
        </is>
      </c>
      <c r="D10" s="7">
        <f>IF(B10="Y", C10,"")</f>
        <v/>
      </c>
      <c r="E10" s="1" t="inlineStr">
        <is>
          <t>X3</t>
        </is>
      </c>
      <c r="F10" s="1" t="n">
        <v>0</v>
      </c>
      <c r="G10" s="1" t="n">
        <v>0.8100000000000001</v>
      </c>
      <c r="H10" t="n">
        <v>0.875</v>
      </c>
      <c r="I10" t="inlineStr">
        <is>
          <t>Greased for life</t>
        </is>
      </c>
      <c r="J10" t="inlineStr">
        <is>
          <t>BearingFrame3P</t>
        </is>
      </c>
      <c r="K10" s="1" t="inlineStr">
        <is>
          <t>3P</t>
        </is>
      </c>
      <c r="L10" s="1" t="inlineStr">
        <is>
          <t>ShaftMatl_SS_AISI-303</t>
        </is>
      </c>
      <c r="M10" s="97" t="n">
        <v>99054688</v>
      </c>
      <c r="N10" t="inlineStr">
        <is>
          <t>Included</t>
        </is>
      </c>
      <c r="O10" t="inlineStr">
        <is>
          <t>A100445</t>
        </is>
      </c>
      <c r="P10" t="n">
        <v>770</v>
      </c>
      <c r="Q10" t="inlineStr">
        <is>
          <t>Priced</t>
        </is>
      </c>
      <c r="R10" t="inlineStr">
        <is>
          <t>LT027</t>
        </is>
      </c>
      <c r="S10" t="n">
        <v>0</v>
      </c>
    </row>
    <row r="11" ht="12.75" customHeight="1">
      <c r="B11" s="7">
        <f>IF(I11 &lt;&gt;"Special/Other","Y","N")</f>
        <v/>
      </c>
      <c r="C11" s="7" t="inlineStr">
        <is>
          <t>Price_BOM_LFE_Pedestal_05</t>
        </is>
      </c>
      <c r="D11" s="7">
        <f>IF(B11="Y", C11,"")</f>
        <v/>
      </c>
      <c r="E11" s="1" t="inlineStr">
        <is>
          <t>X3</t>
        </is>
      </c>
      <c r="F11" s="1" t="n">
        <v>0</v>
      </c>
      <c r="G11" s="1" t="n">
        <v>0.8100000000000001</v>
      </c>
      <c r="H11" t="n">
        <v>0.875</v>
      </c>
      <c r="I11" t="inlineStr">
        <is>
          <t>Regreasable</t>
        </is>
      </c>
      <c r="J11" t="inlineStr">
        <is>
          <t>BearingFrame3N</t>
        </is>
      </c>
      <c r="K11" s="1" t="inlineStr">
        <is>
          <t>3N</t>
        </is>
      </c>
      <c r="L11" s="1" t="inlineStr">
        <is>
          <t>ShaftMatl_SS_AISI-303</t>
        </is>
      </c>
      <c r="M11" s="1" t="inlineStr">
        <is>
          <t>91869861</t>
        </is>
      </c>
      <c r="N11" t="inlineStr">
        <is>
          <t>Included</t>
        </is>
      </c>
      <c r="O11" t="inlineStr">
        <is>
          <t>A100446</t>
        </is>
      </c>
      <c r="P11" t="n">
        <v>800</v>
      </c>
      <c r="Q11" t="inlineStr">
        <is>
          <t>Priced</t>
        </is>
      </c>
      <c r="R11" t="inlineStr">
        <is>
          <t>LT249</t>
        </is>
      </c>
      <c r="S11" t="n">
        <v>42</v>
      </c>
    </row>
    <row r="12" ht="12.75" customHeight="1">
      <c r="B12" s="7">
        <f>IF(I12 &lt;&gt;"Special/Other","Y","N")</f>
        <v/>
      </c>
      <c r="C12" s="7" t="inlineStr">
        <is>
          <t>Price_BOM_LFE_Pedestal_06</t>
        </is>
      </c>
      <c r="D12" s="7">
        <f>IF(B12="Y", C12,"")</f>
        <v/>
      </c>
      <c r="E12" s="1" t="inlineStr">
        <is>
          <t>X3</t>
        </is>
      </c>
      <c r="F12" s="1" t="n">
        <v>0</v>
      </c>
      <c r="G12" s="1" t="n">
        <v>0.8100000000000001</v>
      </c>
      <c r="H12" t="n">
        <v>0.875</v>
      </c>
      <c r="I12" t="inlineStr">
        <is>
          <t>Lubrication_Oil_Bath</t>
        </is>
      </c>
      <c r="J12" t="inlineStr">
        <is>
          <t>BearingFrame3M</t>
        </is>
      </c>
      <c r="K12" s="1" t="inlineStr">
        <is>
          <t>3M</t>
        </is>
      </c>
      <c r="L12" s="1" t="inlineStr">
        <is>
          <t>ShaftMatl_SS_AISI-303</t>
        </is>
      </c>
      <c r="M12" s="1" t="inlineStr">
        <is>
          <t>91869860</t>
        </is>
      </c>
      <c r="N12" t="inlineStr">
        <is>
          <t>Included</t>
        </is>
      </c>
      <c r="O12" t="inlineStr">
        <is>
          <t>A100447</t>
        </is>
      </c>
      <c r="P12" t="n">
        <v>1120</v>
      </c>
      <c r="Q12" t="inlineStr">
        <is>
          <t>Priced</t>
        </is>
      </c>
      <c r="R12" t="inlineStr">
        <is>
          <t>LT249</t>
        </is>
      </c>
      <c r="S12" t="n">
        <v>42</v>
      </c>
    </row>
    <row r="13" ht="12.75" customHeight="1">
      <c r="B13" s="7">
        <f>IF(I13 &lt;&gt;"Special/Other","Y","N")</f>
        <v/>
      </c>
      <c r="C13" s="7" t="inlineStr">
        <is>
          <t>Price_BOM_LFE_Pedestal_10</t>
        </is>
      </c>
      <c r="D13" s="7">
        <f>IF(B13="Y", C13,"")</f>
        <v/>
      </c>
      <c r="E13" s="1" t="inlineStr">
        <is>
          <t>X3</t>
        </is>
      </c>
      <c r="F13" s="1" t="n">
        <v>0</v>
      </c>
      <c r="G13" s="1" t="n">
        <v>0.8100000000000001</v>
      </c>
      <c r="H13" t="n">
        <v>0.875</v>
      </c>
      <c r="I13" t="inlineStr">
        <is>
          <t>Greased for life</t>
        </is>
      </c>
      <c r="J13" t="inlineStr">
        <is>
          <t>BearingFrame3P</t>
        </is>
      </c>
      <c r="K13" s="1" t="inlineStr">
        <is>
          <t>3P</t>
        </is>
      </c>
      <c r="L13" s="1" t="inlineStr">
        <is>
          <t>ShaftMatl_SS_AISI-416</t>
        </is>
      </c>
      <c r="M13" s="98" t="n">
        <v>99055241</v>
      </c>
      <c r="N13" t="inlineStr">
        <is>
          <t>Included</t>
        </is>
      </c>
      <c r="O13" t="inlineStr">
        <is>
          <t>A100451</t>
        </is>
      </c>
      <c r="P13" t="n">
        <v>820</v>
      </c>
      <c r="Q13" t="inlineStr">
        <is>
          <t>Priced</t>
        </is>
      </c>
      <c r="R13" s="7" t="inlineStr">
        <is>
          <t>LT076</t>
        </is>
      </c>
      <c r="S13" t="n">
        <v>56</v>
      </c>
    </row>
    <row r="14" ht="12.75" customHeight="1">
      <c r="B14" s="7">
        <f>IF(I14 &lt;&gt;"Special/Other","Y","N")</f>
        <v/>
      </c>
      <c r="C14" s="7" t="inlineStr">
        <is>
          <t>Price_BOM_LFE_Pedestal_11</t>
        </is>
      </c>
      <c r="D14" s="7">
        <f>IF(B14="Y", C14,"")</f>
        <v/>
      </c>
      <c r="E14" s="1" t="inlineStr">
        <is>
          <t>X3</t>
        </is>
      </c>
      <c r="F14" s="1" t="n">
        <v>0</v>
      </c>
      <c r="G14" s="1" t="n">
        <v>0.8100000000000001</v>
      </c>
      <c r="H14" t="n">
        <v>0.875</v>
      </c>
      <c r="I14" t="inlineStr">
        <is>
          <t>Greased for life</t>
        </is>
      </c>
      <c r="J14" t="inlineStr">
        <is>
          <t>BearingFrame3P</t>
        </is>
      </c>
      <c r="K14" s="1" t="inlineStr">
        <is>
          <t>3P</t>
        </is>
      </c>
      <c r="L14" s="1" t="inlineStr">
        <is>
          <t>ShaftMatl_17-4PH</t>
        </is>
      </c>
      <c r="M14" s="97" t="n">
        <v>99055265</v>
      </c>
      <c r="N14" t="inlineStr">
        <is>
          <t>Included</t>
        </is>
      </c>
      <c r="O14" t="inlineStr">
        <is>
          <t>A100452</t>
        </is>
      </c>
      <c r="P14" t="n">
        <v>840</v>
      </c>
      <c r="Q14" t="inlineStr">
        <is>
          <t>Priced</t>
        </is>
      </c>
      <c r="R14" s="7" t="inlineStr">
        <is>
          <t>LT077</t>
        </is>
      </c>
      <c r="S14" t="n">
        <v>84</v>
      </c>
    </row>
    <row r="15" ht="12.75" customHeight="1">
      <c r="B15" s="7">
        <f>IF(I15 &lt;&gt;"Special/Other","Y","N")</f>
        <v/>
      </c>
      <c r="C15" s="7" t="inlineStr">
        <is>
          <t>Price_BOM_LFE_Pedestal_12</t>
        </is>
      </c>
      <c r="D15" s="7">
        <f>IF(B15="Y", C15,"")</f>
        <v/>
      </c>
      <c r="E15" s="1" t="inlineStr">
        <is>
          <t>X3</t>
        </is>
      </c>
      <c r="F15" s="1" t="n">
        <v>0</v>
      </c>
      <c r="G15" s="1" t="n">
        <v>0.8100000000000001</v>
      </c>
      <c r="H15" t="n">
        <v>0.875</v>
      </c>
      <c r="I15" t="inlineStr">
        <is>
          <t>Regreasable</t>
        </is>
      </c>
      <c r="J15" t="inlineStr">
        <is>
          <t>BearingFrame3N</t>
        </is>
      </c>
      <c r="K15" s="1" t="inlineStr">
        <is>
          <t>3N</t>
        </is>
      </c>
      <c r="L15" s="1" t="inlineStr">
        <is>
          <t>ShaftMatl_SS_AISI-416</t>
        </is>
      </c>
      <c r="M15" s="12" t="inlineStr">
        <is>
          <t>91869899</t>
        </is>
      </c>
      <c r="N15" t="inlineStr">
        <is>
          <t>Included</t>
        </is>
      </c>
      <c r="O15" t="inlineStr">
        <is>
          <t>A100453</t>
        </is>
      </c>
      <c r="P15" t="n">
        <v>850</v>
      </c>
      <c r="Q15" t="inlineStr">
        <is>
          <t>Priced</t>
        </is>
      </c>
      <c r="R15" s="7" t="inlineStr">
        <is>
          <t>LT076</t>
        </is>
      </c>
      <c r="S15" t="n">
        <v>56</v>
      </c>
    </row>
    <row r="16" ht="12.75" customHeight="1">
      <c r="B16" s="7">
        <f>IF(I16 &lt;&gt;"Special/Other","Y","N")</f>
        <v/>
      </c>
      <c r="C16" s="7" t="inlineStr">
        <is>
          <t>Price_BOM_LFE_Pedestal_13</t>
        </is>
      </c>
      <c r="D16" s="7">
        <f>IF(B16="Y", C16,"")</f>
        <v/>
      </c>
      <c r="E16" s="1" t="inlineStr">
        <is>
          <t>X3</t>
        </is>
      </c>
      <c r="F16" s="1" t="n">
        <v>0</v>
      </c>
      <c r="G16" s="1" t="n">
        <v>0.8100000000000001</v>
      </c>
      <c r="H16" t="n">
        <v>0.875</v>
      </c>
      <c r="I16" t="inlineStr">
        <is>
          <t>Regreasable</t>
        </is>
      </c>
      <c r="J16" t="inlineStr">
        <is>
          <t>BearingFrame3N</t>
        </is>
      </c>
      <c r="K16" s="1" t="inlineStr">
        <is>
          <t>3N</t>
        </is>
      </c>
      <c r="L16" s="1" t="inlineStr">
        <is>
          <t>ShaftMatl_17-4PH</t>
        </is>
      </c>
      <c r="M16" s="1" t="inlineStr">
        <is>
          <t>RTF</t>
        </is>
      </c>
      <c r="N16" t="inlineStr">
        <is>
          <t>Included</t>
        </is>
      </c>
      <c r="O16" t="inlineStr">
        <is>
          <t>A100454</t>
        </is>
      </c>
      <c r="P16" t="n">
        <v>870</v>
      </c>
      <c r="Q16" t="inlineStr">
        <is>
          <t>Priced</t>
        </is>
      </c>
      <c r="R16" s="7" t="inlineStr">
        <is>
          <t>LT077</t>
        </is>
      </c>
      <c r="S16" t="n">
        <v>84</v>
      </c>
    </row>
    <row r="17" ht="12.75" customHeight="1">
      <c r="B17" s="7">
        <f>IF(I17 &lt;&gt;"Special/Other","Y","N")</f>
        <v/>
      </c>
      <c r="C17" s="7" t="inlineStr">
        <is>
          <t>Price_BOM_LFE_Pedestal_14</t>
        </is>
      </c>
      <c r="D17" s="7">
        <f>IF(B17="Y", C17,"")</f>
        <v/>
      </c>
      <c r="E17" s="1" t="inlineStr">
        <is>
          <t>X3</t>
        </is>
      </c>
      <c r="F17" s="1" t="n">
        <v>0</v>
      </c>
      <c r="G17" s="1" t="n">
        <v>0.8100000000000001</v>
      </c>
      <c r="H17" t="n">
        <v>0.875</v>
      </c>
      <c r="I17" t="inlineStr">
        <is>
          <t>Lubrication_Oil_Bath</t>
        </is>
      </c>
      <c r="J17" t="inlineStr">
        <is>
          <t>BearingFrame3M</t>
        </is>
      </c>
      <c r="K17" s="1" t="inlineStr">
        <is>
          <t>3M</t>
        </is>
      </c>
      <c r="L17" s="1" t="inlineStr">
        <is>
          <t>ShaftMatl_SS_AISI-416</t>
        </is>
      </c>
      <c r="M17" s="12" t="inlineStr">
        <is>
          <t>91869910</t>
        </is>
      </c>
      <c r="N17" t="inlineStr">
        <is>
          <t>Included</t>
        </is>
      </c>
      <c r="O17" t="inlineStr">
        <is>
          <t>A100455</t>
        </is>
      </c>
      <c r="P17" t="n">
        <v>1170</v>
      </c>
      <c r="Q17" t="inlineStr">
        <is>
          <t>Priced</t>
        </is>
      </c>
      <c r="R17" s="7" t="inlineStr">
        <is>
          <t>LT076</t>
        </is>
      </c>
      <c r="S17" t="n">
        <v>56</v>
      </c>
    </row>
    <row r="18" ht="12.75" customHeight="1">
      <c r="B18" s="7">
        <f>IF(I18 &lt;&gt;"Special/Other","Y","N")</f>
        <v/>
      </c>
      <c r="C18" s="7" t="inlineStr">
        <is>
          <t>Price_BOM_LFE_Pedestal_15</t>
        </is>
      </c>
      <c r="D18" s="7">
        <f>IF(B18="Y", C18,"")</f>
        <v/>
      </c>
      <c r="E18" s="1" t="inlineStr">
        <is>
          <t>X3</t>
        </is>
      </c>
      <c r="F18" s="1" t="n">
        <v>0</v>
      </c>
      <c r="G18" s="1" t="n">
        <v>0.8100000000000001</v>
      </c>
      <c r="H18" t="n">
        <v>0.875</v>
      </c>
      <c r="I18" t="inlineStr">
        <is>
          <t>Lubrication_Oil_Bath</t>
        </is>
      </c>
      <c r="J18" t="inlineStr">
        <is>
          <t>BearingFrame3M</t>
        </is>
      </c>
      <c r="K18" s="1" t="inlineStr">
        <is>
          <t>3M</t>
        </is>
      </c>
      <c r="L18" s="1" t="inlineStr">
        <is>
          <t>ShaftMatl_17-4PH</t>
        </is>
      </c>
      <c r="M18" s="1" t="inlineStr">
        <is>
          <t>RTF</t>
        </is>
      </c>
      <c r="N18" t="inlineStr">
        <is>
          <t>Included</t>
        </is>
      </c>
      <c r="O18" t="inlineStr">
        <is>
          <t>A100456</t>
        </is>
      </c>
      <c r="P18" t="n">
        <v>1190</v>
      </c>
      <c r="Q18" t="inlineStr">
        <is>
          <t>Priced</t>
        </is>
      </c>
      <c r="R18" s="7" t="inlineStr">
        <is>
          <t>LT077</t>
        </is>
      </c>
      <c r="S18" t="n">
        <v>84</v>
      </c>
    </row>
    <row r="19" ht="12.75" customHeight="1">
      <c r="B19" s="7">
        <f>IF(I19 &lt;&gt;"Special/Other","Y","N")</f>
        <v/>
      </c>
      <c r="C19" s="7" t="inlineStr">
        <is>
          <t>Price_BOM_LFE_Pedestal_16</t>
        </is>
      </c>
      <c r="D19" s="7">
        <f>IF(B19="Y", C19,"")</f>
        <v/>
      </c>
      <c r="E19" s="1" t="inlineStr">
        <is>
          <t>X4</t>
        </is>
      </c>
      <c r="F19" s="1" t="n">
        <v>0.8100000000000001</v>
      </c>
      <c r="G19" s="1" t="n">
        <v>1.55</v>
      </c>
      <c r="H19" t="n">
        <v>1.375</v>
      </c>
      <c r="I19" t="inlineStr">
        <is>
          <t>Greased for life</t>
        </is>
      </c>
      <c r="J19" t="inlineStr">
        <is>
          <t>BearingFrame6P</t>
        </is>
      </c>
      <c r="K19" s="1" t="inlineStr">
        <is>
          <t>6P</t>
        </is>
      </c>
      <c r="L19" s="1" t="inlineStr">
        <is>
          <t>ShaftMatl_StressproofSteel_AISI-1144</t>
        </is>
      </c>
      <c r="M19" s="97" t="n">
        <v>99026846</v>
      </c>
      <c r="N19" t="inlineStr">
        <is>
          <t>Included</t>
        </is>
      </c>
      <c r="O19" t="inlineStr">
        <is>
          <t>A100457</t>
        </is>
      </c>
      <c r="P19" t="n">
        <v>870</v>
      </c>
      <c r="Q19" t="inlineStr">
        <is>
          <t>Priced</t>
        </is>
      </c>
      <c r="R19" t="inlineStr">
        <is>
          <t>LT027</t>
        </is>
      </c>
      <c r="S19" t="n">
        <v>0</v>
      </c>
    </row>
    <row r="20" ht="12.75" customHeight="1">
      <c r="B20" s="7">
        <f>IF(I20 &lt;&gt;"Special/Other","Y","N")</f>
        <v/>
      </c>
      <c r="C20" s="7" t="inlineStr">
        <is>
          <t>Price_BOM_LFE_Pedestal_17</t>
        </is>
      </c>
      <c r="D20" s="7">
        <f>IF(B20="Y", C20,"")</f>
        <v/>
      </c>
      <c r="E20" s="1" t="inlineStr">
        <is>
          <t>X4</t>
        </is>
      </c>
      <c r="F20" s="1" t="n">
        <v>0.8100000000000001</v>
      </c>
      <c r="G20" s="1" t="n">
        <v>1.55</v>
      </c>
      <c r="H20" t="n">
        <v>1.375</v>
      </c>
      <c r="I20" t="inlineStr">
        <is>
          <t>Lubrication_Oil_Bath</t>
        </is>
      </c>
      <c r="J20" t="inlineStr">
        <is>
          <t>BearingFrame6M</t>
        </is>
      </c>
      <c r="K20" s="1" t="inlineStr">
        <is>
          <t>6M</t>
        </is>
      </c>
      <c r="L20" s="1" t="inlineStr">
        <is>
          <t>ShaftMatl_StressproofSteel_AISI-1144</t>
        </is>
      </c>
      <c r="M20" s="1" t="inlineStr">
        <is>
          <t>91869855</t>
        </is>
      </c>
      <c r="N20" t="inlineStr">
        <is>
          <t>Included</t>
        </is>
      </c>
      <c r="O20" t="inlineStr">
        <is>
          <t>A100458</t>
        </is>
      </c>
      <c r="P20" t="n">
        <v>1220</v>
      </c>
      <c r="Q20" t="inlineStr">
        <is>
          <t>Priced</t>
        </is>
      </c>
      <c r="R20" t="inlineStr">
        <is>
          <t>LT249</t>
        </is>
      </c>
      <c r="S20" t="n">
        <v>42</v>
      </c>
    </row>
    <row r="21" ht="12.75" customHeight="1">
      <c r="B21" s="7">
        <f>IF(I21 &lt;&gt;"Special/Other","Y","N")</f>
        <v/>
      </c>
      <c r="C21" s="7" t="inlineStr">
        <is>
          <t>Price_BOM_LFE_Pedestal_18</t>
        </is>
      </c>
      <c r="D21" s="7">
        <f>IF(B21="Y", C21,"")</f>
        <v/>
      </c>
      <c r="E21" s="1" t="inlineStr">
        <is>
          <t>X4</t>
        </is>
      </c>
      <c r="F21" s="1" t="n">
        <v>0.8100000000000001</v>
      </c>
      <c r="G21" s="1" t="n">
        <v>1.55</v>
      </c>
      <c r="H21" t="n">
        <v>1.375</v>
      </c>
      <c r="I21" t="inlineStr">
        <is>
          <t>Regreasable</t>
        </is>
      </c>
      <c r="J21" t="inlineStr">
        <is>
          <t>BearingFrame6N</t>
        </is>
      </c>
      <c r="K21" s="1" t="inlineStr">
        <is>
          <t>6N</t>
        </is>
      </c>
      <c r="L21" s="1" t="inlineStr">
        <is>
          <t>ShaftMatl_StressproofSteel_AISI-1144</t>
        </is>
      </c>
      <c r="M21" s="1" t="inlineStr">
        <is>
          <t>91869857</t>
        </is>
      </c>
      <c r="N21" t="inlineStr">
        <is>
          <t>Included</t>
        </is>
      </c>
      <c r="O21" t="inlineStr">
        <is>
          <t>A100459</t>
        </is>
      </c>
      <c r="P21" t="n">
        <v>920</v>
      </c>
      <c r="Q21" t="inlineStr">
        <is>
          <t>Priced</t>
        </is>
      </c>
      <c r="R21" t="inlineStr">
        <is>
          <t>LT027</t>
        </is>
      </c>
      <c r="S21" t="n">
        <v>0</v>
      </c>
    </row>
    <row r="22" ht="12.75" customHeight="1">
      <c r="B22" s="7">
        <f>IF(I22 &lt;&gt;"Special/Other","Y","N")</f>
        <v/>
      </c>
      <c r="C22" s="7" t="inlineStr">
        <is>
          <t>Price_BOM_LFE_Pedestal_19</t>
        </is>
      </c>
      <c r="D22" s="7">
        <f>IF(B22="Y", C22,"")</f>
        <v/>
      </c>
      <c r="E22" s="1" t="inlineStr">
        <is>
          <t>X4</t>
        </is>
      </c>
      <c r="F22" s="1" t="n">
        <v>0.8100000000000001</v>
      </c>
      <c r="G22" s="1" t="n">
        <v>1.55</v>
      </c>
      <c r="H22" t="n">
        <v>1.375</v>
      </c>
      <c r="I22" t="inlineStr">
        <is>
          <t>Greased for life</t>
        </is>
      </c>
      <c r="J22" t="inlineStr">
        <is>
          <t>BearingFrame6P</t>
        </is>
      </c>
      <c r="K22" s="1" t="inlineStr">
        <is>
          <t>6P</t>
        </is>
      </c>
      <c r="L22" s="1" t="inlineStr">
        <is>
          <t>ShaftMatl_SS_AISI-303</t>
        </is>
      </c>
      <c r="M22" s="97" t="n">
        <v>99055270</v>
      </c>
      <c r="N22" t="inlineStr">
        <is>
          <t>Included</t>
        </is>
      </c>
      <c r="O22" t="inlineStr">
        <is>
          <t>A100460</t>
        </is>
      </c>
      <c r="P22" t="n">
        <v>1520</v>
      </c>
      <c r="Q22" t="inlineStr">
        <is>
          <t>Priced</t>
        </is>
      </c>
      <c r="R22" t="inlineStr">
        <is>
          <t>LT027</t>
        </is>
      </c>
      <c r="S22" t="n">
        <v>0</v>
      </c>
    </row>
    <row r="23" ht="12.75" customHeight="1">
      <c r="B23" s="7">
        <f>IF(I23 &lt;&gt;"Special/Other","Y","N")</f>
        <v/>
      </c>
      <c r="C23" s="7" t="inlineStr">
        <is>
          <t>Price_BOM_LFE_Pedestal_20</t>
        </is>
      </c>
      <c r="D23" s="7">
        <f>IF(B23="Y", C23,"")</f>
        <v/>
      </c>
      <c r="E23" s="1" t="inlineStr">
        <is>
          <t>X4</t>
        </is>
      </c>
      <c r="F23" s="1" t="n">
        <v>0.8100000000000001</v>
      </c>
      <c r="G23" s="1" t="n">
        <v>1.55</v>
      </c>
      <c r="H23" t="n">
        <v>1.375</v>
      </c>
      <c r="I23" t="inlineStr">
        <is>
          <t>Lubrication_Oil_Bath</t>
        </is>
      </c>
      <c r="J23" t="inlineStr">
        <is>
          <t>BearingFrame6M</t>
        </is>
      </c>
      <c r="K23" s="1" t="inlineStr">
        <is>
          <t>6M</t>
        </is>
      </c>
      <c r="L23" s="1" t="inlineStr">
        <is>
          <t>ShaftMatl_SS_AISI-303</t>
        </is>
      </c>
      <c r="M23" s="1" t="inlineStr">
        <is>
          <t>91869862</t>
        </is>
      </c>
      <c r="N23" t="inlineStr">
        <is>
          <t>Included</t>
        </is>
      </c>
      <c r="O23" t="inlineStr">
        <is>
          <t>A100461</t>
        </is>
      </c>
      <c r="P23" t="n">
        <v>1870</v>
      </c>
      <c r="Q23" t="inlineStr">
        <is>
          <t>Priced</t>
        </is>
      </c>
      <c r="R23" t="inlineStr">
        <is>
          <t>LT249</t>
        </is>
      </c>
      <c r="S23" t="n">
        <v>42</v>
      </c>
    </row>
    <row r="24" ht="12.75" customHeight="1">
      <c r="B24" s="7">
        <f>IF(I24 &lt;&gt;"Special/Other","Y","N")</f>
        <v/>
      </c>
      <c r="C24" s="7" t="inlineStr">
        <is>
          <t>Price_BOM_LFE_Pedestal_21</t>
        </is>
      </c>
      <c r="D24" s="7">
        <f>IF(B24="Y", C24,"")</f>
        <v/>
      </c>
      <c r="E24" s="1" t="inlineStr">
        <is>
          <t>X4</t>
        </is>
      </c>
      <c r="F24" s="1" t="n">
        <v>0.8100000000000001</v>
      </c>
      <c r="G24" s="1" t="n">
        <v>1.55</v>
      </c>
      <c r="H24" t="n">
        <v>1.375</v>
      </c>
      <c r="I24" t="inlineStr">
        <is>
          <t>Regreasable</t>
        </is>
      </c>
      <c r="J24" t="inlineStr">
        <is>
          <t>BearingFrame6N</t>
        </is>
      </c>
      <c r="K24" s="1" t="inlineStr">
        <is>
          <t>6N</t>
        </is>
      </c>
      <c r="L24" s="1" t="inlineStr">
        <is>
          <t>ShaftMatl_SS_AISI-303</t>
        </is>
      </c>
      <c r="M24" s="1" t="inlineStr">
        <is>
          <t>91869863</t>
        </is>
      </c>
      <c r="N24" t="inlineStr">
        <is>
          <t>Included</t>
        </is>
      </c>
      <c r="O24" t="inlineStr">
        <is>
          <t>A100462</t>
        </is>
      </c>
      <c r="P24" t="n">
        <v>1570</v>
      </c>
      <c r="Q24" t="inlineStr">
        <is>
          <t>Priced</t>
        </is>
      </c>
      <c r="R24" t="inlineStr">
        <is>
          <t>LT249</t>
        </is>
      </c>
      <c r="S24" t="n">
        <v>42</v>
      </c>
    </row>
    <row r="25" ht="12.75" customHeight="1">
      <c r="B25" s="7">
        <f>IF(I25 &lt;&gt;"Special/Other","Y","N")</f>
        <v/>
      </c>
      <c r="C25" s="7" t="inlineStr">
        <is>
          <t>Price_BOM_LFE_Pedestal_25</t>
        </is>
      </c>
      <c r="D25" s="7">
        <f>IF(B25="Y", C25,"")</f>
        <v/>
      </c>
      <c r="E25" s="1" t="inlineStr">
        <is>
          <t>X4</t>
        </is>
      </c>
      <c r="F25" s="1" t="n">
        <v>0.8100000000000001</v>
      </c>
      <c r="G25" s="1" t="n">
        <v>1.55</v>
      </c>
      <c r="H25" t="n">
        <v>1.375</v>
      </c>
      <c r="I25" t="inlineStr">
        <is>
          <t>Greased for life</t>
        </is>
      </c>
      <c r="J25" t="inlineStr">
        <is>
          <t>BearingFrame6P</t>
        </is>
      </c>
      <c r="K25" s="1" t="inlineStr">
        <is>
          <t>6P</t>
        </is>
      </c>
      <c r="L25" s="1" t="inlineStr">
        <is>
          <t>ShaftMatl_SS_AISI-416</t>
        </is>
      </c>
      <c r="M25" s="98" t="n">
        <v>99055303</v>
      </c>
      <c r="N25" t="inlineStr">
        <is>
          <t>Included</t>
        </is>
      </c>
      <c r="O25" t="inlineStr">
        <is>
          <t>A100466</t>
        </is>
      </c>
      <c r="P25" t="n">
        <v>1610</v>
      </c>
      <c r="Q25" t="inlineStr">
        <is>
          <t>Priced</t>
        </is>
      </c>
      <c r="R25" s="7" t="inlineStr">
        <is>
          <t>LT076</t>
        </is>
      </c>
      <c r="S25" t="n">
        <v>56</v>
      </c>
    </row>
    <row r="26" ht="12.75" customHeight="1">
      <c r="B26" s="7">
        <f>IF(I26 &lt;&gt;"Special/Other","Y","N")</f>
        <v/>
      </c>
      <c r="C26" s="7" t="inlineStr">
        <is>
          <t>Price_BOM_LFE_Pedestal_26</t>
        </is>
      </c>
      <c r="D26" s="7">
        <f>IF(B26="Y", C26,"")</f>
        <v/>
      </c>
      <c r="E26" s="1" t="inlineStr">
        <is>
          <t>X4</t>
        </is>
      </c>
      <c r="F26" s="1" t="n">
        <v>0.8100000000000001</v>
      </c>
      <c r="G26" s="1" t="n">
        <v>1.55</v>
      </c>
      <c r="H26" t="n">
        <v>1.375</v>
      </c>
      <c r="I26" t="inlineStr">
        <is>
          <t>Greased for life</t>
        </is>
      </c>
      <c r="J26" t="inlineStr">
        <is>
          <t>BearingFrame6P</t>
        </is>
      </c>
      <c r="K26" s="1" t="inlineStr">
        <is>
          <t>6P</t>
        </is>
      </c>
      <c r="L26" s="1" t="inlineStr">
        <is>
          <t>ShaftMatl_17-4PH</t>
        </is>
      </c>
      <c r="M26" s="97" t="n">
        <v>99055305</v>
      </c>
      <c r="N26" t="inlineStr">
        <is>
          <t>Included</t>
        </is>
      </c>
      <c r="O26" t="inlineStr">
        <is>
          <t>A100467</t>
        </is>
      </c>
      <c r="P26" t="n">
        <v>1630</v>
      </c>
      <c r="Q26" t="inlineStr">
        <is>
          <t>Priced</t>
        </is>
      </c>
      <c r="R26" s="7" t="inlineStr">
        <is>
          <t>LT077</t>
        </is>
      </c>
      <c r="S26" t="n">
        <v>84</v>
      </c>
    </row>
    <row r="27" ht="12.75" customHeight="1">
      <c r="B27" s="7">
        <f>IF(I27 &lt;&gt;"Special/Other","Y","N")</f>
        <v/>
      </c>
      <c r="C27" s="7" t="inlineStr">
        <is>
          <t>Price_BOM_LFE_Pedestal_27</t>
        </is>
      </c>
      <c r="D27" s="7">
        <f>IF(B27="Y", C27,"")</f>
        <v/>
      </c>
      <c r="E27" s="1" t="inlineStr">
        <is>
          <t>X4</t>
        </is>
      </c>
      <c r="F27" s="1" t="n">
        <v>0.8100000000000001</v>
      </c>
      <c r="G27" s="1" t="n">
        <v>1.55</v>
      </c>
      <c r="H27" t="n">
        <v>1.375</v>
      </c>
      <c r="I27" t="inlineStr">
        <is>
          <t>Lubrication_Oil_Bath</t>
        </is>
      </c>
      <c r="J27" t="inlineStr">
        <is>
          <t>BearingFrame6M</t>
        </is>
      </c>
      <c r="K27" s="1" t="inlineStr">
        <is>
          <t>6M</t>
        </is>
      </c>
      <c r="L27" s="1" t="inlineStr">
        <is>
          <t>ShaftMatl_SS_AISI-416</t>
        </is>
      </c>
      <c r="M27" s="12" t="inlineStr">
        <is>
          <t>91869896</t>
        </is>
      </c>
      <c r="N27" t="inlineStr">
        <is>
          <t>Included</t>
        </is>
      </c>
      <c r="O27" t="inlineStr">
        <is>
          <t>A100468</t>
        </is>
      </c>
      <c r="P27" t="n">
        <v>1960</v>
      </c>
      <c r="Q27" t="inlineStr">
        <is>
          <t>Priced</t>
        </is>
      </c>
      <c r="R27" s="7" t="inlineStr">
        <is>
          <t>LT076</t>
        </is>
      </c>
      <c r="S27" t="n">
        <v>56</v>
      </c>
    </row>
    <row r="28" ht="12.75" customHeight="1">
      <c r="B28" s="7">
        <f>IF(I28 &lt;&gt;"Special/Other","Y","N")</f>
        <v/>
      </c>
      <c r="C28" s="7" t="inlineStr">
        <is>
          <t>Price_BOM_LFE_Pedestal_28</t>
        </is>
      </c>
      <c r="D28" s="7">
        <f>IF(B28="Y", C28,"")</f>
        <v/>
      </c>
      <c r="E28" s="1" t="inlineStr">
        <is>
          <t>X4</t>
        </is>
      </c>
      <c r="F28" s="1" t="n">
        <v>0.8100000000000001</v>
      </c>
      <c r="G28" s="1" t="n">
        <v>1.55</v>
      </c>
      <c r="H28" t="n">
        <v>1.375</v>
      </c>
      <c r="I28" t="inlineStr">
        <is>
          <t>Lubrication_Oil_Bath</t>
        </is>
      </c>
      <c r="J28" t="inlineStr">
        <is>
          <t>BearingFrame6M</t>
        </is>
      </c>
      <c r="K28" s="1" t="inlineStr">
        <is>
          <t>6M</t>
        </is>
      </c>
      <c r="L28" s="1" t="inlineStr">
        <is>
          <t>ShaftMatl_17-4PH</t>
        </is>
      </c>
      <c r="M28" s="1" t="inlineStr">
        <is>
          <t>RTF</t>
        </is>
      </c>
      <c r="N28" t="inlineStr">
        <is>
          <t>Included</t>
        </is>
      </c>
      <c r="O28" t="inlineStr">
        <is>
          <t>A100469</t>
        </is>
      </c>
      <c r="P28" t="n">
        <v>1980</v>
      </c>
      <c r="Q28" t="inlineStr">
        <is>
          <t>Priced</t>
        </is>
      </c>
      <c r="R28" s="7" t="inlineStr">
        <is>
          <t>LT077</t>
        </is>
      </c>
      <c r="S28" t="n">
        <v>84</v>
      </c>
    </row>
    <row r="29" ht="12.75" customHeight="1">
      <c r="B29" s="7">
        <f>IF(I29 &lt;&gt;"Special/Other","Y","N")</f>
        <v/>
      </c>
      <c r="C29" s="7" t="inlineStr">
        <is>
          <t>Price_BOM_LFE_Pedestal_29</t>
        </is>
      </c>
      <c r="D29" s="7">
        <f>IF(B29="Y", C29,"")</f>
        <v/>
      </c>
      <c r="E29" s="1" t="inlineStr">
        <is>
          <t>X4</t>
        </is>
      </c>
      <c r="F29" s="1" t="n">
        <v>0.8100000000000001</v>
      </c>
      <c r="G29" s="1" t="n">
        <v>1.55</v>
      </c>
      <c r="H29" t="n">
        <v>1.375</v>
      </c>
      <c r="I29" t="inlineStr">
        <is>
          <t>Regreasable</t>
        </is>
      </c>
      <c r="J29" t="inlineStr">
        <is>
          <t>BearingFrame6N</t>
        </is>
      </c>
      <c r="K29" s="1" t="inlineStr">
        <is>
          <t>6N</t>
        </is>
      </c>
      <c r="L29" s="1" t="inlineStr">
        <is>
          <t>ShaftMatl_SS_AISI-416</t>
        </is>
      </c>
      <c r="M29" s="12" t="inlineStr">
        <is>
          <t>91869900</t>
        </is>
      </c>
      <c r="N29" t="inlineStr">
        <is>
          <t>Included</t>
        </is>
      </c>
      <c r="O29" t="inlineStr">
        <is>
          <t>A100470</t>
        </is>
      </c>
      <c r="P29" t="n">
        <v>1660</v>
      </c>
      <c r="Q29" t="inlineStr">
        <is>
          <t>Priced</t>
        </is>
      </c>
      <c r="R29" s="7" t="inlineStr">
        <is>
          <t>LT076</t>
        </is>
      </c>
      <c r="S29" t="n">
        <v>56</v>
      </c>
    </row>
    <row r="30" ht="12.75" customHeight="1">
      <c r="B30" s="7">
        <f>IF(I30 &lt;&gt;"Special/Other","Y","N")</f>
        <v/>
      </c>
      <c r="C30" s="7" t="inlineStr">
        <is>
          <t>Price_BOM_LFE_Pedestal_30</t>
        </is>
      </c>
      <c r="D30" s="7">
        <f>IF(B30="Y", C30,"")</f>
        <v/>
      </c>
      <c r="E30" s="1" t="inlineStr">
        <is>
          <t>X4</t>
        </is>
      </c>
      <c r="F30" s="1" t="n">
        <v>0.8100000000000001</v>
      </c>
      <c r="G30" s="1" t="n">
        <v>1.55</v>
      </c>
      <c r="H30" t="n">
        <v>1.375</v>
      </c>
      <c r="I30" t="inlineStr">
        <is>
          <t>Regreasable</t>
        </is>
      </c>
      <c r="J30" t="inlineStr">
        <is>
          <t>BearingFrame6N</t>
        </is>
      </c>
      <c r="K30" s="1" t="inlineStr">
        <is>
          <t>6N</t>
        </is>
      </c>
      <c r="L30" s="1" t="inlineStr">
        <is>
          <t>ShaftMatl_17-4PH</t>
        </is>
      </c>
      <c r="M30" s="1" t="inlineStr">
        <is>
          <t>RTF</t>
        </is>
      </c>
      <c r="N30" t="inlineStr">
        <is>
          <t>Included</t>
        </is>
      </c>
      <c r="O30" t="inlineStr">
        <is>
          <t>A100471</t>
        </is>
      </c>
      <c r="P30" t="n">
        <v>1680</v>
      </c>
      <c r="Q30" t="inlineStr">
        <is>
          <t>Priced</t>
        </is>
      </c>
      <c r="R30" s="7" t="inlineStr">
        <is>
          <t>LT077</t>
        </is>
      </c>
      <c r="S30" t="n">
        <v>84</v>
      </c>
    </row>
    <row r="31" ht="12.75" customHeight="1">
      <c r="B31" s="7">
        <f>IF(I31 &lt;&gt;"Special/Other","Y","N")</f>
        <v/>
      </c>
      <c r="C31" s="7" t="inlineStr">
        <is>
          <t>Price_BOM_LFE_Pedestal_31</t>
        </is>
      </c>
      <c r="D31" s="7">
        <f>IF(B31="Y", C31,"")</f>
        <v/>
      </c>
      <c r="E31" s="1" t="inlineStr">
        <is>
          <t>XA</t>
        </is>
      </c>
      <c r="F31" s="1" t="n">
        <v>1.55</v>
      </c>
      <c r="G31" s="1" t="n">
        <v>3.02</v>
      </c>
      <c r="H31" t="n">
        <v>1.375</v>
      </c>
      <c r="I31" t="inlineStr">
        <is>
          <t>Greased for life</t>
        </is>
      </c>
      <c r="J31" t="inlineStr">
        <is>
          <t>BearingFrame6P</t>
        </is>
      </c>
      <c r="K31" s="1" t="inlineStr">
        <is>
          <t>6P</t>
        </is>
      </c>
      <c r="L31" s="1" t="inlineStr">
        <is>
          <t>ShaftMatl_StressproofSteel_AISI-1144</t>
        </is>
      </c>
      <c r="M31" s="97" t="n">
        <v>99026846</v>
      </c>
      <c r="N31" t="inlineStr">
        <is>
          <t>Included</t>
        </is>
      </c>
      <c r="O31" t="inlineStr">
        <is>
          <t>A100472</t>
        </is>
      </c>
      <c r="P31" t="n">
        <v>870</v>
      </c>
      <c r="Q31" t="inlineStr">
        <is>
          <t>Priced</t>
        </is>
      </c>
      <c r="R31" t="inlineStr">
        <is>
          <t>LT027</t>
        </is>
      </c>
      <c r="S31" t="n">
        <v>0</v>
      </c>
    </row>
    <row r="32" ht="12.75" customHeight="1">
      <c r="B32" s="7">
        <f>IF(I32 &lt;&gt;"Special/Other","Y","N")</f>
        <v/>
      </c>
      <c r="C32" s="7" t="inlineStr">
        <is>
          <t>Price_BOM_LFE_Pedestal_32</t>
        </is>
      </c>
      <c r="D32" s="7">
        <f>IF(B32="Y", C32,"")</f>
        <v/>
      </c>
      <c r="E32" s="1" t="inlineStr">
        <is>
          <t>XA</t>
        </is>
      </c>
      <c r="F32" s="1" t="n">
        <v>1.55</v>
      </c>
      <c r="G32" s="1" t="n">
        <v>3.02</v>
      </c>
      <c r="H32" t="n">
        <v>1.375</v>
      </c>
      <c r="I32" t="inlineStr">
        <is>
          <t>Lubrication_Oil_Bath</t>
        </is>
      </c>
      <c r="J32" t="inlineStr">
        <is>
          <t>BearingFrame6M</t>
        </is>
      </c>
      <c r="K32" s="1" t="inlineStr">
        <is>
          <t>6M</t>
        </is>
      </c>
      <c r="L32" s="1" t="inlineStr">
        <is>
          <t>ShaftMatl_StressproofSteel_AISI-1144</t>
        </is>
      </c>
      <c r="M32" s="1" t="inlineStr">
        <is>
          <t>91869855</t>
        </is>
      </c>
      <c r="N32" t="inlineStr">
        <is>
          <t>Included</t>
        </is>
      </c>
      <c r="O32" t="inlineStr">
        <is>
          <t>A100473</t>
        </is>
      </c>
      <c r="P32" t="n">
        <v>1220</v>
      </c>
      <c r="Q32" t="inlineStr">
        <is>
          <t>Priced</t>
        </is>
      </c>
      <c r="R32" t="inlineStr">
        <is>
          <t>LT249</t>
        </is>
      </c>
      <c r="S32" t="n">
        <v>42</v>
      </c>
    </row>
    <row r="33" ht="12.75" customHeight="1">
      <c r="B33" s="7">
        <f>IF(I33 &lt;&gt;"Special/Other","Y","N")</f>
        <v/>
      </c>
      <c r="C33" s="7" t="inlineStr">
        <is>
          <t>Price_BOM_LFE_Pedestal_33</t>
        </is>
      </c>
      <c r="D33" s="7">
        <f>IF(B33="Y", C33,"")</f>
        <v/>
      </c>
      <c r="E33" s="1" t="inlineStr">
        <is>
          <t>XA</t>
        </is>
      </c>
      <c r="F33" s="1" t="n">
        <v>1.55</v>
      </c>
      <c r="G33" s="1" t="n">
        <v>3.02</v>
      </c>
      <c r="H33" t="n">
        <v>1.375</v>
      </c>
      <c r="I33" t="inlineStr">
        <is>
          <t>Regreasable</t>
        </is>
      </c>
      <c r="J33" t="inlineStr">
        <is>
          <t>BearingFrame6N</t>
        </is>
      </c>
      <c r="K33" s="1" t="inlineStr">
        <is>
          <t>6N</t>
        </is>
      </c>
      <c r="L33" s="1" t="inlineStr">
        <is>
          <t>ShaftMatl_StressproofSteel_AISI-1144</t>
        </is>
      </c>
      <c r="M33" s="1" t="inlineStr">
        <is>
          <t>91869857</t>
        </is>
      </c>
      <c r="N33" t="inlineStr">
        <is>
          <t>Included</t>
        </is>
      </c>
      <c r="O33" t="inlineStr">
        <is>
          <t>A100474</t>
        </is>
      </c>
      <c r="P33" t="n">
        <v>920</v>
      </c>
      <c r="Q33" t="inlineStr">
        <is>
          <t>Priced</t>
        </is>
      </c>
      <c r="R33" t="inlineStr">
        <is>
          <t>LT027</t>
        </is>
      </c>
      <c r="S33" t="n">
        <v>0</v>
      </c>
    </row>
    <row r="34" ht="12.75" customHeight="1">
      <c r="B34" s="7">
        <f>IF(I34 &lt;&gt;"Special/Other","Y","N")</f>
        <v/>
      </c>
      <c r="C34" s="7" t="inlineStr">
        <is>
          <t>Price_BOM_LFE_Pedestal_34</t>
        </is>
      </c>
      <c r="D34" s="7">
        <f>IF(B34="Y", C34,"")</f>
        <v/>
      </c>
      <c r="E34" s="1" t="inlineStr">
        <is>
          <t>XA</t>
        </is>
      </c>
      <c r="F34" s="1" t="n">
        <v>1.55</v>
      </c>
      <c r="G34" s="1" t="n">
        <v>3.02</v>
      </c>
      <c r="H34" t="n">
        <v>1.375</v>
      </c>
      <c r="I34" t="inlineStr">
        <is>
          <t>Greased for life</t>
        </is>
      </c>
      <c r="J34" t="inlineStr">
        <is>
          <t>BearingFrame6P</t>
        </is>
      </c>
      <c r="K34" s="1" t="inlineStr">
        <is>
          <t>6P</t>
        </is>
      </c>
      <c r="L34" s="1" t="inlineStr">
        <is>
          <t>ShaftMatl_SS_AISI-303</t>
        </is>
      </c>
      <c r="M34" s="97" t="n">
        <v>99055270</v>
      </c>
      <c r="N34" t="inlineStr">
        <is>
          <t>Included</t>
        </is>
      </c>
      <c r="O34" t="inlineStr">
        <is>
          <t>A100475</t>
        </is>
      </c>
      <c r="P34" t="n">
        <v>1520</v>
      </c>
      <c r="Q34" t="inlineStr">
        <is>
          <t>Priced</t>
        </is>
      </c>
      <c r="R34" t="inlineStr">
        <is>
          <t>LT249</t>
        </is>
      </c>
      <c r="S34" t="n">
        <v>42</v>
      </c>
    </row>
    <row r="35" ht="12.75" customHeight="1">
      <c r="B35" s="7">
        <f>IF(I35 &lt;&gt;"Special/Other","Y","N")</f>
        <v/>
      </c>
      <c r="C35" s="7" t="inlineStr">
        <is>
          <t>Price_BOM_LFE_Pedestal_35</t>
        </is>
      </c>
      <c r="D35" s="7">
        <f>IF(B35="Y", C35,"")</f>
        <v/>
      </c>
      <c r="E35" s="1" t="inlineStr">
        <is>
          <t>XA</t>
        </is>
      </c>
      <c r="F35" s="1" t="n">
        <v>1.55</v>
      </c>
      <c r="G35" s="1" t="n">
        <v>3.02</v>
      </c>
      <c r="H35" t="n">
        <v>1.375</v>
      </c>
      <c r="I35" t="inlineStr">
        <is>
          <t>Lubrication_Oil_Bath</t>
        </is>
      </c>
      <c r="J35" t="inlineStr">
        <is>
          <t>BearingFrame6M</t>
        </is>
      </c>
      <c r="K35" s="1" t="inlineStr">
        <is>
          <t>6M</t>
        </is>
      </c>
      <c r="L35" s="1" t="inlineStr">
        <is>
          <t>ShaftMatl_SS_AISI-303</t>
        </is>
      </c>
      <c r="M35" s="1" t="inlineStr">
        <is>
          <t>91869862</t>
        </is>
      </c>
      <c r="N35" t="inlineStr">
        <is>
          <t>Included</t>
        </is>
      </c>
      <c r="O35" t="inlineStr">
        <is>
          <t>A100476</t>
        </is>
      </c>
      <c r="P35" t="n">
        <v>1870</v>
      </c>
      <c r="Q35" t="inlineStr">
        <is>
          <t>Priced</t>
        </is>
      </c>
      <c r="R35" t="inlineStr">
        <is>
          <t>LT249</t>
        </is>
      </c>
      <c r="S35" t="n">
        <v>42</v>
      </c>
    </row>
    <row r="36" ht="12.75" customHeight="1">
      <c r="B36" s="7">
        <f>IF(I36 &lt;&gt;"Special/Other","Y","N")</f>
        <v/>
      </c>
      <c r="C36" s="7" t="inlineStr">
        <is>
          <t>Price_BOM_LFE_Pedestal_36</t>
        </is>
      </c>
      <c r="D36" s="7">
        <f>IF(B36="Y", C36,"")</f>
        <v/>
      </c>
      <c r="E36" s="1" t="inlineStr">
        <is>
          <t>XA</t>
        </is>
      </c>
      <c r="F36" s="1" t="n">
        <v>1.55</v>
      </c>
      <c r="G36" s="1" t="n">
        <v>3.02</v>
      </c>
      <c r="H36" t="n">
        <v>1.375</v>
      </c>
      <c r="I36" t="inlineStr">
        <is>
          <t>Regreasable</t>
        </is>
      </c>
      <c r="J36" t="inlineStr">
        <is>
          <t>BearingFrame6N</t>
        </is>
      </c>
      <c r="K36" s="1" t="inlineStr">
        <is>
          <t>6N</t>
        </is>
      </c>
      <c r="L36" s="1" t="inlineStr">
        <is>
          <t>ShaftMatl_SS_AISI-303</t>
        </is>
      </c>
      <c r="M36" s="1" t="inlineStr">
        <is>
          <t>91869863</t>
        </is>
      </c>
      <c r="N36" t="inlineStr">
        <is>
          <t>Included</t>
        </is>
      </c>
      <c r="O36" t="inlineStr">
        <is>
          <t>A100477</t>
        </is>
      </c>
      <c r="P36" t="n">
        <v>1570</v>
      </c>
      <c r="Q36" t="inlineStr">
        <is>
          <t>Priced</t>
        </is>
      </c>
      <c r="R36" t="inlineStr">
        <is>
          <t>LT249</t>
        </is>
      </c>
      <c r="S36" t="n">
        <v>42</v>
      </c>
    </row>
    <row r="37" ht="12.75" customHeight="1">
      <c r="B37" s="7">
        <f>IF(I37 &lt;&gt;"Special/Other","Y","N")</f>
        <v/>
      </c>
      <c r="C37" s="7" t="inlineStr">
        <is>
          <t>Price_BOM_LFE_Pedestal_40</t>
        </is>
      </c>
      <c r="D37" s="7">
        <f>IF(B37="Y", C37,"")</f>
        <v/>
      </c>
      <c r="E37" s="1" t="inlineStr">
        <is>
          <t>XA</t>
        </is>
      </c>
      <c r="F37" s="1" t="n">
        <v>1.55</v>
      </c>
      <c r="G37" s="1" t="n">
        <v>3.02</v>
      </c>
      <c r="H37" t="n">
        <v>1.375</v>
      </c>
      <c r="I37" t="inlineStr">
        <is>
          <t>Greased for life</t>
        </is>
      </c>
      <c r="J37" t="inlineStr">
        <is>
          <t>BearingFrame6P</t>
        </is>
      </c>
      <c r="K37" s="1" t="inlineStr">
        <is>
          <t>6P</t>
        </is>
      </c>
      <c r="L37" s="1" t="inlineStr">
        <is>
          <t>ShaftMatl_SS_AISI-416</t>
        </is>
      </c>
      <c r="M37" s="98" t="n">
        <v>99055303</v>
      </c>
      <c r="N37" t="inlineStr">
        <is>
          <t>Included</t>
        </is>
      </c>
      <c r="O37" t="inlineStr">
        <is>
          <t>A100481</t>
        </is>
      </c>
      <c r="P37" t="n">
        <v>1610</v>
      </c>
      <c r="Q37" t="inlineStr">
        <is>
          <t>Priced</t>
        </is>
      </c>
      <c r="R37" s="7" t="inlineStr">
        <is>
          <t>LT076</t>
        </is>
      </c>
      <c r="S37" t="n">
        <v>56</v>
      </c>
    </row>
    <row r="38" ht="12.75" customHeight="1">
      <c r="B38" s="7">
        <f>IF(I38 &lt;&gt;"Special/Other","Y","N")</f>
        <v/>
      </c>
      <c r="C38" s="7" t="inlineStr">
        <is>
          <t>Price_BOM_LFE_Pedestal_41</t>
        </is>
      </c>
      <c r="D38" s="7">
        <f>IF(B38="Y", C38,"")</f>
        <v/>
      </c>
      <c r="E38" s="1" t="inlineStr">
        <is>
          <t>XA</t>
        </is>
      </c>
      <c r="F38" s="1" t="n">
        <v>1.55</v>
      </c>
      <c r="G38" s="1" t="n">
        <v>3.02</v>
      </c>
      <c r="H38" t="n">
        <v>1.375</v>
      </c>
      <c r="I38" t="inlineStr">
        <is>
          <t>Greased for life</t>
        </is>
      </c>
      <c r="J38" t="inlineStr">
        <is>
          <t>BearingFrame6P</t>
        </is>
      </c>
      <c r="K38" s="1" t="inlineStr">
        <is>
          <t>6P</t>
        </is>
      </c>
      <c r="L38" s="1" t="inlineStr">
        <is>
          <t>ShaftMatl_17-4PH</t>
        </is>
      </c>
      <c r="M38" s="97" t="n">
        <v>99055305</v>
      </c>
      <c r="N38" t="inlineStr">
        <is>
          <t>Included</t>
        </is>
      </c>
      <c r="O38" t="inlineStr">
        <is>
          <t>A100482</t>
        </is>
      </c>
      <c r="P38" t="n">
        <v>1630</v>
      </c>
      <c r="Q38" t="inlineStr">
        <is>
          <t>Priced</t>
        </is>
      </c>
      <c r="R38" s="7" t="inlineStr">
        <is>
          <t>LT077</t>
        </is>
      </c>
      <c r="S38" t="n">
        <v>84</v>
      </c>
    </row>
    <row r="39" ht="12.75" customHeight="1">
      <c r="B39" s="7">
        <f>IF(I39 &lt;&gt;"Special/Other","Y","N")</f>
        <v/>
      </c>
      <c r="C39" s="7" t="inlineStr">
        <is>
          <t>Price_BOM_LFE_Pedestal_42</t>
        </is>
      </c>
      <c r="D39" s="7">
        <f>IF(B39="Y", C39,"")</f>
        <v/>
      </c>
      <c r="E39" s="1" t="inlineStr">
        <is>
          <t>XA</t>
        </is>
      </c>
      <c r="F39" s="1" t="n">
        <v>1.55</v>
      </c>
      <c r="G39" s="1" t="n">
        <v>3.02</v>
      </c>
      <c r="H39" t="n">
        <v>1.375</v>
      </c>
      <c r="I39" t="inlineStr">
        <is>
          <t>Lubrication_Oil_Bath</t>
        </is>
      </c>
      <c r="J39" t="inlineStr">
        <is>
          <t>BearingFrame6M</t>
        </is>
      </c>
      <c r="K39" s="1" t="inlineStr">
        <is>
          <t>6M</t>
        </is>
      </c>
      <c r="L39" s="1" t="inlineStr">
        <is>
          <t>ShaftMatl_SS_AISI-416</t>
        </is>
      </c>
      <c r="M39" s="12" t="inlineStr">
        <is>
          <t>91869896</t>
        </is>
      </c>
      <c r="N39" t="inlineStr">
        <is>
          <t>Included</t>
        </is>
      </c>
      <c r="O39" t="inlineStr">
        <is>
          <t>A100483</t>
        </is>
      </c>
      <c r="P39" t="n">
        <v>1960</v>
      </c>
      <c r="Q39" t="inlineStr">
        <is>
          <t>Priced</t>
        </is>
      </c>
      <c r="R39" s="7" t="inlineStr">
        <is>
          <t>LT076</t>
        </is>
      </c>
      <c r="S39" t="n">
        <v>56</v>
      </c>
    </row>
    <row r="40" ht="12.75" customHeight="1">
      <c r="B40" s="7">
        <f>IF(I40 &lt;&gt;"Special/Other","Y","N")</f>
        <v/>
      </c>
      <c r="C40" s="7" t="inlineStr">
        <is>
          <t>Price_BOM_LFE_Pedestal_43</t>
        </is>
      </c>
      <c r="D40" s="7">
        <f>IF(B40="Y", C40,"")</f>
        <v/>
      </c>
      <c r="E40" s="1" t="inlineStr">
        <is>
          <t>XA</t>
        </is>
      </c>
      <c r="F40" s="1" t="n">
        <v>1.55</v>
      </c>
      <c r="G40" s="1" t="n">
        <v>3.02</v>
      </c>
      <c r="H40" t="n">
        <v>1.375</v>
      </c>
      <c r="I40" t="inlineStr">
        <is>
          <t>Lubrication_Oil_Bath</t>
        </is>
      </c>
      <c r="J40" t="inlineStr">
        <is>
          <t>BearingFrame6M</t>
        </is>
      </c>
      <c r="K40" s="1" t="inlineStr">
        <is>
          <t>6M</t>
        </is>
      </c>
      <c r="L40" s="1" t="inlineStr">
        <is>
          <t>ShaftMatl_17-4PH</t>
        </is>
      </c>
      <c r="M40" s="1" t="inlineStr">
        <is>
          <t>RTF</t>
        </is>
      </c>
      <c r="N40" t="inlineStr">
        <is>
          <t>Included</t>
        </is>
      </c>
      <c r="O40" t="inlineStr">
        <is>
          <t>A100484</t>
        </is>
      </c>
      <c r="P40" t="n">
        <v>1980</v>
      </c>
      <c r="Q40" t="inlineStr">
        <is>
          <t>Priced</t>
        </is>
      </c>
      <c r="R40" s="7" t="inlineStr">
        <is>
          <t>LT077</t>
        </is>
      </c>
      <c r="S40" t="n">
        <v>84</v>
      </c>
    </row>
    <row r="41" ht="12.75" customHeight="1">
      <c r="B41" s="7">
        <f>IF(I41 &lt;&gt;"Special/Other","Y","N")</f>
        <v/>
      </c>
      <c r="C41" s="7" t="inlineStr">
        <is>
          <t>Price_BOM_LFE_Pedestal_44</t>
        </is>
      </c>
      <c r="D41" s="7">
        <f>IF(B41="Y", C41,"")</f>
        <v/>
      </c>
      <c r="E41" s="1" t="inlineStr">
        <is>
          <t>XA</t>
        </is>
      </c>
      <c r="F41" s="1" t="n">
        <v>1.55</v>
      </c>
      <c r="G41" s="1" t="n">
        <v>3.02</v>
      </c>
      <c r="H41" t="n">
        <v>1.375</v>
      </c>
      <c r="I41" t="inlineStr">
        <is>
          <t>Regreasable</t>
        </is>
      </c>
      <c r="J41" t="inlineStr">
        <is>
          <t>BearingFrame6N</t>
        </is>
      </c>
      <c r="K41" s="1" t="inlineStr">
        <is>
          <t>6N</t>
        </is>
      </c>
      <c r="L41" s="1" t="inlineStr">
        <is>
          <t>ShaftMatl_SS_AISI-416</t>
        </is>
      </c>
      <c r="M41" s="12" t="inlineStr">
        <is>
          <t>91869900</t>
        </is>
      </c>
      <c r="N41" t="inlineStr">
        <is>
          <t>Included</t>
        </is>
      </c>
      <c r="O41" t="inlineStr">
        <is>
          <t>A100485</t>
        </is>
      </c>
      <c r="P41" t="n">
        <v>1660</v>
      </c>
      <c r="Q41" t="inlineStr">
        <is>
          <t>Priced</t>
        </is>
      </c>
      <c r="R41" s="7" t="inlineStr">
        <is>
          <t>LT076</t>
        </is>
      </c>
      <c r="S41" t="n">
        <v>56</v>
      </c>
    </row>
    <row r="42" ht="12.75" customHeight="1">
      <c r="B42" s="7">
        <f>IF(I42 &lt;&gt;"Special/Other","Y","N")</f>
        <v/>
      </c>
      <c r="C42" s="7" t="inlineStr">
        <is>
          <t>Price_BOM_LFE_Pedestal_45</t>
        </is>
      </c>
      <c r="D42" s="7">
        <f>IF(B42="Y", C42,"")</f>
        <v/>
      </c>
      <c r="E42" s="1" t="inlineStr">
        <is>
          <t>XA</t>
        </is>
      </c>
      <c r="F42" s="1" t="n">
        <v>1.55</v>
      </c>
      <c r="G42" s="1" t="n">
        <v>3.02</v>
      </c>
      <c r="H42" t="n">
        <v>1.375</v>
      </c>
      <c r="I42" t="inlineStr">
        <is>
          <t>Regreasable</t>
        </is>
      </c>
      <c r="J42" t="inlineStr">
        <is>
          <t>BearingFrame6N</t>
        </is>
      </c>
      <c r="K42" s="1" t="inlineStr">
        <is>
          <t>6N</t>
        </is>
      </c>
      <c r="L42" s="1" t="inlineStr">
        <is>
          <t>ShaftMatl_17-4PH</t>
        </is>
      </c>
      <c r="M42" s="1" t="inlineStr">
        <is>
          <t>RTF</t>
        </is>
      </c>
      <c r="N42" t="inlineStr">
        <is>
          <t>Included</t>
        </is>
      </c>
      <c r="O42" t="inlineStr">
        <is>
          <t>A100486</t>
        </is>
      </c>
      <c r="P42" t="n">
        <v>1680</v>
      </c>
      <c r="Q42" t="inlineStr">
        <is>
          <t>Priced</t>
        </is>
      </c>
      <c r="R42" s="7" t="inlineStr">
        <is>
          <t>LT077</t>
        </is>
      </c>
      <c r="S42" t="n">
        <v>84</v>
      </c>
    </row>
    <row r="43">
      <c r="A43" s="24" t="inlineStr">
        <is>
          <t>[END]</t>
        </is>
      </c>
      <c r="B43" s="7" t="n"/>
      <c r="C43" s="7" t="n"/>
      <c r="D43" s="7" t="n"/>
    </row>
    <row r="53">
      <c r="K53" s="3" t="n"/>
      <c r="L53" s="3" t="n"/>
      <c r="M53" s="112" t="n"/>
      <c r="N53" s="112" t="n"/>
      <c r="O53" s="112" t="n"/>
      <c r="P53" s="112" t="n"/>
    </row>
    <row r="54">
      <c r="M54" s="37" t="n"/>
      <c r="N54" s="37" t="n"/>
      <c r="O54" s="37" t="n"/>
      <c r="P54" s="37" t="n"/>
    </row>
    <row r="55">
      <c r="M55" s="37" t="n"/>
      <c r="N55" s="37" t="n"/>
      <c r="O55" s="37" t="n"/>
      <c r="P55" s="37" t="n"/>
    </row>
    <row r="56">
      <c r="M56" s="122" t="n"/>
      <c r="N56" s="122" t="n"/>
      <c r="O56" s="122" t="n"/>
      <c r="P56" s="122" t="n"/>
    </row>
    <row r="57">
      <c r="M57" s="122" t="n"/>
      <c r="N57" s="122" t="n"/>
      <c r="O57" s="122" t="n"/>
      <c r="P57" s="122" t="n"/>
    </row>
    <row r="58">
      <c r="K58" s="36" t="n"/>
      <c r="L58" s="36" t="n"/>
      <c r="M58" s="122" t="n"/>
      <c r="N58" s="122" t="n"/>
      <c r="O58" s="122" t="n"/>
      <c r="P58" s="122" t="n"/>
    </row>
    <row r="59">
      <c r="M59" s="122" t="n"/>
      <c r="N59" s="122" t="n"/>
      <c r="O59" s="122" t="n"/>
      <c r="P59" s="122" t="n"/>
    </row>
    <row r="60">
      <c r="K60" s="36" t="n"/>
      <c r="L60" s="36" t="n"/>
      <c r="M60" s="122" t="n"/>
      <c r="N60" s="122" t="n"/>
      <c r="O60" s="122" t="n"/>
      <c r="P60" s="122" t="n"/>
    </row>
  </sheetData>
  <autoFilter ref="B6:S43"/>
  <dataValidations count="2">
    <dataValidation sqref="A6" showErrorMessage="1" showInputMessage="1" allowBlank="1" type="list">
      <formula1>"Full Data, 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5" right="0.5" top="1" bottom="1" header="0.5" footer="0.5"/>
  <pageSetup orientation="landscape" scale="25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Z613"/>
  <sheetViews>
    <sheetView zoomScaleNormal="108"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0.7109375" customWidth="1" style="23" min="1" max="1"/>
    <col width="26.28515625" customWidth="1" min="2" max="2"/>
    <col width="56.85546875" customWidth="1" min="3" max="3"/>
    <col width="7" bestFit="1" customWidth="1" min="4" max="4"/>
    <col width="16.7109375" bestFit="1" customWidth="1" min="5" max="5"/>
    <col width="25" bestFit="1" customWidth="1" min="6" max="6"/>
    <col width="9.140625" customWidth="1" min="7" max="7"/>
    <col width="28.1406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hidden="1" width="42.5703125" customWidth="1" min="13" max="13"/>
    <col width="8.85546875" customWidth="1" min="14" max="14"/>
    <col width="26" customWidth="1" style="6" min="15" max="15"/>
    <col width="14.7109375" customWidth="1" min="16" max="16"/>
    <col width="9" bestFit="1" customWidth="1" min="17" max="17"/>
    <col width="10.140625" bestFit="1" customWidth="1" min="18" max="18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08" t="n"/>
      <c r="P1" s="15" t="n"/>
      <c r="Q1" s="15" t="n"/>
      <c r="R1" s="15" t="n"/>
      <c r="S1" s="15" t="n"/>
      <c r="T1" s="15" t="n"/>
      <c r="Z1" s="28" t="inlineStr">
        <is>
          <t>PSD v1.2</t>
        </is>
      </c>
    </row>
    <row r="2" outlineLevel="1" ht="13.5" customHeight="1" thickTop="1">
      <c r="A2" s="17" t="inlineStr">
        <is>
          <t>Price_BOM_LFE_Insert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44" t="n"/>
      <c r="F2" s="18" t="inlineStr">
        <is>
          <t>CaseMaterial</t>
        </is>
      </c>
      <c r="G2" s="18" t="inlineStr">
        <is>
          <t>PACOMatlCode</t>
        </is>
      </c>
      <c r="H2" s="18" t="inlineStr">
        <is>
          <t>Coating</t>
        </is>
      </c>
      <c r="I2" s="18" t="n"/>
      <c r="J2" s="18" t="inlineStr">
        <is>
          <t>SealType</t>
        </is>
      </c>
      <c r="K2" s="18" t="inlineStr">
        <is>
          <t>Orientation</t>
        </is>
      </c>
      <c r="L2" s="18" t="inlineStr">
        <is>
          <t>MotorType</t>
        </is>
      </c>
      <c r="M2" s="18" t="n"/>
      <c r="N2" s="18" t="inlineStr">
        <is>
          <t>BOM</t>
        </is>
      </c>
      <c r="O2" s="44" t="n"/>
      <c r="P2" s="18" t="inlineStr">
        <is>
          <t>PriceID</t>
        </is>
      </c>
      <c r="Q2" s="18" t="n"/>
      <c r="R2" s="18" t="n"/>
      <c r="S2" s="18" t="inlineStr">
        <is>
          <t>LeadtimeID</t>
        </is>
      </c>
      <c r="T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44" t="n"/>
      <c r="P3" s="18" t="n"/>
      <c r="Q3" s="18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 t="inlineStr">
        <is>
          <t>text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text</t>
        </is>
      </c>
      <c r="K4" s="20" t="inlineStr">
        <is>
          <t>text</t>
        </is>
      </c>
      <c r="L4" s="20" t="inlineStr">
        <is>
          <t>text</t>
        </is>
      </c>
      <c r="M4" s="20" t="n"/>
      <c r="N4" s="20" t="inlineStr">
        <is>
          <t>text</t>
        </is>
      </c>
      <c r="O4" s="109" t="n"/>
      <c r="P4" s="20" t="inlineStr">
        <is>
          <t>pointer</t>
        </is>
      </c>
      <c r="Q4" s="20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110" t="n"/>
      <c r="P5" s="22" t="n"/>
      <c r="Q5" s="22" t="n"/>
      <c r="R5" s="22" t="n"/>
      <c r="S5" s="22" t="n"/>
      <c r="T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3" t="inlineStr">
        <is>
          <t>Option ID</t>
        </is>
      </c>
      <c r="F6" s="4" t="inlineStr">
        <is>
          <t>Case Material</t>
        </is>
      </c>
      <c r="G6" s="4" t="inlineStr">
        <is>
          <t>PACOMatlCode</t>
        </is>
      </c>
      <c r="H6" s="4" t="inlineStr">
        <is>
          <t>Coating</t>
        </is>
      </c>
      <c r="I6" s="4" t="inlineStr">
        <is>
          <t>Max WP</t>
        </is>
      </c>
      <c r="J6" s="4" t="inlineStr">
        <is>
          <t>Sealing</t>
        </is>
      </c>
      <c r="K6" s="4" t="inlineStr">
        <is>
          <t>Orientation</t>
        </is>
      </c>
      <c r="L6" s="4" t="inlineStr">
        <is>
          <t>Motor Type</t>
        </is>
      </c>
      <c r="M6" s="4" t="inlineStr">
        <is>
          <t>Seal Type</t>
        </is>
      </c>
      <c r="N6" s="4" t="inlineStr">
        <is>
          <t>Part Number</t>
        </is>
      </c>
      <c r="O6" s="9" t="inlineStr">
        <is>
          <t>Description</t>
        </is>
      </c>
      <c r="P6" s="5" t="inlineStr">
        <is>
          <t>Price ID</t>
        </is>
      </c>
      <c r="Q6" s="121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10" t="inlineStr">
        <is>
          <t>Days</t>
        </is>
      </c>
    </row>
    <row r="7">
      <c r="A7" s="24" t="inlineStr">
        <is>
          <t>[START]</t>
        </is>
      </c>
      <c r="B7" s="7" t="inlineStr">
        <is>
          <t>Price_BOM_LFE_Insert_001</t>
        </is>
      </c>
      <c r="C7" t="inlineStr">
        <is>
          <t>:10707-2P-10HP-LFE:10707-2P-15HP-LFE:10707-2P-3HP-LFE:10707-2P-5HP-LFE:10707-2P-7.5HP-LFE:</t>
        </is>
      </c>
      <c r="D7" s="2" t="inlineStr">
        <is>
          <t>X3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150psig</t>
        </is>
      </c>
      <c r="J7" t="inlineStr">
        <is>
          <t>:Opt_Packing:</t>
        </is>
      </c>
      <c r="K7" t="inlineStr">
        <is>
          <t>:Horizontal:</t>
        </is>
      </c>
      <c r="L7" t="inlineStr">
        <is>
          <t>MLEH</t>
        </is>
      </c>
      <c r="N7" s="1" t="inlineStr">
        <is>
          <t>96769362</t>
        </is>
      </c>
      <c r="O7" s="7" t="inlineStr">
        <is>
          <t>INSERT,LF,X3,PKG,CI</t>
        </is>
      </c>
      <c r="P7" t="inlineStr">
        <is>
          <t>A100532</t>
        </is>
      </c>
      <c r="Q7" t="n">
        <v>0</v>
      </c>
      <c r="R7" t="inlineStr">
        <is>
          <t>Display Blank</t>
        </is>
      </c>
      <c r="S7" t="inlineStr">
        <is>
          <t>LT051</t>
        </is>
      </c>
      <c r="T7" t="n">
        <v>98</v>
      </c>
    </row>
    <row r="8">
      <c r="B8" s="7" t="inlineStr">
        <is>
          <t>Price_BOM_LFE_Insert_002</t>
        </is>
      </c>
      <c r="C8" t="inlineStr">
        <is>
          <t>:10707-2P-10HP-LFE:10707-2P-15HP-LFE:10707-2P-3HP-LFE:10707-2P-5HP-LFE:10707-2P-7.5HP-LFE:</t>
        </is>
      </c>
      <c r="D8" s="2" t="inlineStr">
        <is>
          <t>X3</t>
        </is>
      </c>
      <c r="E8" s="2" t="inlineStr">
        <is>
          <t>Opt_InsertProvided</t>
        </is>
      </c>
      <c r="F8" s="2" t="inlineStr">
        <is>
          <t>Cast Iron, ASTM-A48, CL 30</t>
        </is>
      </c>
      <c r="G8" s="2" t="inlineStr">
        <is>
          <t>C30</t>
        </is>
      </c>
      <c r="H8" s="2" t="inlineStr">
        <is>
          <t>Coating_Standard</t>
        </is>
      </c>
      <c r="I8" t="inlineStr">
        <is>
          <t>250psig</t>
        </is>
      </c>
      <c r="J8" t="inlineStr">
        <is>
          <t>:MechSealType21S:MechSealType1Unbal:</t>
        </is>
      </c>
      <c r="K8" t="inlineStr">
        <is>
          <t>:Horizontal:</t>
        </is>
      </c>
      <c r="L8" t="inlineStr">
        <is>
          <t>MLEH</t>
        </is>
      </c>
      <c r="N8" s="1" t="inlineStr">
        <is>
          <t>96769363</t>
        </is>
      </c>
      <c r="O8" s="7" t="inlineStr">
        <is>
          <t>INSERT,LF,X3,SGL,CI</t>
        </is>
      </c>
      <c r="P8" t="inlineStr">
        <is>
          <t>A100532</t>
        </is>
      </c>
      <c r="Q8" t="n">
        <v>0</v>
      </c>
      <c r="R8" t="inlineStr">
        <is>
          <t>Display Blank</t>
        </is>
      </c>
      <c r="S8" t="inlineStr">
        <is>
          <t>LT027</t>
        </is>
      </c>
      <c r="T8" t="n">
        <v>0</v>
      </c>
    </row>
    <row r="9">
      <c r="B9" s="7" t="inlineStr">
        <is>
          <t>Price_BOM_LFE_Insert_003</t>
        </is>
      </c>
      <c r="C9" t="inlineStr">
        <is>
          <t>:10707-2P-10HP-LFE:10707-2P-15HP-LFE:10707-2P-3HP-LFE:10707-2P-5HP-LFE:10707-2P-7.5HP-LFE:</t>
        </is>
      </c>
      <c r="D9" s="2" t="inlineStr">
        <is>
          <t>X3</t>
        </is>
      </c>
      <c r="E9" s="2" t="inlineStr">
        <is>
          <t>Opt_InsertProvided</t>
        </is>
      </c>
      <c r="F9" s="2" t="inlineStr">
        <is>
          <t>Ductile Iron, ASTM-A536-80</t>
        </is>
      </c>
      <c r="G9" s="2" t="inlineStr">
        <is>
          <t>J</t>
        </is>
      </c>
      <c r="H9" s="2" t="inlineStr">
        <is>
          <t>Coating_Standard</t>
        </is>
      </c>
      <c r="I9" t="inlineStr">
        <is>
          <t>250psig</t>
        </is>
      </c>
      <c r="J9" t="inlineStr">
        <is>
          <t>:MechSealType21S:MechSealType1Unbal:</t>
        </is>
      </c>
      <c r="K9" t="inlineStr">
        <is>
          <t>:Horizontal:</t>
        </is>
      </c>
      <c r="L9" t="inlineStr">
        <is>
          <t>MLEH</t>
        </is>
      </c>
      <c r="N9" s="1" t="inlineStr">
        <is>
          <t>96769364</t>
        </is>
      </c>
      <c r="O9" s="7" t="inlineStr">
        <is>
          <t>INSERT,LF,X3,SGL,DI</t>
        </is>
      </c>
      <c r="P9" t="inlineStr">
        <is>
          <t>A100533</t>
        </is>
      </c>
      <c r="Q9" t="n">
        <v>60</v>
      </c>
      <c r="R9" t="inlineStr">
        <is>
          <t>Priced</t>
        </is>
      </c>
      <c r="S9" t="inlineStr">
        <is>
          <t>LT051</t>
        </is>
      </c>
      <c r="T9" t="n">
        <v>98</v>
      </c>
    </row>
    <row r="10">
      <c r="B10" s="7" t="inlineStr">
        <is>
          <t>Price_BOM_LFE_Insert_004</t>
        </is>
      </c>
      <c r="C10" t="inlineStr">
        <is>
          <t>:10707-2P-10HP-LFE:10707-2P-15HP-LFE:10707-2P-3HP-LFE:10707-2P-5HP-LFE:10707-2P-7.5HP-LFE:</t>
        </is>
      </c>
      <c r="D10" s="2" t="inlineStr">
        <is>
          <t>X3</t>
        </is>
      </c>
      <c r="E10" s="2" t="inlineStr">
        <is>
          <t>Opt_InsertProvided</t>
        </is>
      </c>
      <c r="F10" s="2" t="inlineStr">
        <is>
          <t>Cast Iron, ASTM-A48, CL 30</t>
        </is>
      </c>
      <c r="G10" s="2" t="inlineStr">
        <is>
          <t>C30</t>
        </is>
      </c>
      <c r="H10" s="2" t="inlineStr">
        <is>
          <t>Coating_Standard</t>
        </is>
      </c>
      <c r="I10" t="inlineStr">
        <is>
          <t>175psig</t>
        </is>
      </c>
      <c r="J10" t="inlineStr">
        <is>
          <t>:MechSealDoubleType21:MechSealDoubleType2:</t>
        </is>
      </c>
      <c r="K10" t="inlineStr">
        <is>
          <t>:Horizontal:</t>
        </is>
      </c>
      <c r="L10" t="inlineStr">
        <is>
          <t>MLEH</t>
        </is>
      </c>
      <c r="N10" s="1" t="inlineStr">
        <is>
          <t>96769365</t>
        </is>
      </c>
      <c r="O10" s="7" t="inlineStr">
        <is>
          <t>INSERT,LF,X3,DBL,CI</t>
        </is>
      </c>
      <c r="P10" t="inlineStr">
        <is>
          <t>A100532</t>
        </is>
      </c>
      <c r="Q10" t="n">
        <v>0</v>
      </c>
      <c r="R10" t="inlineStr">
        <is>
          <t>Display Blank</t>
        </is>
      </c>
      <c r="S10" t="inlineStr">
        <is>
          <t>LT051</t>
        </is>
      </c>
      <c r="T10" t="n">
        <v>98</v>
      </c>
    </row>
    <row r="11">
      <c r="B11" s="7" t="inlineStr">
        <is>
          <t>Price_BOM_LFE_Insert_005</t>
        </is>
      </c>
      <c r="C11" t="inlineStr">
        <is>
          <t>:10707-2P-10HP-LFE:10707-2P-15HP-LFE:10707-2P-3HP-LFE:10707-2P-5HP-LFE:10707-2P-7.5HP-LFE:</t>
        </is>
      </c>
      <c r="D11" s="2" t="inlineStr">
        <is>
          <t>X3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250psig</t>
        </is>
      </c>
      <c r="J11" t="inlineStr">
        <is>
          <t>:MechSealType2B:</t>
        </is>
      </c>
      <c r="K11" t="inlineStr">
        <is>
          <t>:Horizontal:</t>
        </is>
      </c>
      <c r="L11" t="inlineStr">
        <is>
          <t>MLEH</t>
        </is>
      </c>
      <c r="N11" s="1" t="inlineStr">
        <is>
          <t>96769366</t>
        </is>
      </c>
      <c r="O11" s="7" t="inlineStr">
        <is>
          <t>INSERT,LF,X3,BAL,CI</t>
        </is>
      </c>
      <c r="P11" t="inlineStr">
        <is>
          <t>A100532</t>
        </is>
      </c>
      <c r="Q11" t="n">
        <v>0</v>
      </c>
      <c r="R11" t="inlineStr">
        <is>
          <t>Display Blank</t>
        </is>
      </c>
      <c r="S11" t="inlineStr">
        <is>
          <t>LT027</t>
        </is>
      </c>
      <c r="T11" t="n">
        <v>0</v>
      </c>
    </row>
    <row r="12">
      <c r="B12" s="7" t="inlineStr">
        <is>
          <t>Price_BOM_LFE_Insert_006</t>
        </is>
      </c>
      <c r="C12" t="inlineStr">
        <is>
          <t>:10707-2P-10HP-LFE:10707-2P-15HP-LFE:10707-2P-3HP-LFE:10707-2P-5HP-LFE:10707-2P-7.5HP-LFE:</t>
        </is>
      </c>
      <c r="D12" s="2" t="inlineStr">
        <is>
          <t>X3</t>
        </is>
      </c>
      <c r="E12" s="2" t="inlineStr">
        <is>
          <t>Opt_InsertProvided</t>
        </is>
      </c>
      <c r="F12" s="2" t="inlineStr">
        <is>
          <t>Ductile Iron, ASTM-A536-80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250psig</t>
        </is>
      </c>
      <c r="J12" t="inlineStr">
        <is>
          <t>:MechSealType2B:</t>
        </is>
      </c>
      <c r="K12" t="inlineStr">
        <is>
          <t>:Horizontal:</t>
        </is>
      </c>
      <c r="L12" t="inlineStr">
        <is>
          <t>MLEH</t>
        </is>
      </c>
      <c r="N12" s="1" t="inlineStr">
        <is>
          <t>96769367</t>
        </is>
      </c>
      <c r="O12" s="7" t="inlineStr">
        <is>
          <t>INSERT,LF,X3,BAL,DI</t>
        </is>
      </c>
      <c r="P12" t="inlineStr">
        <is>
          <t>A100532</t>
        </is>
      </c>
      <c r="Q12" t="n">
        <v>0</v>
      </c>
      <c r="R12" t="inlineStr">
        <is>
          <t>Display Blank</t>
        </is>
      </c>
      <c r="S12" t="inlineStr">
        <is>
          <t>LT051</t>
        </is>
      </c>
      <c r="T12" t="n">
        <v>98</v>
      </c>
    </row>
    <row r="13">
      <c r="B13" s="7" t="inlineStr">
        <is>
          <t>Price_BOM_LFE_Insert_007</t>
        </is>
      </c>
      <c r="C13" t="inlineStr">
        <is>
          <t>:12709-2P-10HP-LFE:12709-2P-15HP-LFE:12709-2P-5HP-LFE:12709-2P-7.5HP-LFE:</t>
        </is>
      </c>
      <c r="D13" s="2" t="inlineStr">
        <is>
          <t>X3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150psig</t>
        </is>
      </c>
      <c r="J13" t="inlineStr">
        <is>
          <t>:Opt_Packing:</t>
        </is>
      </c>
      <c r="K13" t="inlineStr">
        <is>
          <t>:Horizontal:</t>
        </is>
      </c>
      <c r="L13" t="inlineStr">
        <is>
          <t>MLEH</t>
        </is>
      </c>
      <c r="N13" s="1" t="inlineStr">
        <is>
          <t>96769362</t>
        </is>
      </c>
      <c r="O13" s="7" t="inlineStr">
        <is>
          <t>INSERT,LF,X3,PKG,CI</t>
        </is>
      </c>
      <c r="P13" t="inlineStr">
        <is>
          <t>A100532</t>
        </is>
      </c>
      <c r="Q13" t="n">
        <v>0</v>
      </c>
      <c r="R13" t="inlineStr">
        <is>
          <t>Display Blank</t>
        </is>
      </c>
      <c r="S13" t="inlineStr">
        <is>
          <t>LT051</t>
        </is>
      </c>
      <c r="T13" t="n">
        <v>98</v>
      </c>
    </row>
    <row r="14">
      <c r="B14" s="7" t="inlineStr">
        <is>
          <t>Price_BOM_LFE_Insert_008</t>
        </is>
      </c>
      <c r="C14" t="inlineStr">
        <is>
          <t>:12709-2P-10HP-LFE:12709-2P-15HP-LFE:12709-2P-5HP-LFE:12709-2P-7.5HP-LFE:</t>
        </is>
      </c>
      <c r="D14" s="2" t="inlineStr">
        <is>
          <t>X3</t>
        </is>
      </c>
      <c r="E14" s="2" t="inlineStr">
        <is>
          <t>Opt_InsertProvided</t>
        </is>
      </c>
      <c r="F14" s="2" t="inlineStr">
        <is>
          <t>Cast Iron, ASTM-A48, CL 30</t>
        </is>
      </c>
      <c r="G14" s="2" t="inlineStr">
        <is>
          <t>C30</t>
        </is>
      </c>
      <c r="H14" s="2" t="inlineStr">
        <is>
          <t>Coating_Standard</t>
        </is>
      </c>
      <c r="I14" t="inlineStr">
        <is>
          <t>250psig</t>
        </is>
      </c>
      <c r="J14" t="inlineStr">
        <is>
          <t>:MechSealType21S:MechSealType1Unbal:</t>
        </is>
      </c>
      <c r="K14" t="inlineStr">
        <is>
          <t>:Horizontal:</t>
        </is>
      </c>
      <c r="L14" t="inlineStr">
        <is>
          <t>MLEH</t>
        </is>
      </c>
      <c r="N14" s="1" t="inlineStr">
        <is>
          <t>96769363</t>
        </is>
      </c>
      <c r="O14" s="7" t="inlineStr">
        <is>
          <t>INSERT,LF,X3,SGL,CI</t>
        </is>
      </c>
      <c r="P14" t="inlineStr">
        <is>
          <t>A100532</t>
        </is>
      </c>
      <c r="Q14" t="n">
        <v>0</v>
      </c>
      <c r="R14" t="inlineStr">
        <is>
          <t>Display Blank</t>
        </is>
      </c>
      <c r="S14" t="inlineStr">
        <is>
          <t>LT027</t>
        </is>
      </c>
      <c r="T14" t="n">
        <v>0</v>
      </c>
    </row>
    <row r="15">
      <c r="B15" s="7" t="inlineStr">
        <is>
          <t>Price_BOM_LFE_Insert_009</t>
        </is>
      </c>
      <c r="C15" t="inlineStr">
        <is>
          <t>:12709-2P-10HP-LFE:12709-2P-15HP-LFE:12709-2P-5HP-LFE:12709-2P-7.5HP-LFE: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Ductile Iron, ASTM-A536-80</t>
        </is>
      </c>
      <c r="G15" s="2" t="inlineStr">
        <is>
          <t>J</t>
        </is>
      </c>
      <c r="H15" s="2" t="inlineStr">
        <is>
          <t>Coating_Standard</t>
        </is>
      </c>
      <c r="I15" t="inlineStr">
        <is>
          <t>250psig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MLEH</t>
        </is>
      </c>
      <c r="N15" s="1" t="inlineStr">
        <is>
          <t>96769364</t>
        </is>
      </c>
      <c r="O15" s="7" t="inlineStr">
        <is>
          <t>INSERT,LF,X3,SGL,DI</t>
        </is>
      </c>
      <c r="P15" t="inlineStr">
        <is>
          <t>A100533</t>
        </is>
      </c>
      <c r="Q15" t="n">
        <v>60</v>
      </c>
      <c r="R15" t="inlineStr">
        <is>
          <t>Priced</t>
        </is>
      </c>
      <c r="S15" t="inlineStr">
        <is>
          <t>LT051</t>
        </is>
      </c>
      <c r="T15" t="n">
        <v>98</v>
      </c>
    </row>
    <row r="16">
      <c r="B16" s="7" t="inlineStr">
        <is>
          <t>Price_BOM_LFE_Insert_010</t>
        </is>
      </c>
      <c r="C16" t="inlineStr">
        <is>
          <t>:12709-2P-10HP-LFE:12709-2P-15HP-LFE:12709-2P-5HP-LFE:12709-2P-7.5HP-LFE: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:MechSealDoubleType21:MechSealDoubleType2:</t>
        </is>
      </c>
      <c r="K16" t="inlineStr">
        <is>
          <t>:Horizontal:</t>
        </is>
      </c>
      <c r="L16" t="inlineStr">
        <is>
          <t>MLEH</t>
        </is>
      </c>
      <c r="N16" s="1" t="inlineStr">
        <is>
          <t>96769365</t>
        </is>
      </c>
      <c r="O16" s="7" t="inlineStr">
        <is>
          <t>INSERT,LF,X3,DBL,CI</t>
        </is>
      </c>
      <c r="P16" t="inlineStr">
        <is>
          <t>A100532</t>
        </is>
      </c>
      <c r="Q16" t="n">
        <v>0</v>
      </c>
      <c r="R16" t="inlineStr">
        <is>
          <t>Display Blank</t>
        </is>
      </c>
      <c r="S16" t="inlineStr">
        <is>
          <t>LT051</t>
        </is>
      </c>
      <c r="T16" t="n">
        <v>98</v>
      </c>
    </row>
    <row r="17">
      <c r="B17" s="7" t="inlineStr">
        <is>
          <t>Price_BOM_LFE_Insert_011</t>
        </is>
      </c>
      <c r="C17" t="inlineStr">
        <is>
          <t>:12709-2P-10HP-LFE:12709-2P-15HP-LFE:12709-2P-5HP-LFE:12709-2P-7.5HP-LFE: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250psig</t>
        </is>
      </c>
      <c r="J17" t="inlineStr">
        <is>
          <t>:MechSealType2B:</t>
        </is>
      </c>
      <c r="K17" t="inlineStr">
        <is>
          <t>:Horizontal:</t>
        </is>
      </c>
      <c r="L17" t="inlineStr">
        <is>
          <t>MLEH</t>
        </is>
      </c>
      <c r="N17" s="1" t="inlineStr">
        <is>
          <t>96769366</t>
        </is>
      </c>
      <c r="O17" s="7" t="inlineStr">
        <is>
          <t>INSERT,LF,X3,BAL,CI</t>
        </is>
      </c>
      <c r="P17" t="inlineStr">
        <is>
          <t>A100532</t>
        </is>
      </c>
      <c r="Q17" t="n">
        <v>0</v>
      </c>
      <c r="R17" t="inlineStr">
        <is>
          <t>Display Blank</t>
        </is>
      </c>
      <c r="S17" t="inlineStr">
        <is>
          <t>LT027</t>
        </is>
      </c>
      <c r="T17" t="n">
        <v>0</v>
      </c>
    </row>
    <row r="18">
      <c r="B18" s="7" t="inlineStr">
        <is>
          <t>Price_BOM_LFE_Insert_012</t>
        </is>
      </c>
      <c r="C18" t="inlineStr">
        <is>
          <t>:12709-2P-10HP-LFE:12709-2P-15HP-LFE:12709-2P-5HP-LFE:12709-2P-7.5HP-LFE: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Ductile Iron, ASTM-A536-80</t>
        </is>
      </c>
      <c r="G18" s="2" t="inlineStr">
        <is>
          <t>J</t>
        </is>
      </c>
      <c r="H18" s="2" t="inlineStr">
        <is>
          <t>Coating_Standard</t>
        </is>
      </c>
      <c r="I18" t="inlineStr">
        <is>
          <t>250psig</t>
        </is>
      </c>
      <c r="J18" t="inlineStr">
        <is>
          <t>:MechSealType2B:</t>
        </is>
      </c>
      <c r="K18" t="inlineStr">
        <is>
          <t>:Horizontal:</t>
        </is>
      </c>
      <c r="L18" t="inlineStr">
        <is>
          <t>MLEH</t>
        </is>
      </c>
      <c r="N18" s="1" t="inlineStr">
        <is>
          <t>96769367</t>
        </is>
      </c>
      <c r="O18" s="7" t="inlineStr">
        <is>
          <t>INSERT,LF,X3,BAL,DI</t>
        </is>
      </c>
      <c r="P18" t="inlineStr">
        <is>
          <t>A100532</t>
        </is>
      </c>
      <c r="Q18" t="n">
        <v>0</v>
      </c>
      <c r="R18" t="inlineStr">
        <is>
          <t>Display Blank</t>
        </is>
      </c>
      <c r="S18" t="inlineStr">
        <is>
          <t>LT051</t>
        </is>
      </c>
      <c r="T18" t="n">
        <v>98</v>
      </c>
    </row>
    <row r="19">
      <c r="B19" s="7" t="inlineStr">
        <is>
          <t>Price_BOM_LFE_Insert_013</t>
        </is>
      </c>
      <c r="C19" t="inlineStr">
        <is>
          <t>:15705-2P-10HP-LFE:15705-2P-15HP-LFE:15705-2P-20HP-LFE:15705-2P-5HP-LFE:15705-2P-7.5HP-LFE: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MLEH</t>
        </is>
      </c>
      <c r="N19" s="1" t="inlineStr">
        <is>
          <t>96769362</t>
        </is>
      </c>
      <c r="O19" s="7" t="inlineStr">
        <is>
          <t>INSERT,LF,X3,PKG,CI</t>
        </is>
      </c>
      <c r="P19" t="inlineStr">
        <is>
          <t>A100532</t>
        </is>
      </c>
      <c r="Q19" t="n">
        <v>0</v>
      </c>
      <c r="R19" t="inlineStr">
        <is>
          <t>Display Blank</t>
        </is>
      </c>
      <c r="S19" t="inlineStr">
        <is>
          <t>LT051</t>
        </is>
      </c>
      <c r="T19" t="n">
        <v>98</v>
      </c>
    </row>
    <row r="20">
      <c r="B20" s="7" t="inlineStr">
        <is>
          <t>Price_BOM_LFE_Insert_014</t>
        </is>
      </c>
      <c r="C20" t="inlineStr">
        <is>
          <t>:15705-2P-10HP-LFE:15705-2P-15HP-LFE:15705-2P-20HP-LFE:15705-2P-5HP-LFE:15705-2P-7.5HP-LFE: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250psig</t>
        </is>
      </c>
      <c r="J20" t="inlineStr">
        <is>
          <t>:MechSealType21S:MechSealType1Unbal:</t>
        </is>
      </c>
      <c r="K20" t="inlineStr">
        <is>
          <t>:Horizontal:</t>
        </is>
      </c>
      <c r="L20" t="inlineStr">
        <is>
          <t>MLEH</t>
        </is>
      </c>
      <c r="N20" s="1" t="inlineStr">
        <is>
          <t>96769363</t>
        </is>
      </c>
      <c r="O20" s="7" t="inlineStr">
        <is>
          <t>INSERT,LF,X3,SGL,CI</t>
        </is>
      </c>
      <c r="P20" t="inlineStr">
        <is>
          <t>A100532</t>
        </is>
      </c>
      <c r="Q20" t="n">
        <v>0</v>
      </c>
      <c r="R20" t="inlineStr">
        <is>
          <t>Display Blank</t>
        </is>
      </c>
      <c r="S20" t="inlineStr">
        <is>
          <t>LT027</t>
        </is>
      </c>
      <c r="T20" t="n">
        <v>0</v>
      </c>
    </row>
    <row r="21">
      <c r="B21" s="7" t="inlineStr">
        <is>
          <t>Price_BOM_LFE_Insert_015</t>
        </is>
      </c>
      <c r="C21" t="inlineStr">
        <is>
          <t>:15705-2P-10HP-LFE:15705-2P-15HP-LFE:15705-2P-20HP-LFE:15705-2P-5HP-LFE:15705-2P-7.5HP-LFE: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Ductile Iron, ASTM-A536-80</t>
        </is>
      </c>
      <c r="G21" s="2" t="inlineStr">
        <is>
          <t>J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MLEH</t>
        </is>
      </c>
      <c r="N21" s="1" t="inlineStr">
        <is>
          <t>96769364</t>
        </is>
      </c>
      <c r="O21" s="7" t="inlineStr">
        <is>
          <t>INSERT,LF,X3,SGL,DI</t>
        </is>
      </c>
      <c r="P21" t="inlineStr">
        <is>
          <t>A100533</t>
        </is>
      </c>
      <c r="Q21" t="n">
        <v>60</v>
      </c>
      <c r="R21" t="inlineStr">
        <is>
          <t>Priced</t>
        </is>
      </c>
      <c r="S21" t="inlineStr">
        <is>
          <t>LT051</t>
        </is>
      </c>
      <c r="T21" t="n">
        <v>98</v>
      </c>
    </row>
    <row r="22">
      <c r="B22" s="7" t="inlineStr">
        <is>
          <t>Price_BOM_LFE_Insert_016</t>
        </is>
      </c>
      <c r="C22" t="inlineStr">
        <is>
          <t>:15705-2P-10HP-LFE:15705-2P-15HP-LFE:15705-2P-20HP-LFE:15705-2P-5HP-LFE:15705-2P-7.5HP-LFE: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175psig</t>
        </is>
      </c>
      <c r="J22" t="inlineStr">
        <is>
          <t>:MechSealDoubleType21:MechSealDoubleType2:</t>
        </is>
      </c>
      <c r="K22" t="inlineStr">
        <is>
          <t>:Horizontal:</t>
        </is>
      </c>
      <c r="L22" t="inlineStr">
        <is>
          <t>MLEH</t>
        </is>
      </c>
      <c r="N22" s="1" t="inlineStr">
        <is>
          <t>96769365</t>
        </is>
      </c>
      <c r="O22" s="7" t="inlineStr">
        <is>
          <t>INSERT,LF,X3,DBL,CI</t>
        </is>
      </c>
      <c r="P22" t="inlineStr">
        <is>
          <t>A100532</t>
        </is>
      </c>
      <c r="Q22" t="n">
        <v>0</v>
      </c>
      <c r="R22" t="inlineStr">
        <is>
          <t>Display Blank</t>
        </is>
      </c>
      <c r="S22" t="inlineStr">
        <is>
          <t>LT051</t>
        </is>
      </c>
      <c r="T22" t="n">
        <v>98</v>
      </c>
    </row>
    <row r="23">
      <c r="B23" s="7" t="inlineStr">
        <is>
          <t>Price_BOM_LFE_Insert_017</t>
        </is>
      </c>
      <c r="C23" t="inlineStr">
        <is>
          <t>:15705-2P-10HP-LFE:15705-2P-15HP-LFE:15705-2P-20HP-LFE:15705-2P-5HP-LFE:15705-2P-7.5HP-LFE: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Cast Iron, ASTM-A48, CL 30</t>
        </is>
      </c>
      <c r="G23" s="2" t="inlineStr">
        <is>
          <t>C30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:MechSealType2B:</t>
        </is>
      </c>
      <c r="K23" t="inlineStr">
        <is>
          <t>:Horizontal:</t>
        </is>
      </c>
      <c r="L23" t="inlineStr">
        <is>
          <t>MLEH</t>
        </is>
      </c>
      <c r="N23" s="1" t="inlineStr">
        <is>
          <t>96769366</t>
        </is>
      </c>
      <c r="O23" s="7" t="inlineStr">
        <is>
          <t>INSERT,LF,X3,BAL,CI</t>
        </is>
      </c>
      <c r="P23" t="inlineStr">
        <is>
          <t>A100532</t>
        </is>
      </c>
      <c r="Q23" t="n">
        <v>0</v>
      </c>
      <c r="R23" t="inlineStr">
        <is>
          <t>Display Blank</t>
        </is>
      </c>
      <c r="S23" t="inlineStr">
        <is>
          <t>LT027</t>
        </is>
      </c>
      <c r="T23" t="n">
        <v>0</v>
      </c>
    </row>
    <row r="24">
      <c r="B24" s="7" t="inlineStr">
        <is>
          <t>Price_BOM_LFE_Insert_018</t>
        </is>
      </c>
      <c r="C24" t="inlineStr">
        <is>
          <t>:15705-2P-10HP-LFE:15705-2P-15HP-LFE:15705-2P-20HP-LFE:15705-2P-5HP-LFE:15705-2P-7.5HP-LFE: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ASTM-A536-80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:MechSealType2B:</t>
        </is>
      </c>
      <c r="K24" t="inlineStr">
        <is>
          <t>:Horizontal:</t>
        </is>
      </c>
      <c r="L24" t="inlineStr">
        <is>
          <t>MLEH</t>
        </is>
      </c>
      <c r="N24" s="1" t="inlineStr">
        <is>
          <t>96769367</t>
        </is>
      </c>
      <c r="O24" s="7" t="inlineStr">
        <is>
          <t>INSERT,LF,X3,BAL,DI</t>
        </is>
      </c>
      <c r="P24" t="inlineStr">
        <is>
          <t>A100532</t>
        </is>
      </c>
      <c r="Q24" t="n">
        <v>0</v>
      </c>
      <c r="R24" t="inlineStr">
        <is>
          <t>Display Blank</t>
        </is>
      </c>
      <c r="S24" t="inlineStr">
        <is>
          <t>LT051</t>
        </is>
      </c>
      <c r="T24" t="n">
        <v>98</v>
      </c>
    </row>
    <row r="25">
      <c r="B25" s="7" t="inlineStr">
        <is>
          <t>Price_BOM_LFE_Insert_019</t>
        </is>
      </c>
      <c r="C2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150psig</t>
        </is>
      </c>
      <c r="J25" t="inlineStr">
        <is>
          <t>:Opt_Packing:</t>
        </is>
      </c>
      <c r="K25" t="inlineStr">
        <is>
          <t>:Horizontal:</t>
        </is>
      </c>
      <c r="L25" t="inlineStr">
        <is>
          <t>MLEH</t>
        </is>
      </c>
      <c r="N25" s="1" t="inlineStr">
        <is>
          <t>96769362</t>
        </is>
      </c>
      <c r="O25" s="7" t="inlineStr">
        <is>
          <t>INSERT,LF,X3,PKG,CI</t>
        </is>
      </c>
      <c r="P25" t="inlineStr">
        <is>
          <t>A100532</t>
        </is>
      </c>
      <c r="Q25" t="n">
        <v>0</v>
      </c>
      <c r="R25" t="inlineStr">
        <is>
          <t>Display Blank</t>
        </is>
      </c>
      <c r="S25" t="inlineStr">
        <is>
          <t>LT051</t>
        </is>
      </c>
      <c r="T25" t="n">
        <v>98</v>
      </c>
    </row>
    <row r="26">
      <c r="B26" s="7" t="inlineStr">
        <is>
          <t>Price_BOM_LFE_Insert_020</t>
        </is>
      </c>
      <c r="C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250psig</t>
        </is>
      </c>
      <c r="J26" t="inlineStr">
        <is>
          <t>:MechSealType21S:MechSealType1Unbal:</t>
        </is>
      </c>
      <c r="K26" t="inlineStr">
        <is>
          <t>:Horizontal:</t>
        </is>
      </c>
      <c r="L26" t="inlineStr">
        <is>
          <t>MLEH</t>
        </is>
      </c>
      <c r="N26" s="1" t="inlineStr">
        <is>
          <t>96769363</t>
        </is>
      </c>
      <c r="O26" s="7" t="inlineStr">
        <is>
          <t>INSERT,LF,X3,SGL,CI</t>
        </is>
      </c>
      <c r="P26" t="inlineStr">
        <is>
          <t>A100532</t>
        </is>
      </c>
      <c r="Q26" t="n">
        <v>0</v>
      </c>
      <c r="R26" t="inlineStr">
        <is>
          <t>Display Blank</t>
        </is>
      </c>
      <c r="S26" t="inlineStr">
        <is>
          <t>LT027</t>
        </is>
      </c>
      <c r="T26" t="n">
        <v>0</v>
      </c>
    </row>
    <row r="27">
      <c r="B27" s="7" t="inlineStr">
        <is>
          <t>Price_BOM_LFE_Insert_021</t>
        </is>
      </c>
      <c r="C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Ductile Iron, ASTM-A536-80</t>
        </is>
      </c>
      <c r="G27" s="2" t="inlineStr">
        <is>
          <t>J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:MechSealType21S:MechSealType1Unbal:</t>
        </is>
      </c>
      <c r="K27" t="inlineStr">
        <is>
          <t>:Horizontal:</t>
        </is>
      </c>
      <c r="L27" t="inlineStr">
        <is>
          <t>MLEH</t>
        </is>
      </c>
      <c r="N27" s="1" t="inlineStr">
        <is>
          <t>96769364</t>
        </is>
      </c>
      <c r="O27" s="7" t="inlineStr">
        <is>
          <t>INSERT,LF,X3,SGL,DI</t>
        </is>
      </c>
      <c r="P27" t="inlineStr">
        <is>
          <t>A100533</t>
        </is>
      </c>
      <c r="Q27" t="n">
        <v>60</v>
      </c>
      <c r="R27" t="inlineStr">
        <is>
          <t>Priced</t>
        </is>
      </c>
      <c r="S27" t="inlineStr">
        <is>
          <t>LT051</t>
        </is>
      </c>
      <c r="T27" t="n">
        <v>98</v>
      </c>
    </row>
    <row r="28">
      <c r="B28" s="7" t="inlineStr">
        <is>
          <t>Price_BOM_LFE_Insert_022</t>
        </is>
      </c>
      <c r="C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175psig</t>
        </is>
      </c>
      <c r="J28" t="inlineStr">
        <is>
          <t>:MechSealDoubleType21:MechSealDoubleType2:</t>
        </is>
      </c>
      <c r="K28" t="inlineStr">
        <is>
          <t>:Horizontal:</t>
        </is>
      </c>
      <c r="L28" t="inlineStr">
        <is>
          <t>MLEH</t>
        </is>
      </c>
      <c r="N28" s="1" t="inlineStr">
        <is>
          <t>96769365</t>
        </is>
      </c>
      <c r="O28" s="7" t="inlineStr">
        <is>
          <t>INSERT,LF,X3,DBL,CI</t>
        </is>
      </c>
      <c r="P28" t="inlineStr">
        <is>
          <t>A100532</t>
        </is>
      </c>
      <c r="Q28" t="n">
        <v>0</v>
      </c>
      <c r="R28" t="inlineStr">
        <is>
          <t>Display Blank</t>
        </is>
      </c>
      <c r="S28" t="inlineStr">
        <is>
          <t>LT051</t>
        </is>
      </c>
      <c r="T28" t="n">
        <v>98</v>
      </c>
    </row>
    <row r="29">
      <c r="B29" s="7" t="inlineStr">
        <is>
          <t>Price_BOM_LFE_Insert_023</t>
        </is>
      </c>
      <c r="C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Cast Iron, ASTM-A48, CL 30</t>
        </is>
      </c>
      <c r="G29" s="2" t="inlineStr">
        <is>
          <t>C30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MLEH</t>
        </is>
      </c>
      <c r="N29" s="1" t="inlineStr">
        <is>
          <t>96769366</t>
        </is>
      </c>
      <c r="O29" s="7" t="inlineStr">
        <is>
          <t>INSERT,LF,X3,BAL,CI</t>
        </is>
      </c>
      <c r="P29" t="inlineStr">
        <is>
          <t>A100532</t>
        </is>
      </c>
      <c r="Q29" t="n">
        <v>0</v>
      </c>
      <c r="R29" t="inlineStr">
        <is>
          <t>Display Blank</t>
        </is>
      </c>
      <c r="S29" t="inlineStr">
        <is>
          <t>LT027</t>
        </is>
      </c>
      <c r="T29" t="n">
        <v>0</v>
      </c>
    </row>
    <row r="30">
      <c r="B30" s="7" t="inlineStr">
        <is>
          <t>Price_BOM_LFE_Insert_024</t>
        </is>
      </c>
      <c r="C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ASTM-A536-80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MLEH</t>
        </is>
      </c>
      <c r="N30" s="1" t="inlineStr">
        <is>
          <t>96769367</t>
        </is>
      </c>
      <c r="O30" s="7" t="inlineStr">
        <is>
          <t>INSERT,LF,X3,BAL,DI</t>
        </is>
      </c>
      <c r="P30" t="inlineStr">
        <is>
          <t>A100532</t>
        </is>
      </c>
      <c r="Q30" t="n">
        <v>0</v>
      </c>
      <c r="R30" t="inlineStr">
        <is>
          <t>Display Blank</t>
        </is>
      </c>
      <c r="S30" t="inlineStr">
        <is>
          <t>LT051</t>
        </is>
      </c>
      <c r="T30" t="n">
        <v>98</v>
      </c>
    </row>
    <row r="31">
      <c r="B31" s="7" t="inlineStr">
        <is>
          <t>Price_BOM_LFE_Insert_025</t>
        </is>
      </c>
      <c r="C31" t="inlineStr">
        <is>
          <t>:20121-4P-10HP-LFE:20121-4P-15HP-LFE:20121-4P-7.5HP-LFE: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MLEH</t>
        </is>
      </c>
      <c r="N31" s="1" t="inlineStr">
        <is>
          <t>96769362</t>
        </is>
      </c>
      <c r="O31" s="7" t="inlineStr">
        <is>
          <t>INSERT,LF,X3,PKG,CI</t>
        </is>
      </c>
      <c r="P31" t="inlineStr">
        <is>
          <t>A100532</t>
        </is>
      </c>
      <c r="Q31" t="n">
        <v>0</v>
      </c>
      <c r="R31" t="inlineStr">
        <is>
          <t>Display Blank</t>
        </is>
      </c>
      <c r="S31" t="inlineStr">
        <is>
          <t>LT051</t>
        </is>
      </c>
      <c r="T31" t="n">
        <v>98</v>
      </c>
    </row>
    <row r="32">
      <c r="B32" s="7" t="inlineStr">
        <is>
          <t>Price_BOM_LFE_Insert_026</t>
        </is>
      </c>
      <c r="C32" t="inlineStr">
        <is>
          <t>:20121-4P-10HP-LFE:20121-4P-15HP-LFE:20121-4P-7.5HP-LFE: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MLEH</t>
        </is>
      </c>
      <c r="N32" s="1" t="inlineStr">
        <is>
          <t>96769363</t>
        </is>
      </c>
      <c r="O32" s="7" t="inlineStr">
        <is>
          <t>INSERT,LF,X3,SGL,CI</t>
        </is>
      </c>
      <c r="P32" t="inlineStr">
        <is>
          <t>A100532</t>
        </is>
      </c>
      <c r="Q32" t="n">
        <v>0</v>
      </c>
      <c r="R32" t="inlineStr">
        <is>
          <t>Display Blank</t>
        </is>
      </c>
      <c r="S32" t="inlineStr">
        <is>
          <t>LT027</t>
        </is>
      </c>
      <c r="T32" t="n">
        <v>0</v>
      </c>
    </row>
    <row r="33">
      <c r="B33" s="7" t="inlineStr">
        <is>
          <t>Price_BOM_LFE_Insert_027</t>
        </is>
      </c>
      <c r="C33" t="inlineStr">
        <is>
          <t>:20121-4P-10HP-LFE:20121-4P-15HP-LFE:20121-4P-7.5HP-LFE: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ASTM-A536-80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MLEH</t>
        </is>
      </c>
      <c r="N33" s="1" t="inlineStr">
        <is>
          <t>96769364</t>
        </is>
      </c>
      <c r="O33" s="7" t="inlineStr">
        <is>
          <t>INSERT,LF,X3,SGL,DI</t>
        </is>
      </c>
      <c r="P33" t="inlineStr">
        <is>
          <t>A100533</t>
        </is>
      </c>
      <c r="Q33" t="n">
        <v>60</v>
      </c>
      <c r="R33" t="inlineStr">
        <is>
          <t>Priced</t>
        </is>
      </c>
      <c r="S33" t="inlineStr">
        <is>
          <t>LT051</t>
        </is>
      </c>
      <c r="T33" t="n">
        <v>98</v>
      </c>
    </row>
    <row r="34">
      <c r="B34" s="7" t="inlineStr">
        <is>
          <t>Price_BOM_LFE_Insert_028</t>
        </is>
      </c>
      <c r="C34" t="inlineStr">
        <is>
          <t>:20121-4P-10HP-LFE:20121-4P-15HP-LFE:20121-4P-7.5HP-LFE: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MLEH</t>
        </is>
      </c>
      <c r="N34" s="1" t="inlineStr">
        <is>
          <t>96769365</t>
        </is>
      </c>
      <c r="O34" s="7" t="inlineStr">
        <is>
          <t>INSERT,LF,X3,DBL,CI</t>
        </is>
      </c>
      <c r="P34" t="inlineStr">
        <is>
          <t>A100532</t>
        </is>
      </c>
      <c r="Q34" t="n">
        <v>0</v>
      </c>
      <c r="R34" t="inlineStr">
        <is>
          <t>Display Blank</t>
        </is>
      </c>
      <c r="S34" t="inlineStr">
        <is>
          <t>LT051</t>
        </is>
      </c>
      <c r="T34" t="n">
        <v>98</v>
      </c>
    </row>
    <row r="35">
      <c r="B35" s="7" t="inlineStr">
        <is>
          <t>Price_BOM_LFE_Insert_029</t>
        </is>
      </c>
      <c r="C35" t="inlineStr">
        <is>
          <t>:20121-4P-10HP-LFE:20121-4P-15HP-LFE:20121-4P-7.5HP-LFE: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MLEH</t>
        </is>
      </c>
      <c r="N35" s="1" t="inlineStr">
        <is>
          <t>96769366</t>
        </is>
      </c>
      <c r="O35" s="7" t="inlineStr">
        <is>
          <t>INSERT,LF,X3,BAL,CI</t>
        </is>
      </c>
      <c r="P35" t="inlineStr">
        <is>
          <t>A100532</t>
        </is>
      </c>
      <c r="Q35" t="n">
        <v>0</v>
      </c>
      <c r="R35" t="inlineStr">
        <is>
          <t>Display Blank</t>
        </is>
      </c>
      <c r="S35" t="inlineStr">
        <is>
          <t>LT027</t>
        </is>
      </c>
      <c r="T35" t="n">
        <v>0</v>
      </c>
    </row>
    <row r="36">
      <c r="B36" s="7" t="inlineStr">
        <is>
          <t>Price_BOM_LFE_Insert_030</t>
        </is>
      </c>
      <c r="C36" t="inlineStr">
        <is>
          <t>:20121-4P-10HP-LFE:20121-4P-15HP-LFE:20121-4P-7.5HP-LFE: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ASTM-A536-80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MLEH</t>
        </is>
      </c>
      <c r="N36" s="1" t="inlineStr">
        <is>
          <t>96769367</t>
        </is>
      </c>
      <c r="O36" s="7" t="inlineStr">
        <is>
          <t>INSERT,LF,X3,BAL,DI</t>
        </is>
      </c>
      <c r="P36" t="inlineStr">
        <is>
          <t>A100532</t>
        </is>
      </c>
      <c r="Q36" t="n">
        <v>0</v>
      </c>
      <c r="R36" t="inlineStr">
        <is>
          <t>Display Blank</t>
        </is>
      </c>
      <c r="S36" t="inlineStr">
        <is>
          <t>LT051</t>
        </is>
      </c>
      <c r="T36" t="n">
        <v>98</v>
      </c>
    </row>
    <row r="37">
      <c r="B37" s="7" t="inlineStr">
        <is>
          <t>Price_BOM_LFE_Insert_031</t>
        </is>
      </c>
      <c r="C37" t="inlineStr">
        <is>
          <t>:20709-2P-10HP-LFE:20709-2P-15HP-LFE:20709-2P-20HP-LFE:20709-2P-25HP-LFE:20709-2P-7.5HP-LFE:20709-4P-3HP-LFE: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150psig</t>
        </is>
      </c>
      <c r="J37" t="inlineStr">
        <is>
          <t>:Opt_Packing:</t>
        </is>
      </c>
      <c r="K37" t="inlineStr">
        <is>
          <t>:Horizontal:</t>
        </is>
      </c>
      <c r="L37" t="inlineStr">
        <is>
          <t>MLEH</t>
        </is>
      </c>
      <c r="N37" s="1" t="inlineStr">
        <is>
          <t>96769362</t>
        </is>
      </c>
      <c r="O37" s="7" t="inlineStr">
        <is>
          <t>INSERT,LF,X3,PKG,CI</t>
        </is>
      </c>
      <c r="P37" t="inlineStr">
        <is>
          <t>A100532</t>
        </is>
      </c>
      <c r="Q37" t="n">
        <v>0</v>
      </c>
      <c r="R37" t="inlineStr">
        <is>
          <t>Display Blank</t>
        </is>
      </c>
      <c r="S37" t="inlineStr">
        <is>
          <t>LT051</t>
        </is>
      </c>
      <c r="T37" t="n">
        <v>98</v>
      </c>
    </row>
    <row r="38">
      <c r="B38" s="7" t="inlineStr">
        <is>
          <t>Price_BOM_LFE_Insert_032</t>
        </is>
      </c>
      <c r="C38" t="inlineStr">
        <is>
          <t>:20709-2P-10HP-LFE:20709-2P-15HP-LFE:20709-2P-20HP-LFE:20709-2P-25HP-LFE:20709-2P-7.5HP-LFE:20709-4P-3HP-LFE:</t>
        </is>
      </c>
      <c r="D38" s="2" t="inlineStr">
        <is>
          <t>X3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250psig</t>
        </is>
      </c>
      <c r="J38" t="inlineStr">
        <is>
          <t>:MechSealType21S:MechSealType1Unbal:</t>
        </is>
      </c>
      <c r="K38" t="inlineStr">
        <is>
          <t>:Horizontal:</t>
        </is>
      </c>
      <c r="L38" t="inlineStr">
        <is>
          <t>MLEH</t>
        </is>
      </c>
      <c r="N38" s="1" t="inlineStr">
        <is>
          <t>96769363</t>
        </is>
      </c>
      <c r="O38" s="7" t="inlineStr">
        <is>
          <t>INSERT,LF,X3,SGL,CI</t>
        </is>
      </c>
      <c r="P38" t="inlineStr">
        <is>
          <t>A100532</t>
        </is>
      </c>
      <c r="Q38" t="n">
        <v>0</v>
      </c>
      <c r="R38" t="inlineStr">
        <is>
          <t>Display Blank</t>
        </is>
      </c>
      <c r="S38" t="inlineStr">
        <is>
          <t>LT027</t>
        </is>
      </c>
      <c r="T38" t="n">
        <v>0</v>
      </c>
    </row>
    <row r="39">
      <c r="B39" s="7" t="inlineStr">
        <is>
          <t>Price_BOM_LFE_Insert_033</t>
        </is>
      </c>
      <c r="C39" t="inlineStr">
        <is>
          <t>:20709-2P-10HP-LFE:20709-2P-15HP-LFE:20709-2P-20HP-LFE:20709-2P-25HP-LFE:20709-2P-7.5HP-LFE:20709-4P-3HP-LFE:</t>
        </is>
      </c>
      <c r="D39" s="2" t="inlineStr">
        <is>
          <t>X3</t>
        </is>
      </c>
      <c r="E39" s="2" t="inlineStr">
        <is>
          <t>Opt_InsertProvided</t>
        </is>
      </c>
      <c r="F39" s="2" t="inlineStr">
        <is>
          <t>Ductile Iron, ASTM-A536-80</t>
        </is>
      </c>
      <c r="G39" s="2" t="inlineStr">
        <is>
          <t>J</t>
        </is>
      </c>
      <c r="H39" s="2" t="inlineStr">
        <is>
          <t>Coating_Standard</t>
        </is>
      </c>
      <c r="I39" t="inlineStr">
        <is>
          <t>250psig</t>
        </is>
      </c>
      <c r="J39" t="inlineStr">
        <is>
          <t>:MechSealType21S:MechSealType1Unbal:</t>
        </is>
      </c>
      <c r="K39" t="inlineStr">
        <is>
          <t>:Horizontal:</t>
        </is>
      </c>
      <c r="L39" t="inlineStr">
        <is>
          <t>MLEH</t>
        </is>
      </c>
      <c r="N39" s="1" t="inlineStr">
        <is>
          <t>96769364</t>
        </is>
      </c>
      <c r="O39" s="7" t="inlineStr">
        <is>
          <t>INSERT,LF,X3,SGL,DI</t>
        </is>
      </c>
      <c r="P39" t="inlineStr">
        <is>
          <t>A100533</t>
        </is>
      </c>
      <c r="Q39" t="n">
        <v>60</v>
      </c>
      <c r="R39" t="inlineStr">
        <is>
          <t>Priced</t>
        </is>
      </c>
      <c r="S39" t="inlineStr">
        <is>
          <t>LT051</t>
        </is>
      </c>
      <c r="T39" t="n">
        <v>98</v>
      </c>
    </row>
    <row r="40">
      <c r="B40" s="7" t="inlineStr">
        <is>
          <t>Price_BOM_LFE_Insert_034</t>
        </is>
      </c>
      <c r="C40" t="inlineStr">
        <is>
          <t>:20709-2P-10HP-LFE:20709-2P-15HP-LFE:20709-2P-20HP-LFE:20709-2P-25HP-LFE:20709-2P-7.5HP-LFE:20709-4P-3HP-LFE:</t>
        </is>
      </c>
      <c r="D40" s="2" t="inlineStr">
        <is>
          <t>X3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:MechSealDoubleType21:MechSealDoubleType2:</t>
        </is>
      </c>
      <c r="K40" t="inlineStr">
        <is>
          <t>:Horizontal:</t>
        </is>
      </c>
      <c r="L40" t="inlineStr">
        <is>
          <t>MLEH</t>
        </is>
      </c>
      <c r="N40" s="1" t="inlineStr">
        <is>
          <t>96769365</t>
        </is>
      </c>
      <c r="O40" s="7" t="inlineStr">
        <is>
          <t>INSERT,LF,X3,DBL,CI</t>
        </is>
      </c>
      <c r="P40" t="inlineStr">
        <is>
          <t>A100532</t>
        </is>
      </c>
      <c r="Q40" t="n">
        <v>0</v>
      </c>
      <c r="R40" t="inlineStr">
        <is>
          <t>Display Blank</t>
        </is>
      </c>
      <c r="S40" t="inlineStr">
        <is>
          <t>LT051</t>
        </is>
      </c>
      <c r="T40" t="n">
        <v>98</v>
      </c>
    </row>
    <row r="41">
      <c r="B41" s="7" t="inlineStr">
        <is>
          <t>Price_BOM_LFE_Insert_035</t>
        </is>
      </c>
      <c r="C41" t="inlineStr">
        <is>
          <t>:20709-2P-10HP-LFE:20709-2P-15HP-LFE:20709-2P-20HP-LFE:20709-2P-25HP-LFE:20709-2P-7.5HP-LFE:20709-4P-3HP-LFE:</t>
        </is>
      </c>
      <c r="D41" s="2" t="inlineStr">
        <is>
          <t>X3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250psig</t>
        </is>
      </c>
      <c r="J41" t="inlineStr">
        <is>
          <t>:MechSealType2B:</t>
        </is>
      </c>
      <c r="K41" t="inlineStr">
        <is>
          <t>:Horizontal:</t>
        </is>
      </c>
      <c r="L41" t="inlineStr">
        <is>
          <t>MLEH</t>
        </is>
      </c>
      <c r="N41" s="1" t="inlineStr">
        <is>
          <t>96769366</t>
        </is>
      </c>
      <c r="O41" s="7" t="inlineStr">
        <is>
          <t>INSERT,LF,X3,BAL,CI</t>
        </is>
      </c>
      <c r="P41" t="inlineStr">
        <is>
          <t>A100532</t>
        </is>
      </c>
      <c r="Q41" t="n">
        <v>0</v>
      </c>
      <c r="R41" t="inlineStr">
        <is>
          <t>Display Blank</t>
        </is>
      </c>
      <c r="S41" t="inlineStr">
        <is>
          <t>LT027</t>
        </is>
      </c>
      <c r="T41" t="n">
        <v>0</v>
      </c>
    </row>
    <row r="42">
      <c r="B42" s="7" t="inlineStr">
        <is>
          <t>Price_BOM_LFE_Insert_036</t>
        </is>
      </c>
      <c r="C42" t="inlineStr">
        <is>
          <t>:20709-2P-10HP-LFE:20709-2P-15HP-LFE:20709-2P-20HP-LFE:20709-2P-25HP-LFE:20709-2P-7.5HP-LFE:20709-4P-3HP-LFE:</t>
        </is>
      </c>
      <c r="D42" s="2" t="inlineStr">
        <is>
          <t>X3</t>
        </is>
      </c>
      <c r="E42" s="2" t="inlineStr">
        <is>
          <t>Opt_InsertProvided</t>
        </is>
      </c>
      <c r="F42" s="2" t="inlineStr">
        <is>
          <t>Ductile Iron, ASTM-A536-80</t>
        </is>
      </c>
      <c r="G42" s="2" t="inlineStr">
        <is>
          <t>J</t>
        </is>
      </c>
      <c r="H42" s="2" t="inlineStr">
        <is>
          <t>Coating_Standard</t>
        </is>
      </c>
      <c r="I42" t="inlineStr">
        <is>
          <t>250psig</t>
        </is>
      </c>
      <c r="J42" t="inlineStr">
        <is>
          <t>:MechSealType2B:</t>
        </is>
      </c>
      <c r="K42" t="inlineStr">
        <is>
          <t>:Horizontal:</t>
        </is>
      </c>
      <c r="L42" t="inlineStr">
        <is>
          <t>MLEH</t>
        </is>
      </c>
      <c r="N42" s="1" t="inlineStr">
        <is>
          <t>96769367</t>
        </is>
      </c>
      <c r="O42" s="7" t="inlineStr">
        <is>
          <t>INSERT,LF,X3,BAL,DI</t>
        </is>
      </c>
      <c r="P42" t="inlineStr">
        <is>
          <t>A100532</t>
        </is>
      </c>
      <c r="Q42" t="n">
        <v>0</v>
      </c>
      <c r="R42" t="inlineStr">
        <is>
          <t>Display Blank</t>
        </is>
      </c>
      <c r="S42" t="inlineStr">
        <is>
          <t>LT051</t>
        </is>
      </c>
      <c r="T42" t="n">
        <v>98</v>
      </c>
    </row>
    <row r="43">
      <c r="B43" s="7" t="inlineStr">
        <is>
          <t>Price_BOM_LFE_Insert_037</t>
        </is>
      </c>
      <c r="C43" t="inlineStr">
        <is>
          <t>:20953-2P-20HP-LFE:20953-2P-25HP-LFE:20953-4P-3HP-LFE:20953-4P-5HP-LFE:20953-4P-7.5HP-LFE:25123-4P-10HP-LFE:</t>
        </is>
      </c>
      <c r="D43" s="2" t="inlineStr">
        <is>
          <t>X3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150psig</t>
        </is>
      </c>
      <c r="J43" t="inlineStr">
        <is>
          <t>:Opt_Packing:</t>
        </is>
      </c>
      <c r="K43" t="inlineStr">
        <is>
          <t>:Horizontal:</t>
        </is>
      </c>
      <c r="L43" t="inlineStr">
        <is>
          <t>MLEH</t>
        </is>
      </c>
      <c r="N43" s="1" t="inlineStr">
        <is>
          <t>96769362</t>
        </is>
      </c>
      <c r="O43" s="7" t="inlineStr">
        <is>
          <t>INSERT,LF,X3,PKG,CI</t>
        </is>
      </c>
      <c r="P43" t="inlineStr">
        <is>
          <t>A100532</t>
        </is>
      </c>
      <c r="Q43" t="n">
        <v>0</v>
      </c>
      <c r="R43" t="inlineStr">
        <is>
          <t>Display Blank</t>
        </is>
      </c>
      <c r="S43" t="inlineStr">
        <is>
          <t>LT051</t>
        </is>
      </c>
      <c r="T43" t="n">
        <v>98</v>
      </c>
    </row>
    <row r="44">
      <c r="B44" s="7" t="inlineStr">
        <is>
          <t>Price_BOM_LFE_Insert_038</t>
        </is>
      </c>
      <c r="C44" t="inlineStr">
        <is>
          <t>:20953-2P-20HP-LFE:20953-2P-25HP-LFE:20953-4P-3HP-LFE:20953-4P-5HP-LFE:20953-4P-7.5HP-LFE:25123-4P-10HP-LFE:</t>
        </is>
      </c>
      <c r="D44" s="2" t="inlineStr">
        <is>
          <t>X3</t>
        </is>
      </c>
      <c r="E44" s="2" t="inlineStr">
        <is>
          <t>Opt_InsertProvided</t>
        </is>
      </c>
      <c r="F44" s="2" t="inlineStr">
        <is>
          <t>Cast Iron, ASTM-A48, CL 30</t>
        </is>
      </c>
      <c r="G44" s="2" t="inlineStr">
        <is>
          <t>C30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</t>
        </is>
      </c>
      <c r="L44" t="inlineStr">
        <is>
          <t>MLEH</t>
        </is>
      </c>
      <c r="N44" s="1" t="inlineStr">
        <is>
          <t>96769363</t>
        </is>
      </c>
      <c r="O44" s="7" t="inlineStr">
        <is>
          <t>INSERT,LF,X3,SGL,CI</t>
        </is>
      </c>
      <c r="P44" t="inlineStr">
        <is>
          <t>A100532</t>
        </is>
      </c>
      <c r="Q44" t="n">
        <v>0</v>
      </c>
      <c r="R44" t="inlineStr">
        <is>
          <t>Display Blank</t>
        </is>
      </c>
      <c r="S44" t="inlineStr">
        <is>
          <t>LT027</t>
        </is>
      </c>
      <c r="T44" t="n">
        <v>0</v>
      </c>
    </row>
    <row r="45">
      <c r="B45" s="7" t="inlineStr">
        <is>
          <t>Price_BOM_LFE_Insert_039</t>
        </is>
      </c>
      <c r="C45" t="inlineStr">
        <is>
          <t>:20953-2P-20HP-LFE:20953-2P-25HP-LFE:20953-4P-3HP-LFE:20953-4P-5HP-LFE:20953-4P-7.5HP-LFE:25123-4P-10HP-LFE:</t>
        </is>
      </c>
      <c r="D45" s="2" t="inlineStr">
        <is>
          <t>X3</t>
        </is>
      </c>
      <c r="E45" s="2" t="inlineStr">
        <is>
          <t>Opt_InsertProvided</t>
        </is>
      </c>
      <c r="F45" s="2" t="inlineStr">
        <is>
          <t>Ductile Iron, ASTM-A536-80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</t>
        </is>
      </c>
      <c r="L45" t="inlineStr">
        <is>
          <t>MLEH</t>
        </is>
      </c>
      <c r="N45" s="1" t="inlineStr">
        <is>
          <t>96769364</t>
        </is>
      </c>
      <c r="O45" s="7" t="inlineStr">
        <is>
          <t>INSERT,LF,X3,SGL,DI</t>
        </is>
      </c>
      <c r="P45" t="inlineStr">
        <is>
          <t>A100533</t>
        </is>
      </c>
      <c r="Q45" t="n">
        <v>60</v>
      </c>
      <c r="R45" t="inlineStr">
        <is>
          <t>Priced</t>
        </is>
      </c>
      <c r="S45" t="inlineStr">
        <is>
          <t>LT051</t>
        </is>
      </c>
      <c r="T45" t="n">
        <v>98</v>
      </c>
    </row>
    <row r="46">
      <c r="B46" s="7" t="inlineStr">
        <is>
          <t>Price_BOM_LFE_Insert_040</t>
        </is>
      </c>
      <c r="C46" t="inlineStr">
        <is>
          <t>:20953-2P-20HP-LFE:20953-2P-25HP-LFE:20953-4P-3HP-LFE:20953-4P-5HP-LFE:20953-4P-7.5HP-LFE:25123-4P-10HP-LFE:</t>
        </is>
      </c>
      <c r="D46" s="2" t="inlineStr">
        <is>
          <t>X3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:MechSealDoubleType21:MechSealDoubleType2:</t>
        </is>
      </c>
      <c r="K46" t="inlineStr">
        <is>
          <t>:Horizontal:</t>
        </is>
      </c>
      <c r="L46" t="inlineStr">
        <is>
          <t>MLEH</t>
        </is>
      </c>
      <c r="N46" s="1" t="inlineStr">
        <is>
          <t>96769365</t>
        </is>
      </c>
      <c r="O46" s="7" t="inlineStr">
        <is>
          <t>INSERT,LF,X3,DBL,CI</t>
        </is>
      </c>
      <c r="P46" t="inlineStr">
        <is>
          <t>A100532</t>
        </is>
      </c>
      <c r="Q46" t="n">
        <v>0</v>
      </c>
      <c r="R46" t="inlineStr">
        <is>
          <t>Display Blank</t>
        </is>
      </c>
      <c r="S46" t="inlineStr">
        <is>
          <t>LT051</t>
        </is>
      </c>
      <c r="T46" t="n">
        <v>98</v>
      </c>
    </row>
    <row r="47">
      <c r="B47" s="7" t="inlineStr">
        <is>
          <t>Price_BOM_LFE_Insert_041</t>
        </is>
      </c>
      <c r="C47" t="inlineStr">
        <is>
          <t>:20953-2P-20HP-LFE:20953-2P-25HP-LFE:20953-4P-3HP-LFE:20953-4P-5HP-LFE:20953-4P-7.5HP-LFE:25123-4P-10HP-LFE:</t>
        </is>
      </c>
      <c r="D47" s="2" t="inlineStr">
        <is>
          <t>X3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250psig</t>
        </is>
      </c>
      <c r="J47" t="inlineStr">
        <is>
          <t>:MechSealType2B:</t>
        </is>
      </c>
      <c r="K47" t="inlineStr">
        <is>
          <t>:Horizontal:</t>
        </is>
      </c>
      <c r="L47" t="inlineStr">
        <is>
          <t>MLEH</t>
        </is>
      </c>
      <c r="N47" s="1" t="inlineStr">
        <is>
          <t>96769366</t>
        </is>
      </c>
      <c r="O47" s="7" t="inlineStr">
        <is>
          <t>INSERT,LF,X3,BAL,CI</t>
        </is>
      </c>
      <c r="P47" t="inlineStr">
        <is>
          <t>A100532</t>
        </is>
      </c>
      <c r="Q47" t="n">
        <v>0</v>
      </c>
      <c r="R47" t="inlineStr">
        <is>
          <t>Display Blank</t>
        </is>
      </c>
      <c r="S47" t="inlineStr">
        <is>
          <t>LT027</t>
        </is>
      </c>
      <c r="T47" t="n">
        <v>0</v>
      </c>
    </row>
    <row r="48">
      <c r="B48" s="7" t="inlineStr">
        <is>
          <t>Price_BOM_LFE_Insert_042</t>
        </is>
      </c>
      <c r="C48" t="inlineStr">
        <is>
          <t>:20953-2P-20HP-LFE:20953-2P-25HP-LFE:20953-4P-3HP-LFE:20953-4P-5HP-LFE:20953-4P-7.5HP-LFE:25123-4P-10HP-LFE:</t>
        </is>
      </c>
      <c r="D48" s="2" t="inlineStr">
        <is>
          <t>X3</t>
        </is>
      </c>
      <c r="E48" s="2" t="inlineStr">
        <is>
          <t>Opt_InsertProvided</t>
        </is>
      </c>
      <c r="F48" s="2" t="inlineStr">
        <is>
          <t>Ductile Iron, ASTM-A536-80</t>
        </is>
      </c>
      <c r="G48" s="2" t="inlineStr">
        <is>
          <t>J</t>
        </is>
      </c>
      <c r="H48" s="2" t="inlineStr">
        <is>
          <t>Coating_Standard</t>
        </is>
      </c>
      <c r="I48" t="inlineStr">
        <is>
          <t>250psig</t>
        </is>
      </c>
      <c r="J48" t="inlineStr">
        <is>
          <t>:MechSealType2B:</t>
        </is>
      </c>
      <c r="K48" t="inlineStr">
        <is>
          <t>:Horizontal:</t>
        </is>
      </c>
      <c r="L48" t="inlineStr">
        <is>
          <t>MLEH</t>
        </is>
      </c>
      <c r="N48" s="1" t="inlineStr">
        <is>
          <t>96769367</t>
        </is>
      </c>
      <c r="O48" s="7" t="inlineStr">
        <is>
          <t>INSERT,LF,X3,BAL,DI</t>
        </is>
      </c>
      <c r="P48" t="inlineStr">
        <is>
          <t>A100532</t>
        </is>
      </c>
      <c r="Q48" t="n">
        <v>0</v>
      </c>
      <c r="R48" t="inlineStr">
        <is>
          <t>Display Blank</t>
        </is>
      </c>
      <c r="S48" t="inlineStr">
        <is>
          <t>LT051</t>
        </is>
      </c>
      <c r="T48" t="n">
        <v>98</v>
      </c>
    </row>
    <row r="49">
      <c r="B49" s="7" t="inlineStr">
        <is>
          <t>Price_BOM_LFE_Insert_043</t>
        </is>
      </c>
      <c r="C49" t="inlineStr">
        <is>
          <t>:25123-4P-15HP-LFE:25123-4P-7.5HP-LFE:25123-4P-7.5HP-LFE:</t>
        </is>
      </c>
      <c r="D49" s="2" t="inlineStr">
        <is>
          <t>X3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150psig</t>
        </is>
      </c>
      <c r="J49" t="inlineStr">
        <is>
          <t>:Opt_Packing:</t>
        </is>
      </c>
      <c r="K49" t="inlineStr">
        <is>
          <t>:Horizontal:</t>
        </is>
      </c>
      <c r="L49" t="inlineStr">
        <is>
          <t>MLEH</t>
        </is>
      </c>
      <c r="N49" s="1" t="inlineStr">
        <is>
          <t>96769362</t>
        </is>
      </c>
      <c r="O49" s="7" t="inlineStr">
        <is>
          <t>INSERT,LF,X3,PKG,CI</t>
        </is>
      </c>
      <c r="P49" t="inlineStr">
        <is>
          <t>A100532</t>
        </is>
      </c>
      <c r="Q49" t="n">
        <v>0</v>
      </c>
      <c r="R49" t="inlineStr">
        <is>
          <t>Display Blank</t>
        </is>
      </c>
      <c r="S49" t="inlineStr">
        <is>
          <t>LT051</t>
        </is>
      </c>
      <c r="T49" t="n">
        <v>98</v>
      </c>
    </row>
    <row r="50">
      <c r="B50" s="7" t="inlineStr">
        <is>
          <t>Price_BOM_LFE_Insert_044</t>
        </is>
      </c>
      <c r="C50" t="inlineStr">
        <is>
          <t>:25123-4P-15HP-LFE:25123-4P-7.5HP-LFE:25123-4P-7.5HP-LFE:</t>
        </is>
      </c>
      <c r="D50" s="2" t="inlineStr">
        <is>
          <t>X3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250psig</t>
        </is>
      </c>
      <c r="J50" t="inlineStr">
        <is>
          <t>:MechSealType21S:MechSealType1Unbal:</t>
        </is>
      </c>
      <c r="K50" t="inlineStr">
        <is>
          <t>:Horizontal:</t>
        </is>
      </c>
      <c r="L50" t="inlineStr">
        <is>
          <t>MLEH</t>
        </is>
      </c>
      <c r="N50" s="1" t="inlineStr">
        <is>
          <t>96769363</t>
        </is>
      </c>
      <c r="O50" s="7" t="inlineStr">
        <is>
          <t>INSERT,LF,X3,SGL,CI</t>
        </is>
      </c>
      <c r="P50" t="inlineStr">
        <is>
          <t>A100532</t>
        </is>
      </c>
      <c r="Q50" t="n">
        <v>0</v>
      </c>
      <c r="R50" t="inlineStr">
        <is>
          <t>Display Blank</t>
        </is>
      </c>
      <c r="S50" t="inlineStr">
        <is>
          <t>LT027</t>
        </is>
      </c>
      <c r="T50" t="n">
        <v>0</v>
      </c>
    </row>
    <row r="51">
      <c r="B51" s="7" t="inlineStr">
        <is>
          <t>Price_BOM_LFE_Insert_045</t>
        </is>
      </c>
      <c r="C51" t="inlineStr">
        <is>
          <t>:25123-4P-15HP-LFE:25123-4P-7.5HP-LFE:25123-4P-7.5HP-LFE:</t>
        </is>
      </c>
      <c r="D51" s="2" t="inlineStr">
        <is>
          <t>X3</t>
        </is>
      </c>
      <c r="E51" s="2" t="inlineStr">
        <is>
          <t>Opt_InsertProvided</t>
        </is>
      </c>
      <c r="F51" s="2" t="inlineStr">
        <is>
          <t>Ductile Iron, ASTM-A536-80</t>
        </is>
      </c>
      <c r="G51" s="2" t="inlineStr">
        <is>
          <t>J</t>
        </is>
      </c>
      <c r="H51" s="2" t="inlineStr">
        <is>
          <t>Coating_Standard</t>
        </is>
      </c>
      <c r="I51" t="inlineStr">
        <is>
          <t>250psig</t>
        </is>
      </c>
      <c r="J51" t="inlineStr">
        <is>
          <t>:MechSealType21S:MechSealType1Unbal:</t>
        </is>
      </c>
      <c r="K51" t="inlineStr">
        <is>
          <t>:Horizontal:</t>
        </is>
      </c>
      <c r="L51" t="inlineStr">
        <is>
          <t>MLEH</t>
        </is>
      </c>
      <c r="N51" s="1" t="inlineStr">
        <is>
          <t>96769364</t>
        </is>
      </c>
      <c r="O51" s="7" t="inlineStr">
        <is>
          <t>INSERT,LF,X3,SGL,DI</t>
        </is>
      </c>
      <c r="P51" t="inlineStr">
        <is>
          <t>A100533</t>
        </is>
      </c>
      <c r="Q51" t="n">
        <v>60</v>
      </c>
      <c r="R51" t="inlineStr">
        <is>
          <t>Priced</t>
        </is>
      </c>
      <c r="S51" t="inlineStr">
        <is>
          <t>LT051</t>
        </is>
      </c>
      <c r="T51" t="n">
        <v>98</v>
      </c>
    </row>
    <row r="52">
      <c r="B52" s="7" t="inlineStr">
        <is>
          <t>Price_BOM_LFE_Insert_046</t>
        </is>
      </c>
      <c r="C52" t="inlineStr">
        <is>
          <t>:25123-4P-15HP-LFE:25123-4P-7.5HP-LFE:25123-4P-7.5HP-LFE:</t>
        </is>
      </c>
      <c r="D52" s="2" t="inlineStr">
        <is>
          <t>X3</t>
        </is>
      </c>
      <c r="E52" s="2" t="inlineStr">
        <is>
          <t>Opt_InsertProvided</t>
        </is>
      </c>
      <c r="F52" s="2" t="inlineStr">
        <is>
          <t>Cast Iron, ASTM-A48, CL 30</t>
        </is>
      </c>
      <c r="G52" s="2" t="inlineStr">
        <is>
          <t>C30</t>
        </is>
      </c>
      <c r="H52" s="2" t="inlineStr">
        <is>
          <t>Coating_Standard</t>
        </is>
      </c>
      <c r="I52" t="inlineStr">
        <is>
          <t>175psig</t>
        </is>
      </c>
      <c r="J52" t="inlineStr">
        <is>
          <t>:MechSealDoubleType21:MechSealDoubleType2:</t>
        </is>
      </c>
      <c r="K52" t="inlineStr">
        <is>
          <t>:Horizontal:</t>
        </is>
      </c>
      <c r="L52" t="inlineStr">
        <is>
          <t>MLEH</t>
        </is>
      </c>
      <c r="N52" s="1" t="inlineStr">
        <is>
          <t>96769365</t>
        </is>
      </c>
      <c r="O52" s="7" t="inlineStr">
        <is>
          <t>INSERT,LF,X3,DBL,CI</t>
        </is>
      </c>
      <c r="P52" t="inlineStr">
        <is>
          <t>A100532</t>
        </is>
      </c>
      <c r="Q52" t="n">
        <v>0</v>
      </c>
      <c r="R52" t="inlineStr">
        <is>
          <t>Display Blank</t>
        </is>
      </c>
      <c r="S52" t="inlineStr">
        <is>
          <t>LT051</t>
        </is>
      </c>
      <c r="T52" t="n">
        <v>98</v>
      </c>
    </row>
    <row r="53">
      <c r="B53" s="7" t="inlineStr">
        <is>
          <t>Price_BOM_LFE_Insert_047</t>
        </is>
      </c>
      <c r="C53" t="inlineStr">
        <is>
          <t>:25123-4P-15HP-LFE:25123-4P-7.5HP-LFE:25123-4P-7.5HP-LFE:</t>
        </is>
      </c>
      <c r="D53" s="2" t="inlineStr">
        <is>
          <t>X3</t>
        </is>
      </c>
      <c r="E53" s="2" t="inlineStr">
        <is>
          <t>Opt_InsertProvided</t>
        </is>
      </c>
      <c r="F53" s="2" t="inlineStr">
        <is>
          <t>Cast Iron, ASTM-A48, CL 30</t>
        </is>
      </c>
      <c r="G53" s="2" t="inlineStr">
        <is>
          <t>C30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:MechSealType2B:</t>
        </is>
      </c>
      <c r="K53" t="inlineStr">
        <is>
          <t>:Horizontal:</t>
        </is>
      </c>
      <c r="L53" t="inlineStr">
        <is>
          <t>MLEH</t>
        </is>
      </c>
      <c r="N53" s="1" t="inlineStr">
        <is>
          <t>96769366</t>
        </is>
      </c>
      <c r="O53" s="7" t="inlineStr">
        <is>
          <t>INSERT,LF,X3,BAL,CI</t>
        </is>
      </c>
      <c r="P53" t="inlineStr">
        <is>
          <t>A100532</t>
        </is>
      </c>
      <c r="Q53" t="n">
        <v>0</v>
      </c>
      <c r="R53" t="inlineStr">
        <is>
          <t>Display Blank</t>
        </is>
      </c>
      <c r="S53" t="inlineStr">
        <is>
          <t>LT027</t>
        </is>
      </c>
      <c r="T53" t="n">
        <v>0</v>
      </c>
    </row>
    <row r="54">
      <c r="B54" s="7" t="inlineStr">
        <is>
          <t>Price_BOM_LFE_Insert_048</t>
        </is>
      </c>
      <c r="C54" t="inlineStr">
        <is>
          <t>:25123-4P-15HP-LFE:25123-4P-7.5HP-LFE:25123-4P-7.5HP-LFE:</t>
        </is>
      </c>
      <c r="D54" s="2" t="inlineStr">
        <is>
          <t>X3</t>
        </is>
      </c>
      <c r="E54" s="2" t="inlineStr">
        <is>
          <t>Opt_InsertProvided</t>
        </is>
      </c>
      <c r="F54" s="2" t="inlineStr">
        <is>
          <t>Ductile Iron, ASTM-A536-80</t>
        </is>
      </c>
      <c r="G54" s="2" t="inlineStr">
        <is>
          <t>J</t>
        </is>
      </c>
      <c r="H54" s="2" t="inlineStr">
        <is>
          <t>Coating_Standard</t>
        </is>
      </c>
      <c r="I54" t="inlineStr">
        <is>
          <t>250psig</t>
        </is>
      </c>
      <c r="J54" t="inlineStr">
        <is>
          <t>:MechSealType2B:</t>
        </is>
      </c>
      <c r="K54" t="inlineStr">
        <is>
          <t>:Horizontal:</t>
        </is>
      </c>
      <c r="L54" t="inlineStr">
        <is>
          <t>MLEH</t>
        </is>
      </c>
      <c r="N54" s="1" t="inlineStr">
        <is>
          <t>96769367</t>
        </is>
      </c>
      <c r="O54" s="7" t="inlineStr">
        <is>
          <t>INSERT,LF,X3,BAL,DI</t>
        </is>
      </c>
      <c r="P54" t="inlineStr">
        <is>
          <t>A100532</t>
        </is>
      </c>
      <c r="Q54" t="n">
        <v>0</v>
      </c>
      <c r="R54" t="inlineStr">
        <is>
          <t>Display Blank</t>
        </is>
      </c>
      <c r="S54" t="inlineStr">
        <is>
          <t>LT051</t>
        </is>
      </c>
      <c r="T54" t="n">
        <v>98</v>
      </c>
    </row>
    <row r="55">
      <c r="B55" s="7" t="inlineStr">
        <is>
          <t>Price_BOM_LFE_Insert_049</t>
        </is>
      </c>
      <c r="C55" t="inlineStr">
        <is>
          <t>:25707-2P-10HP-LFE:25707-2P-15HP-LFE:25707-2P-20HP-LFE:25707-2P-25HP-LFE:25707-2P-7.5HP-LFE:25707-4P-3HP-LFE:25707-4P-5HP-LFE:</t>
        </is>
      </c>
      <c r="D55" s="2" t="inlineStr">
        <is>
          <t>X3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150psig</t>
        </is>
      </c>
      <c r="J55" t="inlineStr">
        <is>
          <t>:Opt_Packing:</t>
        </is>
      </c>
      <c r="K55" t="inlineStr">
        <is>
          <t>:Horizontal:</t>
        </is>
      </c>
      <c r="L55" t="inlineStr">
        <is>
          <t>MLEH</t>
        </is>
      </c>
      <c r="N55" s="1" t="inlineStr">
        <is>
          <t>96769362</t>
        </is>
      </c>
      <c r="O55" s="7" t="inlineStr">
        <is>
          <t>INSERT,LF,X3,PKG,CI</t>
        </is>
      </c>
      <c r="P55" t="inlineStr">
        <is>
          <t>A100532</t>
        </is>
      </c>
      <c r="Q55" t="n">
        <v>0</v>
      </c>
      <c r="R55" t="inlineStr">
        <is>
          <t>Display Blank</t>
        </is>
      </c>
      <c r="S55" t="inlineStr">
        <is>
          <t>LT051</t>
        </is>
      </c>
      <c r="T55" t="n">
        <v>98</v>
      </c>
    </row>
    <row r="56">
      <c r="B56" s="7" t="inlineStr">
        <is>
          <t>Price_BOM_LFE_Insert_050</t>
        </is>
      </c>
      <c r="C56" t="inlineStr">
        <is>
          <t>:25707-2P-10HP-LFE:25707-2P-15HP-LFE:25707-2P-20HP-LFE:25707-2P-25HP-LFE:25707-2P-7.5HP-LFE:25707-4P-3HP-LFE:25707-4P-5HP-LFE:</t>
        </is>
      </c>
      <c r="D56" s="2" t="inlineStr">
        <is>
          <t>X3</t>
        </is>
      </c>
      <c r="E56" s="2" t="inlineStr">
        <is>
          <t>Opt_InsertProvided</t>
        </is>
      </c>
      <c r="F56" s="2" t="inlineStr">
        <is>
          <t>Cast Iron, ASTM-A48, CL 30</t>
        </is>
      </c>
      <c r="G56" s="2" t="inlineStr">
        <is>
          <t>C30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</t>
        </is>
      </c>
      <c r="L56" t="inlineStr">
        <is>
          <t>MLEH</t>
        </is>
      </c>
      <c r="N56" s="1" t="inlineStr">
        <is>
          <t>96769363</t>
        </is>
      </c>
      <c r="O56" s="7" t="inlineStr">
        <is>
          <t>INSERT,LF,X3,SGL,CI</t>
        </is>
      </c>
      <c r="P56" t="inlineStr">
        <is>
          <t>A100532</t>
        </is>
      </c>
      <c r="Q56" t="n">
        <v>0</v>
      </c>
      <c r="R56" t="inlineStr">
        <is>
          <t>Display Blank</t>
        </is>
      </c>
      <c r="S56" t="inlineStr">
        <is>
          <t>LT027</t>
        </is>
      </c>
      <c r="T56" t="n">
        <v>0</v>
      </c>
    </row>
    <row r="57">
      <c r="B57" s="7" t="inlineStr">
        <is>
          <t>Price_BOM_LFE_Insert_051</t>
        </is>
      </c>
      <c r="C57" t="inlineStr">
        <is>
          <t>:25707-2P-10HP-LFE:25707-2P-15HP-LFE:25707-2P-20HP-LFE:25707-2P-25HP-LFE:25707-2P-7.5HP-LFE:25707-4P-3HP-LFE:25707-4P-5HP-LFE:</t>
        </is>
      </c>
      <c r="D57" s="2" t="inlineStr">
        <is>
          <t>X3</t>
        </is>
      </c>
      <c r="E57" s="2" t="inlineStr">
        <is>
          <t>Opt_InsertProvided</t>
        </is>
      </c>
      <c r="F57" s="2" t="inlineStr">
        <is>
          <t>Ductile Iron, ASTM-A536-80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</t>
        </is>
      </c>
      <c r="L57" t="inlineStr">
        <is>
          <t>MLEH</t>
        </is>
      </c>
      <c r="N57" s="1" t="inlineStr">
        <is>
          <t>96769364</t>
        </is>
      </c>
      <c r="O57" s="7" t="inlineStr">
        <is>
          <t>INSERT,LF,X3,SGL,DI</t>
        </is>
      </c>
      <c r="P57" t="inlineStr">
        <is>
          <t>A100533</t>
        </is>
      </c>
      <c r="Q57" t="n">
        <v>60</v>
      </c>
      <c r="R57" t="inlineStr">
        <is>
          <t>Priced</t>
        </is>
      </c>
      <c r="S57" t="inlineStr">
        <is>
          <t>LT051</t>
        </is>
      </c>
      <c r="T57" t="n">
        <v>98</v>
      </c>
    </row>
    <row r="58">
      <c r="B58" s="7" t="inlineStr">
        <is>
          <t>Price_BOM_LFE_Insert_052</t>
        </is>
      </c>
      <c r="C58" t="inlineStr">
        <is>
          <t>:25707-2P-10HP-LFE:25707-2P-15HP-LFE:25707-2P-20HP-LFE:25707-2P-25HP-LFE:25707-2P-7.5HP-LFE:25707-4P-3HP-LFE:25707-4P-5HP-LFE:</t>
        </is>
      </c>
      <c r="D58" s="2" t="inlineStr">
        <is>
          <t>X3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:MechSealDoubleType21:MechSealDoubleType2:</t>
        </is>
      </c>
      <c r="K58" t="inlineStr">
        <is>
          <t>:Horizontal:</t>
        </is>
      </c>
      <c r="L58" t="inlineStr">
        <is>
          <t>MLEH</t>
        </is>
      </c>
      <c r="N58" s="1" t="inlineStr">
        <is>
          <t>96769365</t>
        </is>
      </c>
      <c r="O58" s="7" t="inlineStr">
        <is>
          <t>INSERT,LF,X3,DBL,CI</t>
        </is>
      </c>
      <c r="P58" t="inlineStr">
        <is>
          <t>A100532</t>
        </is>
      </c>
      <c r="Q58" t="n">
        <v>0</v>
      </c>
      <c r="R58" t="inlineStr">
        <is>
          <t>Display Blank</t>
        </is>
      </c>
      <c r="S58" t="inlineStr">
        <is>
          <t>LT051</t>
        </is>
      </c>
      <c r="T58" t="n">
        <v>98</v>
      </c>
    </row>
    <row r="59">
      <c r="B59" s="7" t="inlineStr">
        <is>
          <t>Price_BOM_LFE_Insert_053</t>
        </is>
      </c>
      <c r="C59" t="inlineStr">
        <is>
          <t>:25707-2P-10HP-LFE:25707-2P-15HP-LFE:25707-2P-20HP-LFE:25707-2P-25HP-LFE:25707-2P-7.5HP-LFE:25707-4P-3HP-LFE:25707-4P-5HP-LFE:</t>
        </is>
      </c>
      <c r="D59" s="2" t="inlineStr">
        <is>
          <t>X3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250psig</t>
        </is>
      </c>
      <c r="J59" t="inlineStr">
        <is>
          <t>:MechSealType2B:</t>
        </is>
      </c>
      <c r="K59" t="inlineStr">
        <is>
          <t>:Horizontal:</t>
        </is>
      </c>
      <c r="L59" t="inlineStr">
        <is>
          <t>MLEH</t>
        </is>
      </c>
      <c r="N59" s="1" t="inlineStr">
        <is>
          <t>96769366</t>
        </is>
      </c>
      <c r="O59" s="7" t="inlineStr">
        <is>
          <t>INSERT,LF,X3,BAL,CI</t>
        </is>
      </c>
      <c r="P59" t="inlineStr">
        <is>
          <t>A100532</t>
        </is>
      </c>
      <c r="Q59" t="n">
        <v>0</v>
      </c>
      <c r="R59" t="inlineStr">
        <is>
          <t>Display Blank</t>
        </is>
      </c>
      <c r="S59" t="inlineStr">
        <is>
          <t>LT027</t>
        </is>
      </c>
      <c r="T59" t="n">
        <v>0</v>
      </c>
    </row>
    <row r="60">
      <c r="B60" s="7" t="inlineStr">
        <is>
          <t>Price_BOM_LFE_Insert_054</t>
        </is>
      </c>
      <c r="C60" t="inlineStr">
        <is>
          <t>:25707-2P-10HP-LFE:25707-2P-15HP-LFE:25707-2P-20HP-LFE:25707-2P-25HP-LFE:25707-2P-7.5HP-LFE:25707-4P-3HP-LFE:25707-4P-5HP-LFE:</t>
        </is>
      </c>
      <c r="D60" s="2" t="inlineStr">
        <is>
          <t>X3</t>
        </is>
      </c>
      <c r="E60" s="2" t="inlineStr">
        <is>
          <t>Opt_InsertProvided</t>
        </is>
      </c>
      <c r="F60" s="2" t="inlineStr">
        <is>
          <t>Ductile Iron, ASTM-A536-80</t>
        </is>
      </c>
      <c r="G60" s="2" t="inlineStr">
        <is>
          <t>J</t>
        </is>
      </c>
      <c r="H60" s="2" t="inlineStr">
        <is>
          <t>Coating_Standard</t>
        </is>
      </c>
      <c r="I60" t="inlineStr">
        <is>
          <t>250psig</t>
        </is>
      </c>
      <c r="J60" t="inlineStr">
        <is>
          <t>:MechSealType2B:</t>
        </is>
      </c>
      <c r="K60" t="inlineStr">
        <is>
          <t>:Horizontal:</t>
        </is>
      </c>
      <c r="L60" t="inlineStr">
        <is>
          <t>MLEH</t>
        </is>
      </c>
      <c r="N60" s="1" t="inlineStr">
        <is>
          <t>96769367</t>
        </is>
      </c>
      <c r="O60" s="7" t="inlineStr">
        <is>
          <t>INSERT,LF,X3,BAL,DI</t>
        </is>
      </c>
      <c r="P60" t="inlineStr">
        <is>
          <t>A100532</t>
        </is>
      </c>
      <c r="Q60" t="n">
        <v>0</v>
      </c>
      <c r="R60" t="inlineStr">
        <is>
          <t>Display Blank</t>
        </is>
      </c>
      <c r="S60" t="inlineStr">
        <is>
          <t>LT051</t>
        </is>
      </c>
      <c r="T60" t="n">
        <v>98</v>
      </c>
    </row>
    <row r="61">
      <c r="B61" s="7" t="inlineStr">
        <is>
          <t>Price_BOM_LFE_Insert_055</t>
        </is>
      </c>
      <c r="C61" s="69" t="inlineStr">
        <is>
          <t>:25957-2P-25HP-LFE:25957-4P-10HP-LFE:25957-4P-3HP-LFE:25957-4P-5HP-LFE:25957-4P-7.5HP-LFE:</t>
        </is>
      </c>
      <c r="D61" s="2" t="inlineStr">
        <is>
          <t>X3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150psig</t>
        </is>
      </c>
      <c r="J61" t="inlineStr">
        <is>
          <t>:Opt_Packing:</t>
        </is>
      </c>
      <c r="K61" t="inlineStr">
        <is>
          <t>:Horizontal:</t>
        </is>
      </c>
      <c r="L61" t="inlineStr">
        <is>
          <t>MLEH</t>
        </is>
      </c>
      <c r="N61" s="1" t="inlineStr">
        <is>
          <t>96769362</t>
        </is>
      </c>
      <c r="O61" s="7" t="inlineStr">
        <is>
          <t>INSERT,LF,X3,PKG,CI</t>
        </is>
      </c>
      <c r="P61" t="inlineStr">
        <is>
          <t>A100532</t>
        </is>
      </c>
      <c r="Q61" t="n">
        <v>0</v>
      </c>
      <c r="R61" t="inlineStr">
        <is>
          <t>Display Blank</t>
        </is>
      </c>
      <c r="S61" t="inlineStr">
        <is>
          <t>LT051</t>
        </is>
      </c>
      <c r="T61" t="n">
        <v>98</v>
      </c>
    </row>
    <row r="62">
      <c r="B62" s="7" t="inlineStr">
        <is>
          <t>Price_BOM_LFE_Insert_056</t>
        </is>
      </c>
      <c r="C62" s="69" t="inlineStr">
        <is>
          <t>:25957-2P-25HP-LFE:25957-4P-10HP-LFE:25957-4P-3HP-LFE:25957-4P-5HP-LFE:25957-4P-7.5HP-LFE:</t>
        </is>
      </c>
      <c r="D62" s="2" t="inlineStr">
        <is>
          <t>X3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250psig</t>
        </is>
      </c>
      <c r="J62" t="inlineStr">
        <is>
          <t>:MechSealType21S:MechSealType1Unbal:</t>
        </is>
      </c>
      <c r="K62" t="inlineStr">
        <is>
          <t>:Horizontal:</t>
        </is>
      </c>
      <c r="L62" t="inlineStr">
        <is>
          <t>MLEH</t>
        </is>
      </c>
      <c r="N62" s="1" t="inlineStr">
        <is>
          <t>96769363</t>
        </is>
      </c>
      <c r="O62" s="7" t="inlineStr">
        <is>
          <t>INSERT,LF,X3,SGL,CI</t>
        </is>
      </c>
      <c r="P62" t="inlineStr">
        <is>
          <t>A100532</t>
        </is>
      </c>
      <c r="Q62" t="n">
        <v>0</v>
      </c>
      <c r="R62" t="inlineStr">
        <is>
          <t>Display Blank</t>
        </is>
      </c>
      <c r="S62" t="inlineStr">
        <is>
          <t>LT027</t>
        </is>
      </c>
      <c r="T62" t="n">
        <v>0</v>
      </c>
    </row>
    <row r="63">
      <c r="B63" s="7" t="inlineStr">
        <is>
          <t>Price_BOM_LFE_Insert_057</t>
        </is>
      </c>
      <c r="C63" s="69" t="inlineStr">
        <is>
          <t>:25957-2P-25HP-LFE:25957-4P-10HP-LFE:25957-4P-3HP-LFE:25957-4P-5HP-LFE:25957-4P-7.5HP-LFE:</t>
        </is>
      </c>
      <c r="D63" s="2" t="inlineStr">
        <is>
          <t>X3</t>
        </is>
      </c>
      <c r="E63" s="2" t="inlineStr">
        <is>
          <t>Opt_InsertProvided</t>
        </is>
      </c>
      <c r="F63" s="2" t="inlineStr">
        <is>
          <t>Ductile Iron, ASTM-A536-80</t>
        </is>
      </c>
      <c r="G63" s="2" t="inlineStr">
        <is>
          <t>J</t>
        </is>
      </c>
      <c r="H63" s="2" t="inlineStr">
        <is>
          <t>Coating_Standard</t>
        </is>
      </c>
      <c r="I63" t="inlineStr">
        <is>
          <t>250psig</t>
        </is>
      </c>
      <c r="J63" t="inlineStr">
        <is>
          <t>:MechSealType21S:MechSealType1Unbal:</t>
        </is>
      </c>
      <c r="K63" t="inlineStr">
        <is>
          <t>:Horizontal:</t>
        </is>
      </c>
      <c r="L63" t="inlineStr">
        <is>
          <t>MLEH</t>
        </is>
      </c>
      <c r="N63" s="1" t="inlineStr">
        <is>
          <t>96769364</t>
        </is>
      </c>
      <c r="O63" s="7" t="inlineStr">
        <is>
          <t>INSERT,LF,X3,SGL,DI</t>
        </is>
      </c>
      <c r="P63" t="inlineStr">
        <is>
          <t>A100533</t>
        </is>
      </c>
      <c r="Q63" t="n">
        <v>60</v>
      </c>
      <c r="R63" t="inlineStr">
        <is>
          <t>Priced</t>
        </is>
      </c>
      <c r="S63" t="inlineStr">
        <is>
          <t>LT051</t>
        </is>
      </c>
      <c r="T63" t="n">
        <v>98</v>
      </c>
    </row>
    <row r="64">
      <c r="B64" s="7" t="inlineStr">
        <is>
          <t>Price_BOM_LFE_Insert_058</t>
        </is>
      </c>
      <c r="C64" s="69" t="inlineStr">
        <is>
          <t>:25957-2P-25HP-LFE:25957-4P-10HP-LFE:25957-4P-3HP-LFE:25957-4P-5HP-LFE:25957-4P-7.5HP-LFE:</t>
        </is>
      </c>
      <c r="D64" s="2" t="inlineStr">
        <is>
          <t>X3</t>
        </is>
      </c>
      <c r="E64" s="2" t="inlineStr">
        <is>
          <t>Opt_InsertProvided</t>
        </is>
      </c>
      <c r="F64" s="2" t="inlineStr">
        <is>
          <t>Cast Iron, ASTM-A48, CL 30</t>
        </is>
      </c>
      <c r="G64" s="2" t="inlineStr">
        <is>
          <t>C30</t>
        </is>
      </c>
      <c r="H64" s="2" t="inlineStr">
        <is>
          <t>Coating_Standard</t>
        </is>
      </c>
      <c r="I64" t="inlineStr">
        <is>
          <t>175psig</t>
        </is>
      </c>
      <c r="J64" t="inlineStr">
        <is>
          <t>:MechSealDoubleType21:MechSealDoubleType2:</t>
        </is>
      </c>
      <c r="K64" t="inlineStr">
        <is>
          <t>:Horizontal:</t>
        </is>
      </c>
      <c r="L64" t="inlineStr">
        <is>
          <t>MLEH</t>
        </is>
      </c>
      <c r="N64" s="1" t="inlineStr">
        <is>
          <t>96769365</t>
        </is>
      </c>
      <c r="O64" s="7" t="inlineStr">
        <is>
          <t>INSERT,LF,X3,DBL,CI</t>
        </is>
      </c>
      <c r="P64" t="inlineStr">
        <is>
          <t>A100532</t>
        </is>
      </c>
      <c r="Q64" t="n">
        <v>0</v>
      </c>
      <c r="R64" t="inlineStr">
        <is>
          <t>Display Blank</t>
        </is>
      </c>
      <c r="S64" t="inlineStr">
        <is>
          <t>LT051</t>
        </is>
      </c>
      <c r="T64" t="n">
        <v>98</v>
      </c>
    </row>
    <row r="65">
      <c r="B65" s="7" t="inlineStr">
        <is>
          <t>Price_BOM_LFE_Insert_059</t>
        </is>
      </c>
      <c r="C65" s="69" t="inlineStr">
        <is>
          <t>:25957-2P-25HP-LFE:25957-4P-10HP-LFE:25957-4P-3HP-LFE:25957-4P-5HP-LFE:25957-4P-7.5HP-LFE:</t>
        </is>
      </c>
      <c r="D65" s="2" t="inlineStr">
        <is>
          <t>X3</t>
        </is>
      </c>
      <c r="E65" s="2" t="inlineStr">
        <is>
          <t>Opt_InsertProvided</t>
        </is>
      </c>
      <c r="F65" s="2" t="inlineStr">
        <is>
          <t>Cast Iron, ASTM-A48, CL 30</t>
        </is>
      </c>
      <c r="G65" s="2" t="inlineStr">
        <is>
          <t>C30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:MechSealType2B:</t>
        </is>
      </c>
      <c r="K65" t="inlineStr">
        <is>
          <t>:Horizontal:</t>
        </is>
      </c>
      <c r="L65" t="inlineStr">
        <is>
          <t>MLEH</t>
        </is>
      </c>
      <c r="N65" s="1" t="inlineStr">
        <is>
          <t>96769366</t>
        </is>
      </c>
      <c r="O65" s="7" t="inlineStr">
        <is>
          <t>INSERT,LF,X3,BAL,CI</t>
        </is>
      </c>
      <c r="P65" t="inlineStr">
        <is>
          <t>A100532</t>
        </is>
      </c>
      <c r="Q65" t="n">
        <v>0</v>
      </c>
      <c r="R65" t="inlineStr">
        <is>
          <t>Display Blank</t>
        </is>
      </c>
      <c r="S65" t="inlineStr">
        <is>
          <t>LT027</t>
        </is>
      </c>
      <c r="T65" t="n">
        <v>0</v>
      </c>
    </row>
    <row r="66">
      <c r="B66" s="7" t="inlineStr">
        <is>
          <t>Price_BOM_LFE_Insert_060</t>
        </is>
      </c>
      <c r="C66" s="69" t="inlineStr">
        <is>
          <t>:25957-2P-25HP-LFE:25957-4P-10HP-LFE:25957-4P-3HP-LFE:25957-4P-5HP-LFE:25957-4P-7.5HP-LFE:</t>
        </is>
      </c>
      <c r="D66" s="2" t="inlineStr">
        <is>
          <t>X3</t>
        </is>
      </c>
      <c r="E66" s="2" t="inlineStr">
        <is>
          <t>Opt_InsertProvided</t>
        </is>
      </c>
      <c r="F66" s="2" t="inlineStr">
        <is>
          <t>Ductile Iron, ASTM-A536-80</t>
        </is>
      </c>
      <c r="G66" s="2" t="inlineStr">
        <is>
          <t>J</t>
        </is>
      </c>
      <c r="H66" s="2" t="inlineStr">
        <is>
          <t>Coating_Standard</t>
        </is>
      </c>
      <c r="I66" t="inlineStr">
        <is>
          <t>250psig</t>
        </is>
      </c>
      <c r="J66" t="inlineStr">
        <is>
          <t>:MechSealType2B:</t>
        </is>
      </c>
      <c r="K66" t="inlineStr">
        <is>
          <t>:Horizontal:</t>
        </is>
      </c>
      <c r="L66" t="inlineStr">
        <is>
          <t>MLEH</t>
        </is>
      </c>
      <c r="N66" s="1" t="inlineStr">
        <is>
          <t>96769367</t>
        </is>
      </c>
      <c r="O66" s="7" t="inlineStr">
        <is>
          <t>INSERT,LF,X3,BAL,DI</t>
        </is>
      </c>
      <c r="P66" t="inlineStr">
        <is>
          <t>A100532</t>
        </is>
      </c>
      <c r="Q66" t="n">
        <v>0</v>
      </c>
      <c r="R66" t="inlineStr">
        <is>
          <t>Display Blank</t>
        </is>
      </c>
      <c r="S66" t="inlineStr">
        <is>
          <t>LT051</t>
        </is>
      </c>
      <c r="T66" t="n">
        <v>98</v>
      </c>
    </row>
    <row r="67">
      <c r="B67" s="7" t="inlineStr">
        <is>
          <t>Price_BOM_LFE_Insert_061</t>
        </is>
      </c>
      <c r="C67" t="inlineStr">
        <is>
          <t>:30707-2P-10HP-LFE:30707-2P-15HP-LFE:30707-2P-20HP-LFE:30707-2P-25HP-LFE:30707-4P-3HP-LFE:30707-4P-5HP-LFE:30707-4P-7.5HP-LFE:</t>
        </is>
      </c>
      <c r="D67" s="2" t="inlineStr">
        <is>
          <t>X3</t>
        </is>
      </c>
      <c r="E67" s="2" t="inlineStr">
        <is>
          <t>Opt_InsertProvided</t>
        </is>
      </c>
      <c r="F67" s="2" t="inlineStr">
        <is>
          <t>Cast Iron, ASTM-A48, CL 30</t>
        </is>
      </c>
      <c r="G67" s="2" t="inlineStr">
        <is>
          <t>C30</t>
        </is>
      </c>
      <c r="H67" s="2" t="inlineStr">
        <is>
          <t>Coating_Standard</t>
        </is>
      </c>
      <c r="I67" t="inlineStr">
        <is>
          <t>150psig</t>
        </is>
      </c>
      <c r="J67" t="inlineStr">
        <is>
          <t>:Opt_Packing:</t>
        </is>
      </c>
      <c r="K67" t="inlineStr">
        <is>
          <t>:Horizontal:</t>
        </is>
      </c>
      <c r="L67" t="inlineStr">
        <is>
          <t>MLEH</t>
        </is>
      </c>
      <c r="N67" s="1" t="inlineStr">
        <is>
          <t>96769362</t>
        </is>
      </c>
      <c r="O67" s="7" t="inlineStr">
        <is>
          <t>INSERT,LF,X3,PKG,CI</t>
        </is>
      </c>
      <c r="P67" t="inlineStr">
        <is>
          <t>A100532</t>
        </is>
      </c>
      <c r="Q67" t="n">
        <v>0</v>
      </c>
      <c r="R67" t="inlineStr">
        <is>
          <t>Display Blank</t>
        </is>
      </c>
      <c r="S67" t="inlineStr">
        <is>
          <t>LT051</t>
        </is>
      </c>
      <c r="T67" t="n">
        <v>98</v>
      </c>
    </row>
    <row r="68">
      <c r="B68" s="7" t="inlineStr">
        <is>
          <t>Price_BOM_LFE_Insert_062</t>
        </is>
      </c>
      <c r="C68" t="inlineStr">
        <is>
          <t>:30707-2P-10HP-LFE:30707-2P-15HP-LFE:30707-2P-20HP-LFE:30707-2P-25HP-LFE:30707-4P-3HP-LFE:30707-4P-5HP-LFE:30707-4P-7.5HP-LFE:</t>
        </is>
      </c>
      <c r="D68" s="2" t="inlineStr">
        <is>
          <t>X3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250psig</t>
        </is>
      </c>
      <c r="J68" t="inlineStr">
        <is>
          <t>:MechSealType21S:MechSealType1Unbal:</t>
        </is>
      </c>
      <c r="K68" t="inlineStr">
        <is>
          <t>:Horizontal:</t>
        </is>
      </c>
      <c r="L68" t="inlineStr">
        <is>
          <t>MLEH</t>
        </is>
      </c>
      <c r="N68" s="1" t="inlineStr">
        <is>
          <t>96769363</t>
        </is>
      </c>
      <c r="O68" s="7" t="inlineStr">
        <is>
          <t>INSERT,LF,X3,SGL,CI</t>
        </is>
      </c>
      <c r="P68" t="inlineStr">
        <is>
          <t>A100532</t>
        </is>
      </c>
      <c r="Q68" t="n">
        <v>0</v>
      </c>
      <c r="R68" t="inlineStr">
        <is>
          <t>Display Blank</t>
        </is>
      </c>
      <c r="S68" t="inlineStr">
        <is>
          <t>LT027</t>
        </is>
      </c>
      <c r="T68" t="n">
        <v>0</v>
      </c>
    </row>
    <row r="69">
      <c r="B69" s="7" t="inlineStr">
        <is>
          <t>Price_BOM_LFE_Insert_063</t>
        </is>
      </c>
      <c r="C69" t="inlineStr">
        <is>
          <t>:30707-2P-10HP-LFE:30707-2P-15HP-LFE:30707-2P-20HP-LFE:30707-2P-25HP-LFE:30707-4P-3HP-LFE:30707-4P-5HP-LFE:30707-4P-7.5HP-LFE:</t>
        </is>
      </c>
      <c r="D69" s="2" t="inlineStr">
        <is>
          <t>X3</t>
        </is>
      </c>
      <c r="E69" s="2" t="inlineStr">
        <is>
          <t>Opt_InsertProvided</t>
        </is>
      </c>
      <c r="F69" s="2" t="inlineStr">
        <is>
          <t>Ductile Iron, ASTM-A536-80</t>
        </is>
      </c>
      <c r="G69" s="2" t="inlineStr">
        <is>
          <t>J</t>
        </is>
      </c>
      <c r="H69" s="2" t="inlineStr">
        <is>
          <t>Coating_Standard</t>
        </is>
      </c>
      <c r="I69" t="inlineStr">
        <is>
          <t>250psig</t>
        </is>
      </c>
      <c r="J69" t="inlineStr">
        <is>
          <t>:MechSealType21S:MechSealType1Unbal:</t>
        </is>
      </c>
      <c r="K69" t="inlineStr">
        <is>
          <t>:Horizontal:</t>
        </is>
      </c>
      <c r="L69" t="inlineStr">
        <is>
          <t>MLEH</t>
        </is>
      </c>
      <c r="N69" s="1" t="inlineStr">
        <is>
          <t>96769364</t>
        </is>
      </c>
      <c r="O69" s="7" t="inlineStr">
        <is>
          <t>INSERT,LF,X3,SGL,DI</t>
        </is>
      </c>
      <c r="P69" t="inlineStr">
        <is>
          <t>A100533</t>
        </is>
      </c>
      <c r="Q69" t="n">
        <v>60</v>
      </c>
      <c r="R69" t="inlineStr">
        <is>
          <t>Priced</t>
        </is>
      </c>
      <c r="S69" t="inlineStr">
        <is>
          <t>LT051</t>
        </is>
      </c>
      <c r="T69" t="n">
        <v>98</v>
      </c>
    </row>
    <row r="70">
      <c r="B70" s="7" t="inlineStr">
        <is>
          <t>Price_BOM_LFE_Insert_064</t>
        </is>
      </c>
      <c r="C70" t="inlineStr">
        <is>
          <t>:30707-2P-10HP-LFE:30707-2P-15HP-LFE:30707-2P-20HP-LFE:30707-2P-25HP-LFE:30707-4P-3HP-LFE:30707-4P-5HP-LFE:30707-4P-7.5HP-LFE:</t>
        </is>
      </c>
      <c r="D70" s="2" t="inlineStr">
        <is>
          <t>X3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:MechSealDoubleType21:MechSealDoubleType2:</t>
        </is>
      </c>
      <c r="K70" t="inlineStr">
        <is>
          <t>:Horizontal:</t>
        </is>
      </c>
      <c r="L70" t="inlineStr">
        <is>
          <t>MLEH</t>
        </is>
      </c>
      <c r="N70" s="1" t="inlineStr">
        <is>
          <t>96769365</t>
        </is>
      </c>
      <c r="O70" s="7" t="inlineStr">
        <is>
          <t>INSERT,LF,X3,DBL,CI</t>
        </is>
      </c>
      <c r="P70" t="inlineStr">
        <is>
          <t>A100532</t>
        </is>
      </c>
      <c r="Q70" t="n">
        <v>0</v>
      </c>
      <c r="R70" t="inlineStr">
        <is>
          <t>Display Blank</t>
        </is>
      </c>
      <c r="S70" t="inlineStr">
        <is>
          <t>LT051</t>
        </is>
      </c>
      <c r="T70" t="n">
        <v>98</v>
      </c>
    </row>
    <row r="71">
      <c r="B71" s="7" t="inlineStr">
        <is>
          <t>Price_BOM_LFE_Insert_065</t>
        </is>
      </c>
      <c r="C71" t="inlineStr">
        <is>
          <t>:30707-2P-10HP-LFE:30707-2P-15HP-LFE:30707-2P-20HP-LFE:30707-2P-25HP-LFE:30707-4P-3HP-LFE:30707-4P-5HP-LFE:30707-4P-7.5HP-LFE:</t>
        </is>
      </c>
      <c r="D71" s="2" t="inlineStr">
        <is>
          <t>X3</t>
        </is>
      </c>
      <c r="E71" s="2" t="inlineStr">
        <is>
          <t>Opt_InsertProvided</t>
        </is>
      </c>
      <c r="F71" s="2" t="inlineStr">
        <is>
          <t>Cast Iron, ASTM-A48, CL 30</t>
        </is>
      </c>
      <c r="G71" s="2" t="inlineStr">
        <is>
          <t>C30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:MechSealType2B:</t>
        </is>
      </c>
      <c r="K71" t="inlineStr">
        <is>
          <t>:Horizontal:</t>
        </is>
      </c>
      <c r="L71" t="inlineStr">
        <is>
          <t>MLEH</t>
        </is>
      </c>
      <c r="N71" s="1" t="inlineStr">
        <is>
          <t>96769366</t>
        </is>
      </c>
      <c r="O71" s="7" t="inlineStr">
        <is>
          <t>INSERT,LF,X3,BAL,CI</t>
        </is>
      </c>
      <c r="P71" t="inlineStr">
        <is>
          <t>A100532</t>
        </is>
      </c>
      <c r="Q71" t="n">
        <v>0</v>
      </c>
      <c r="R71" t="inlineStr">
        <is>
          <t>Display Blank</t>
        </is>
      </c>
      <c r="S71" t="inlineStr">
        <is>
          <t>LT027</t>
        </is>
      </c>
      <c r="T71" t="n">
        <v>0</v>
      </c>
    </row>
    <row r="72">
      <c r="B72" s="7" t="inlineStr">
        <is>
          <t>Price_BOM_LFE_Insert_066</t>
        </is>
      </c>
      <c r="C72" t="inlineStr">
        <is>
          <t>:30707-2P-10HP-LFE:30707-2P-15HP-LFE:30707-2P-20HP-LFE:30707-2P-25HP-LFE:30707-4P-3HP-LFE:30707-4P-5HP-LFE:30707-4P-7.5HP-LFE:</t>
        </is>
      </c>
      <c r="D72" s="2" t="inlineStr">
        <is>
          <t>X3</t>
        </is>
      </c>
      <c r="E72" s="2" t="inlineStr">
        <is>
          <t>Opt_InsertProvided</t>
        </is>
      </c>
      <c r="F72" s="2" t="inlineStr">
        <is>
          <t>Ductile Iron, ASTM-A536-80</t>
        </is>
      </c>
      <c r="G72" s="2" t="inlineStr">
        <is>
          <t>J</t>
        </is>
      </c>
      <c r="H72" s="2" t="inlineStr">
        <is>
          <t>Coating_Standard</t>
        </is>
      </c>
      <c r="I72" t="inlineStr">
        <is>
          <t>250psig</t>
        </is>
      </c>
      <c r="J72" t="inlineStr">
        <is>
          <t>:MechSealType2B:</t>
        </is>
      </c>
      <c r="K72" t="inlineStr">
        <is>
          <t>:Horizontal:</t>
        </is>
      </c>
      <c r="L72" t="inlineStr">
        <is>
          <t>MLEH</t>
        </is>
      </c>
      <c r="N72" s="1" t="inlineStr">
        <is>
          <t>96769367</t>
        </is>
      </c>
      <c r="O72" s="7" t="inlineStr">
        <is>
          <t>INSERT,LF,X3,BAL,DI</t>
        </is>
      </c>
      <c r="P72" t="inlineStr">
        <is>
          <t>A100532</t>
        </is>
      </c>
      <c r="Q72" t="n">
        <v>0</v>
      </c>
      <c r="R72" t="inlineStr">
        <is>
          <t>Display Blank</t>
        </is>
      </c>
      <c r="S72" t="inlineStr">
        <is>
          <t>LT051</t>
        </is>
      </c>
      <c r="T72" t="n">
        <v>98</v>
      </c>
    </row>
    <row r="73">
      <c r="B73" s="7" t="inlineStr">
        <is>
          <t>Price_BOM_LFE_Insert_067</t>
        </is>
      </c>
      <c r="C73" s="69" t="inlineStr">
        <is>
          <t>:30957-4P-10HP-LFE:30957-4P-15HP-LFE:30957-4P-5HP-LFE:30957-4P-7.5HP-LFE:</t>
        </is>
      </c>
      <c r="D73" s="2" t="inlineStr">
        <is>
          <t>X3</t>
        </is>
      </c>
      <c r="E73" s="2" t="inlineStr">
        <is>
          <t>Opt_InsertProvided</t>
        </is>
      </c>
      <c r="F73" s="2" t="inlineStr">
        <is>
          <t>Cast Iron, ASTM-A48, CL 30</t>
        </is>
      </c>
      <c r="G73" s="2" t="inlineStr">
        <is>
          <t>C30</t>
        </is>
      </c>
      <c r="H73" s="2" t="inlineStr">
        <is>
          <t>Coating_Standard</t>
        </is>
      </c>
      <c r="I73" t="inlineStr">
        <is>
          <t>150psig</t>
        </is>
      </c>
      <c r="J73" t="inlineStr">
        <is>
          <t>:Opt_Packing:</t>
        </is>
      </c>
      <c r="K73" t="inlineStr">
        <is>
          <t>:Horizontal:</t>
        </is>
      </c>
      <c r="L73" t="inlineStr">
        <is>
          <t>MLEH</t>
        </is>
      </c>
      <c r="N73" s="1" t="inlineStr">
        <is>
          <t>96769362</t>
        </is>
      </c>
      <c r="O73" s="7" t="inlineStr">
        <is>
          <t>INSERT,LF,X3,PKG,CI</t>
        </is>
      </c>
      <c r="P73" t="inlineStr">
        <is>
          <t>A100532</t>
        </is>
      </c>
      <c r="Q73" t="n">
        <v>0</v>
      </c>
      <c r="R73" t="inlineStr">
        <is>
          <t>Display Blank</t>
        </is>
      </c>
      <c r="S73" t="inlineStr">
        <is>
          <t>LT051</t>
        </is>
      </c>
      <c r="T73" t="n">
        <v>98</v>
      </c>
    </row>
    <row r="74">
      <c r="B74" s="7" t="inlineStr">
        <is>
          <t>Price_BOM_LFE_Insert_068</t>
        </is>
      </c>
      <c r="C74" s="69" t="inlineStr">
        <is>
          <t>:30957-4P-10HP-LFE:30957-4P-15HP-LFE:30957-4P-5HP-LFE:30957-4P-7.5HP-LFE:</t>
        </is>
      </c>
      <c r="D74" s="2" t="inlineStr">
        <is>
          <t>X3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250psig</t>
        </is>
      </c>
      <c r="J74" t="inlineStr">
        <is>
          <t>:MechSealType21S:MechSealType1Unbal:</t>
        </is>
      </c>
      <c r="K74" t="inlineStr">
        <is>
          <t>:Horizontal:</t>
        </is>
      </c>
      <c r="L74" t="inlineStr">
        <is>
          <t>MLEH</t>
        </is>
      </c>
      <c r="N74" s="1" t="inlineStr">
        <is>
          <t>96769363</t>
        </is>
      </c>
      <c r="O74" s="7" t="inlineStr">
        <is>
          <t>INSERT,LF,X3,SGL,CI</t>
        </is>
      </c>
      <c r="P74" t="inlineStr">
        <is>
          <t>A100532</t>
        </is>
      </c>
      <c r="Q74" t="n">
        <v>0</v>
      </c>
      <c r="R74" t="inlineStr">
        <is>
          <t>Display Blank</t>
        </is>
      </c>
      <c r="S74" t="inlineStr">
        <is>
          <t>LT027</t>
        </is>
      </c>
      <c r="T74" t="n">
        <v>0</v>
      </c>
    </row>
    <row r="75">
      <c r="B75" s="7" t="inlineStr">
        <is>
          <t>Price_BOM_LFE_Insert_069</t>
        </is>
      </c>
      <c r="C75" s="69" t="inlineStr">
        <is>
          <t>:30957-4P-10HP-LFE:30957-4P-15HP-LFE:30957-4P-5HP-LFE:30957-4P-7.5HP-LFE:</t>
        </is>
      </c>
      <c r="D75" s="2" t="inlineStr">
        <is>
          <t>X3</t>
        </is>
      </c>
      <c r="E75" s="2" t="inlineStr">
        <is>
          <t>Opt_InsertProvided</t>
        </is>
      </c>
      <c r="F75" s="2" t="inlineStr">
        <is>
          <t>Ductile Iron, ASTM-A536-80</t>
        </is>
      </c>
      <c r="G75" s="2" t="inlineStr">
        <is>
          <t>J</t>
        </is>
      </c>
      <c r="H75" s="2" t="inlineStr">
        <is>
          <t>Coating_Standard</t>
        </is>
      </c>
      <c r="I75" t="inlineStr">
        <is>
          <t>250psig</t>
        </is>
      </c>
      <c r="J75" t="inlineStr">
        <is>
          <t>:MechSealType21S:MechSealType1Unbal:</t>
        </is>
      </c>
      <c r="K75" t="inlineStr">
        <is>
          <t>:Horizontal:</t>
        </is>
      </c>
      <c r="L75" t="inlineStr">
        <is>
          <t>MLEH</t>
        </is>
      </c>
      <c r="N75" s="1" t="inlineStr">
        <is>
          <t>96769364</t>
        </is>
      </c>
      <c r="O75" s="7" t="inlineStr">
        <is>
          <t>INSERT,LF,X3,SGL,DI</t>
        </is>
      </c>
      <c r="P75" t="inlineStr">
        <is>
          <t>A100533</t>
        </is>
      </c>
      <c r="Q75" t="n">
        <v>60</v>
      </c>
      <c r="R75" t="inlineStr">
        <is>
          <t>Priced</t>
        </is>
      </c>
      <c r="S75" t="inlineStr">
        <is>
          <t>LT051</t>
        </is>
      </c>
      <c r="T75" t="n">
        <v>98</v>
      </c>
    </row>
    <row r="76">
      <c r="B76" s="7" t="inlineStr">
        <is>
          <t>Price_BOM_LFE_Insert_070</t>
        </is>
      </c>
      <c r="C76" s="69" t="inlineStr">
        <is>
          <t>:30957-4P-10HP-LFE:30957-4P-15HP-LFE:30957-4P-5HP-LFE:30957-4P-7.5HP-LFE:</t>
        </is>
      </c>
      <c r="D76" s="2" t="inlineStr">
        <is>
          <t>X3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:MechSealDoubleType21:MechSealDoubleType2:</t>
        </is>
      </c>
      <c r="K76" t="inlineStr">
        <is>
          <t>:Horizontal:</t>
        </is>
      </c>
      <c r="L76" t="inlineStr">
        <is>
          <t>MLEH</t>
        </is>
      </c>
      <c r="N76" s="1" t="inlineStr">
        <is>
          <t>96769365</t>
        </is>
      </c>
      <c r="O76" s="7" t="inlineStr">
        <is>
          <t>INSERT,LF,X3,DBL,CI</t>
        </is>
      </c>
      <c r="P76" t="inlineStr">
        <is>
          <t>A100532</t>
        </is>
      </c>
      <c r="Q76" t="n">
        <v>0</v>
      </c>
      <c r="R76" t="inlineStr">
        <is>
          <t>Display Blank</t>
        </is>
      </c>
      <c r="S76" t="inlineStr">
        <is>
          <t>LT051</t>
        </is>
      </c>
      <c r="T76" t="n">
        <v>98</v>
      </c>
    </row>
    <row r="77">
      <c r="B77" s="7" t="inlineStr">
        <is>
          <t>Price_BOM_LFE_Insert_071</t>
        </is>
      </c>
      <c r="C77" s="69" t="inlineStr">
        <is>
          <t>:30957-4P-10HP-LFE:30957-4P-15HP-LFE:30957-4P-5HP-LFE:30957-4P-7.5HP-LFE:</t>
        </is>
      </c>
      <c r="D77" s="2" t="inlineStr">
        <is>
          <t>X3</t>
        </is>
      </c>
      <c r="E77" s="2" t="inlineStr">
        <is>
          <t>Opt_InsertProvided</t>
        </is>
      </c>
      <c r="F77" s="2" t="inlineStr">
        <is>
          <t>Cast Iron, ASTM-A48, CL 30</t>
        </is>
      </c>
      <c r="G77" s="2" t="inlineStr">
        <is>
          <t>C30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:MechSealType2B:</t>
        </is>
      </c>
      <c r="K77" t="inlineStr">
        <is>
          <t>:Horizontal:</t>
        </is>
      </c>
      <c r="L77" t="inlineStr">
        <is>
          <t>MLEH</t>
        </is>
      </c>
      <c r="N77" s="1" t="inlineStr">
        <is>
          <t>96769366</t>
        </is>
      </c>
      <c r="O77" s="7" t="inlineStr">
        <is>
          <t>INSERT,LF,X3,BAL,CI</t>
        </is>
      </c>
      <c r="P77" t="inlineStr">
        <is>
          <t>A100532</t>
        </is>
      </c>
      <c r="Q77" t="n">
        <v>0</v>
      </c>
      <c r="R77" t="inlineStr">
        <is>
          <t>Display Blank</t>
        </is>
      </c>
      <c r="S77" t="inlineStr">
        <is>
          <t>LT027</t>
        </is>
      </c>
      <c r="T77" t="n">
        <v>0</v>
      </c>
    </row>
    <row r="78">
      <c r="B78" s="7" t="inlineStr">
        <is>
          <t>Price_BOM_LFE_Insert_072</t>
        </is>
      </c>
      <c r="C78" s="69" t="inlineStr">
        <is>
          <t>:30957-4P-10HP-LFE:30957-4P-15HP-LFE:30957-4P-5HP-LFE:30957-4P-7.5HP-LFE:</t>
        </is>
      </c>
      <c r="D78" s="2" t="inlineStr">
        <is>
          <t>X3</t>
        </is>
      </c>
      <c r="E78" s="2" t="inlineStr">
        <is>
          <t>Opt_InsertProvided</t>
        </is>
      </c>
      <c r="F78" s="2" t="inlineStr">
        <is>
          <t>Ductile Iron, ASTM-A536-80</t>
        </is>
      </c>
      <c r="G78" s="2" t="inlineStr">
        <is>
          <t>J</t>
        </is>
      </c>
      <c r="H78" s="2" t="inlineStr">
        <is>
          <t>Coating_Standard</t>
        </is>
      </c>
      <c r="I78" t="inlineStr">
        <is>
          <t>250psig</t>
        </is>
      </c>
      <c r="J78" t="inlineStr">
        <is>
          <t>:MechSealType2B:</t>
        </is>
      </c>
      <c r="K78" t="inlineStr">
        <is>
          <t>:Horizontal:</t>
        </is>
      </c>
      <c r="L78" t="inlineStr">
        <is>
          <t>MLEH</t>
        </is>
      </c>
      <c r="N78" s="1" t="inlineStr">
        <is>
          <t>96769367</t>
        </is>
      </c>
      <c r="O78" s="7" t="inlineStr">
        <is>
          <t>INSERT,LF,X3,BAL,DI</t>
        </is>
      </c>
      <c r="P78" t="inlineStr">
        <is>
          <t>A100532</t>
        </is>
      </c>
      <c r="Q78" t="n">
        <v>0</v>
      </c>
      <c r="R78" t="inlineStr">
        <is>
          <t>Display Blank</t>
        </is>
      </c>
      <c r="S78" t="inlineStr">
        <is>
          <t>LT051</t>
        </is>
      </c>
      <c r="T78" t="n">
        <v>98</v>
      </c>
    </row>
    <row r="79">
      <c r="B79" s="7" t="inlineStr">
        <is>
          <t>Price_BOM_LFE_Insert_073</t>
        </is>
      </c>
      <c r="C79" t="inlineStr">
        <is>
          <t>:40707-2P-25HP-LFE:40707-4P-3HP-LFE:40707-4P-5HP-LFE:40707-4P-7.5HP-LFE:</t>
        </is>
      </c>
      <c r="D79" s="2" t="inlineStr">
        <is>
          <t>X3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150psig</t>
        </is>
      </c>
      <c r="J79" t="inlineStr">
        <is>
          <t>:Opt_Packing:</t>
        </is>
      </c>
      <c r="K79" t="inlineStr">
        <is>
          <t>:Horizontal:</t>
        </is>
      </c>
      <c r="L79" t="inlineStr">
        <is>
          <t>MLEH</t>
        </is>
      </c>
      <c r="N79" s="1" t="inlineStr">
        <is>
          <t>96769362</t>
        </is>
      </c>
      <c r="O79" s="7" t="inlineStr">
        <is>
          <t>INSERT,LF,X3,PKG,CI</t>
        </is>
      </c>
      <c r="P79" t="inlineStr">
        <is>
          <t>A100532</t>
        </is>
      </c>
      <c r="Q79" t="n">
        <v>0</v>
      </c>
      <c r="R79" t="inlineStr">
        <is>
          <t>Display Blank</t>
        </is>
      </c>
      <c r="S79" t="inlineStr">
        <is>
          <t>LT051</t>
        </is>
      </c>
      <c r="T79" t="n">
        <v>98</v>
      </c>
    </row>
    <row r="80">
      <c r="B80" s="7" t="inlineStr">
        <is>
          <t>Price_BOM_LFE_Insert_074</t>
        </is>
      </c>
      <c r="C80" t="inlineStr">
        <is>
          <t>:40707-2P-25HP-LFE:40707-4P-3HP-LFE:40707-4P-5HP-LFE:40707-4P-7.5HP-LFE:</t>
        </is>
      </c>
      <c r="D80" s="2" t="inlineStr">
        <is>
          <t>X3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250psig</t>
        </is>
      </c>
      <c r="J80" t="inlineStr">
        <is>
          <t>:MechSealType21S:MechSealType1Unbal:</t>
        </is>
      </c>
      <c r="K80" t="inlineStr">
        <is>
          <t>:Horizontal:</t>
        </is>
      </c>
      <c r="L80" t="inlineStr">
        <is>
          <t>MLEH</t>
        </is>
      </c>
      <c r="N80" s="1" t="inlineStr">
        <is>
          <t>96769363</t>
        </is>
      </c>
      <c r="O80" s="7" t="inlineStr">
        <is>
          <t>INSERT,LF,X3,SGL,CI</t>
        </is>
      </c>
      <c r="P80" t="inlineStr">
        <is>
          <t>A100532</t>
        </is>
      </c>
      <c r="Q80" t="n">
        <v>0</v>
      </c>
      <c r="R80" t="inlineStr">
        <is>
          <t>Display Blank</t>
        </is>
      </c>
      <c r="S80" t="inlineStr">
        <is>
          <t>LT027</t>
        </is>
      </c>
      <c r="T80" t="n">
        <v>0</v>
      </c>
    </row>
    <row r="81">
      <c r="B81" s="7" t="inlineStr">
        <is>
          <t>Price_BOM_LFE_Insert_075</t>
        </is>
      </c>
      <c r="C81" t="inlineStr">
        <is>
          <t>:40707-2P-25HP-LFE:40707-4P-3HP-LFE:40707-4P-5HP-LFE:40707-4P-7.5HP-LFE:</t>
        </is>
      </c>
      <c r="D81" s="2" t="inlineStr">
        <is>
          <t>X3</t>
        </is>
      </c>
      <c r="E81" s="2" t="inlineStr">
        <is>
          <t>Opt_InsertProvided</t>
        </is>
      </c>
      <c r="F81" s="2" t="inlineStr">
        <is>
          <t>Ductile Iron, ASTM-A536-80</t>
        </is>
      </c>
      <c r="G81" s="2" t="inlineStr">
        <is>
          <t>J</t>
        </is>
      </c>
      <c r="H81" s="2" t="inlineStr">
        <is>
          <t>Coating_Standard</t>
        </is>
      </c>
      <c r="I81" t="inlineStr">
        <is>
          <t>250psig</t>
        </is>
      </c>
      <c r="J81" t="inlineStr">
        <is>
          <t>:MechSealType21S:MechSealType1Unbal:</t>
        </is>
      </c>
      <c r="K81" t="inlineStr">
        <is>
          <t>:Horizontal:</t>
        </is>
      </c>
      <c r="L81" t="inlineStr">
        <is>
          <t>MLEH</t>
        </is>
      </c>
      <c r="N81" s="1" t="inlineStr">
        <is>
          <t>96769364</t>
        </is>
      </c>
      <c r="O81" s="7" t="inlineStr">
        <is>
          <t>INSERT,LF,X3,SGL,DI</t>
        </is>
      </c>
      <c r="P81" t="inlineStr">
        <is>
          <t>A100533</t>
        </is>
      </c>
      <c r="Q81" t="n">
        <v>60</v>
      </c>
      <c r="R81" t="inlineStr">
        <is>
          <t>Priced</t>
        </is>
      </c>
      <c r="S81" t="inlineStr">
        <is>
          <t>LT051</t>
        </is>
      </c>
      <c r="T81" t="n">
        <v>98</v>
      </c>
    </row>
    <row r="82">
      <c r="B82" s="7" t="inlineStr">
        <is>
          <t>Price_BOM_LFE_Insert_076</t>
        </is>
      </c>
      <c r="C82" t="inlineStr">
        <is>
          <t>:40707-2P-25HP-LFE:40707-4P-3HP-LFE:40707-4P-5HP-LFE:40707-4P-7.5HP-LFE:</t>
        </is>
      </c>
      <c r="D82" s="2" t="inlineStr">
        <is>
          <t>X3</t>
        </is>
      </c>
      <c r="E82" s="2" t="inlineStr">
        <is>
          <t>Opt_InsertProvided</t>
        </is>
      </c>
      <c r="F82" s="2" t="inlineStr">
        <is>
          <t>Cast Iron, ASTM-A48, CL 30</t>
        </is>
      </c>
      <c r="G82" s="2" t="inlineStr">
        <is>
          <t>C30</t>
        </is>
      </c>
      <c r="H82" s="2" t="inlineStr">
        <is>
          <t>Coating_Standard</t>
        </is>
      </c>
      <c r="I82" t="inlineStr">
        <is>
          <t>175psig</t>
        </is>
      </c>
      <c r="J82" t="inlineStr">
        <is>
          <t>:MechSealDoubleType21:MechSealDoubleType2:</t>
        </is>
      </c>
      <c r="K82" t="inlineStr">
        <is>
          <t>:Horizontal:</t>
        </is>
      </c>
      <c r="L82" t="inlineStr">
        <is>
          <t>MLEH</t>
        </is>
      </c>
      <c r="N82" s="1" t="inlineStr">
        <is>
          <t>96769365</t>
        </is>
      </c>
      <c r="O82" s="7" t="inlineStr">
        <is>
          <t>INSERT,LF,X3,DBL,CI</t>
        </is>
      </c>
      <c r="P82" t="inlineStr">
        <is>
          <t>A100532</t>
        </is>
      </c>
      <c r="Q82" t="n">
        <v>0</v>
      </c>
      <c r="R82" t="inlineStr">
        <is>
          <t>Display Blank</t>
        </is>
      </c>
      <c r="S82" t="inlineStr">
        <is>
          <t>LT051</t>
        </is>
      </c>
      <c r="T82" t="n">
        <v>98</v>
      </c>
    </row>
    <row r="83">
      <c r="B83" s="7" t="inlineStr">
        <is>
          <t>Price_BOM_LFE_Insert_077</t>
        </is>
      </c>
      <c r="C83" t="inlineStr">
        <is>
          <t>:40707-2P-25HP-LFE:40707-4P-3HP-LFE:40707-4P-5HP-LFE:40707-4P-7.5HP-LFE:</t>
        </is>
      </c>
      <c r="D83" s="2" t="inlineStr">
        <is>
          <t>X3</t>
        </is>
      </c>
      <c r="E83" s="2" t="inlineStr">
        <is>
          <t>Opt_InsertProvided</t>
        </is>
      </c>
      <c r="F83" s="2" t="inlineStr">
        <is>
          <t>Cast Iron, ASTM-A48, CL 30</t>
        </is>
      </c>
      <c r="G83" s="2" t="inlineStr">
        <is>
          <t>C30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:MechSealType2B:</t>
        </is>
      </c>
      <c r="K83" t="inlineStr">
        <is>
          <t>:Horizontal:</t>
        </is>
      </c>
      <c r="L83" t="inlineStr">
        <is>
          <t>MLEH</t>
        </is>
      </c>
      <c r="N83" s="1" t="inlineStr">
        <is>
          <t>96769366</t>
        </is>
      </c>
      <c r="O83" s="7" t="inlineStr">
        <is>
          <t>INSERT,LF,X3,BAL,CI</t>
        </is>
      </c>
      <c r="P83" t="inlineStr">
        <is>
          <t>A100532</t>
        </is>
      </c>
      <c r="Q83" t="n">
        <v>0</v>
      </c>
      <c r="R83" t="inlineStr">
        <is>
          <t>Display Blank</t>
        </is>
      </c>
      <c r="S83" t="inlineStr">
        <is>
          <t>LT027</t>
        </is>
      </c>
      <c r="T83" t="n">
        <v>0</v>
      </c>
    </row>
    <row r="84">
      <c r="B84" s="7" t="inlineStr">
        <is>
          <t>Price_BOM_LFE_Insert_078</t>
        </is>
      </c>
      <c r="C84" t="inlineStr">
        <is>
          <t>:40707-2P-25HP-LFE:40707-4P-3HP-LFE:40707-4P-5HP-LFE:40707-4P-7.5HP-LFE:</t>
        </is>
      </c>
      <c r="D84" s="2" t="inlineStr">
        <is>
          <t>X3</t>
        </is>
      </c>
      <c r="E84" s="2" t="inlineStr">
        <is>
          <t>Opt_InsertProvided</t>
        </is>
      </c>
      <c r="F84" s="2" t="inlineStr">
        <is>
          <t>Ductile Iron, ASTM-A536-80</t>
        </is>
      </c>
      <c r="G84" s="2" t="inlineStr">
        <is>
          <t>J</t>
        </is>
      </c>
      <c r="H84" s="2" t="inlineStr">
        <is>
          <t>Coating_Standard</t>
        </is>
      </c>
      <c r="I84" t="inlineStr">
        <is>
          <t>250psig</t>
        </is>
      </c>
      <c r="J84" t="inlineStr">
        <is>
          <t>:MechSealType2B:</t>
        </is>
      </c>
      <c r="K84" t="inlineStr">
        <is>
          <t>:Horizontal:</t>
        </is>
      </c>
      <c r="L84" t="inlineStr">
        <is>
          <t>MLEH</t>
        </is>
      </c>
      <c r="N84" s="1" t="inlineStr">
        <is>
          <t>96769367</t>
        </is>
      </c>
      <c r="O84" s="7" t="inlineStr">
        <is>
          <t>INSERT,LF,X3,BAL,DI</t>
        </is>
      </c>
      <c r="P84" t="inlineStr">
        <is>
          <t>A100532</t>
        </is>
      </c>
      <c r="Q84" t="n">
        <v>0</v>
      </c>
      <c r="R84" t="inlineStr">
        <is>
          <t>Display Blank</t>
        </is>
      </c>
      <c r="S84" t="inlineStr">
        <is>
          <t>LT051</t>
        </is>
      </c>
      <c r="T84" t="n">
        <v>98</v>
      </c>
    </row>
    <row r="85">
      <c r="B85" s="7" t="inlineStr">
        <is>
          <t>Price_BOM_LFE_Insert_079</t>
        </is>
      </c>
      <c r="C85" s="69" t="inlineStr">
        <is>
          <t>:40957-4P-10HP-LFE:40957-4P-15HP-LFE:</t>
        </is>
      </c>
      <c r="D85" s="2" t="inlineStr">
        <is>
          <t>X3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150psig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MLEH</t>
        </is>
      </c>
      <c r="N85" s="1" t="inlineStr">
        <is>
          <t>96769362</t>
        </is>
      </c>
      <c r="O85" s="7" t="inlineStr">
        <is>
          <t>INSERT,LF,X3,PKG,CI</t>
        </is>
      </c>
      <c r="P85" t="inlineStr">
        <is>
          <t>A100532</t>
        </is>
      </c>
      <c r="Q85" t="n">
        <v>0</v>
      </c>
      <c r="R85" t="inlineStr">
        <is>
          <t>Display Blank</t>
        </is>
      </c>
      <c r="S85" t="inlineStr">
        <is>
          <t>LT051</t>
        </is>
      </c>
      <c r="T85" t="n">
        <v>98</v>
      </c>
    </row>
    <row r="86">
      <c r="B86" s="7" t="inlineStr">
        <is>
          <t>Price_BOM_LFE_Insert_080</t>
        </is>
      </c>
      <c r="C86" s="69" t="inlineStr">
        <is>
          <t>:40957-4P-10HP-LFE:40957-4P-15HP-LFE:</t>
        </is>
      </c>
      <c r="D86" s="2" t="inlineStr">
        <is>
          <t>X3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250psig</t>
        </is>
      </c>
      <c r="J86" t="inlineStr">
        <is>
          <t>:MechSealType21S:MechSealType1Unbal:</t>
        </is>
      </c>
      <c r="K86" t="inlineStr">
        <is>
          <t>:Horizontal:</t>
        </is>
      </c>
      <c r="L86" t="inlineStr">
        <is>
          <t>MLEH</t>
        </is>
      </c>
      <c r="N86" s="1" t="inlineStr">
        <is>
          <t>96769363</t>
        </is>
      </c>
      <c r="O86" s="7" t="inlineStr">
        <is>
          <t>INSERT,LF,X3,SGL,CI</t>
        </is>
      </c>
      <c r="P86" t="inlineStr">
        <is>
          <t>A100532</t>
        </is>
      </c>
      <c r="Q86" t="n">
        <v>0</v>
      </c>
      <c r="R86" t="inlineStr">
        <is>
          <t>Display Blank</t>
        </is>
      </c>
      <c r="S86" t="inlineStr">
        <is>
          <t>LT027</t>
        </is>
      </c>
      <c r="T86" t="n">
        <v>0</v>
      </c>
    </row>
    <row r="87">
      <c r="B87" s="7" t="inlineStr">
        <is>
          <t>Price_BOM_LFE_Insert_081</t>
        </is>
      </c>
      <c r="C87" s="69" t="inlineStr">
        <is>
          <t>:40957-4P-10HP-LFE:40957-4P-15HP-LFE:</t>
        </is>
      </c>
      <c r="D87" s="2" t="inlineStr">
        <is>
          <t>X3</t>
        </is>
      </c>
      <c r="E87" s="2" t="inlineStr">
        <is>
          <t>Opt_InsertProvided</t>
        </is>
      </c>
      <c r="F87" s="2" t="inlineStr">
        <is>
          <t>Ductile Iron, ASTM-A536-80</t>
        </is>
      </c>
      <c r="G87" s="2" t="inlineStr">
        <is>
          <t>J</t>
        </is>
      </c>
      <c r="H87" s="2" t="inlineStr">
        <is>
          <t>Coating_Standard</t>
        </is>
      </c>
      <c r="I87" t="inlineStr">
        <is>
          <t>250psig</t>
        </is>
      </c>
      <c r="J87" t="inlineStr">
        <is>
          <t>:MechSealType21S:MechSealType1Unbal:</t>
        </is>
      </c>
      <c r="K87" t="inlineStr">
        <is>
          <t>:Horizontal:</t>
        </is>
      </c>
      <c r="L87" t="inlineStr">
        <is>
          <t>MLEH</t>
        </is>
      </c>
      <c r="N87" s="1" t="inlineStr">
        <is>
          <t>96769364</t>
        </is>
      </c>
      <c r="O87" s="7" t="inlineStr">
        <is>
          <t>INSERT,LF,X3,SGL,DI</t>
        </is>
      </c>
      <c r="P87" t="inlineStr">
        <is>
          <t>A100533</t>
        </is>
      </c>
      <c r="Q87" t="n">
        <v>60</v>
      </c>
      <c r="R87" t="inlineStr">
        <is>
          <t>Priced</t>
        </is>
      </c>
      <c r="S87" t="inlineStr">
        <is>
          <t>LT051</t>
        </is>
      </c>
      <c r="T87" t="n">
        <v>98</v>
      </c>
    </row>
    <row r="88">
      <c r="B88" s="7" t="inlineStr">
        <is>
          <t>Price_BOM_LFE_Insert_082</t>
        </is>
      </c>
      <c r="C88" s="69" t="inlineStr">
        <is>
          <t>:40957-4P-10HP-LFE:40957-4P-15HP-LFE:</t>
        </is>
      </c>
      <c r="D88" s="2" t="inlineStr">
        <is>
          <t>X3</t>
        </is>
      </c>
      <c r="E88" s="2" t="inlineStr">
        <is>
          <t>Opt_InsertProvided</t>
        </is>
      </c>
      <c r="F88" s="2" t="inlineStr">
        <is>
          <t>Cast Iron, ASTM-A48, CL 30</t>
        </is>
      </c>
      <c r="G88" s="2" t="inlineStr">
        <is>
          <t>C30</t>
        </is>
      </c>
      <c r="H88" s="2" t="inlineStr">
        <is>
          <t>Coating_Standard</t>
        </is>
      </c>
      <c r="I88" t="inlineStr">
        <is>
          <t>175psig</t>
        </is>
      </c>
      <c r="J88" t="inlineStr">
        <is>
          <t>:MechSealDoubleType21:MechSealDoubleType2:</t>
        </is>
      </c>
      <c r="K88" t="inlineStr">
        <is>
          <t>:Horizontal:</t>
        </is>
      </c>
      <c r="L88" t="inlineStr">
        <is>
          <t>MLEH</t>
        </is>
      </c>
      <c r="N88" s="1" t="inlineStr">
        <is>
          <t>96769365</t>
        </is>
      </c>
      <c r="O88" s="7" t="inlineStr">
        <is>
          <t>INSERT,LF,X3,DBL,CI</t>
        </is>
      </c>
      <c r="P88" t="inlineStr">
        <is>
          <t>A100532</t>
        </is>
      </c>
      <c r="Q88" t="n">
        <v>0</v>
      </c>
      <c r="R88" t="inlineStr">
        <is>
          <t>Display Blank</t>
        </is>
      </c>
      <c r="S88" t="inlineStr">
        <is>
          <t>LT051</t>
        </is>
      </c>
      <c r="T88" t="n">
        <v>98</v>
      </c>
    </row>
    <row r="89">
      <c r="B89" s="7" t="inlineStr">
        <is>
          <t>Price_BOM_LFE_Insert_083</t>
        </is>
      </c>
      <c r="C89" s="69" t="inlineStr">
        <is>
          <t>:40957-4P-10HP-LFE:40957-4P-15HP-LFE:</t>
        </is>
      </c>
      <c r="D89" s="2" t="inlineStr">
        <is>
          <t>X3</t>
        </is>
      </c>
      <c r="E89" s="2" t="inlineStr">
        <is>
          <t>Opt_InsertProvided</t>
        </is>
      </c>
      <c r="F89" s="2" t="inlineStr">
        <is>
          <t>Cast Iron, ASTM-A48, CL 30</t>
        </is>
      </c>
      <c r="G89" s="2" t="inlineStr">
        <is>
          <t>C30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</t>
        </is>
      </c>
      <c r="L89" t="inlineStr">
        <is>
          <t>MLEH</t>
        </is>
      </c>
      <c r="N89" s="1" t="inlineStr">
        <is>
          <t>96769366</t>
        </is>
      </c>
      <c r="O89" s="7" t="inlineStr">
        <is>
          <t>INSERT,LF,X3,BAL,CI</t>
        </is>
      </c>
      <c r="P89" t="inlineStr">
        <is>
          <t>A100532</t>
        </is>
      </c>
      <c r="Q89" t="n">
        <v>0</v>
      </c>
      <c r="R89" t="inlineStr">
        <is>
          <t>Display Blank</t>
        </is>
      </c>
      <c r="S89" t="inlineStr">
        <is>
          <t>LT027</t>
        </is>
      </c>
      <c r="T89" t="n">
        <v>0</v>
      </c>
    </row>
    <row r="90">
      <c r="B90" s="7" t="inlineStr">
        <is>
          <t>Price_BOM_LFE_Insert_084</t>
        </is>
      </c>
      <c r="C90" s="69" t="inlineStr">
        <is>
          <t>:40957-4P-10HP-LFE:40957-4P-15HP-LFE:</t>
        </is>
      </c>
      <c r="D90" s="2" t="inlineStr">
        <is>
          <t>X3</t>
        </is>
      </c>
      <c r="E90" s="2" t="inlineStr">
        <is>
          <t>Opt_InsertProvided</t>
        </is>
      </c>
      <c r="F90" s="2" t="inlineStr">
        <is>
          <t>Ductile Iron, ASTM-A536-80</t>
        </is>
      </c>
      <c r="G90" s="2" t="inlineStr">
        <is>
          <t>J</t>
        </is>
      </c>
      <c r="H90" s="2" t="inlineStr">
        <is>
          <t>Coating_Standard</t>
        </is>
      </c>
      <c r="I90" t="inlineStr">
        <is>
          <t>250psig</t>
        </is>
      </c>
      <c r="J90" t="inlineStr">
        <is>
          <t>:MechSealType2B:</t>
        </is>
      </c>
      <c r="K90" t="inlineStr">
        <is>
          <t>:Horizontal:</t>
        </is>
      </c>
      <c r="L90" t="inlineStr">
        <is>
          <t>MLEH</t>
        </is>
      </c>
      <c r="N90" s="1" t="inlineStr">
        <is>
          <t>96769367</t>
        </is>
      </c>
      <c r="O90" s="7" t="inlineStr">
        <is>
          <t>INSERT,LF,X3,BAL,DI</t>
        </is>
      </c>
      <c r="P90" t="inlineStr">
        <is>
          <t>A100532</t>
        </is>
      </c>
      <c r="Q90" t="n">
        <v>0</v>
      </c>
      <c r="R90" t="inlineStr">
        <is>
          <t>Display Blank</t>
        </is>
      </c>
      <c r="S90" t="inlineStr">
        <is>
          <t>LT051</t>
        </is>
      </c>
      <c r="T90" t="n">
        <v>98</v>
      </c>
    </row>
    <row r="91">
      <c r="B91" s="7" t="inlineStr">
        <is>
          <t>Price_BOM_LFE_Insert_085</t>
        </is>
      </c>
      <c r="C9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1" t="inlineStr">
        <is>
          <t>X4</t>
        </is>
      </c>
      <c r="E91" s="2" t="inlineStr">
        <is>
          <t>Opt_InsertProvided</t>
        </is>
      </c>
      <c r="F91" s="2" t="inlineStr">
        <is>
          <t>Cast Iron, ASTM-A48, CL 30</t>
        </is>
      </c>
      <c r="G91" s="2" t="inlineStr">
        <is>
          <t>C30</t>
        </is>
      </c>
      <c r="H91" s="2" t="inlineStr">
        <is>
          <t>Coating_Standard</t>
        </is>
      </c>
      <c r="I91" t="inlineStr">
        <is>
          <t>175psig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MLEH</t>
        </is>
      </c>
      <c r="N91" s="1" t="inlineStr">
        <is>
          <t>96769397</t>
        </is>
      </c>
      <c r="O91" s="7" t="inlineStr">
        <is>
          <t>INSERT,LF,X4,SGL,CI</t>
        </is>
      </c>
      <c r="P91" t="inlineStr">
        <is>
          <t>A100534</t>
        </is>
      </c>
      <c r="Q91" t="n">
        <v>0</v>
      </c>
      <c r="R91" t="inlineStr">
        <is>
          <t>Display Blank</t>
        </is>
      </c>
      <c r="S91" t="inlineStr">
        <is>
          <t>LT027</t>
        </is>
      </c>
      <c r="T91" t="n">
        <v>0</v>
      </c>
    </row>
    <row r="92">
      <c r="B92" s="7" t="inlineStr">
        <is>
          <t>Price_BOM_LFE_Insert_086</t>
        </is>
      </c>
      <c r="C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2" t="inlineStr">
        <is>
          <t>X4</t>
        </is>
      </c>
      <c r="E92" s="2" t="inlineStr">
        <is>
          <t>Opt_InsertProvided</t>
        </is>
      </c>
      <c r="F92" s="2" t="inlineStr">
        <is>
          <t>Ductile Iron, ASTM-A536-80</t>
        </is>
      </c>
      <c r="G92" s="2" t="inlineStr">
        <is>
          <t>J</t>
        </is>
      </c>
      <c r="H92" s="2" t="inlineStr">
        <is>
          <t>Coating_Standard</t>
        </is>
      </c>
      <c r="I92" t="inlineStr">
        <is>
          <t>250psig</t>
        </is>
      </c>
      <c r="J92" t="inlineStr">
        <is>
          <t>:MechSealType21S:MechSealType1Unbal:</t>
        </is>
      </c>
      <c r="K92" t="inlineStr">
        <is>
          <t>:Horizontal:</t>
        </is>
      </c>
      <c r="L92" t="inlineStr">
        <is>
          <t>MLEH</t>
        </is>
      </c>
      <c r="N92" s="1" t="inlineStr">
        <is>
          <t>96769398</t>
        </is>
      </c>
      <c r="O92" s="7" t="inlineStr">
        <is>
          <t>INSERT,LF,X4,SGL,DI</t>
        </is>
      </c>
      <c r="P92" t="inlineStr">
        <is>
          <t>A100535</t>
        </is>
      </c>
      <c r="Q92" t="n">
        <v>110</v>
      </c>
      <c r="R92" t="inlineStr">
        <is>
          <t>Priced</t>
        </is>
      </c>
      <c r="S92" t="inlineStr">
        <is>
          <t>LT051</t>
        </is>
      </c>
      <c r="T92" t="n">
        <v>98</v>
      </c>
    </row>
    <row r="93">
      <c r="B93" s="7" t="inlineStr">
        <is>
          <t>Price_BOM_LFE_Insert_087</t>
        </is>
      </c>
      <c r="C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3" t="inlineStr">
        <is>
          <t>X4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:Opt_Packing:</t>
        </is>
      </c>
      <c r="K93" t="inlineStr">
        <is>
          <t>:Horizontal:</t>
        </is>
      </c>
      <c r="L93" t="inlineStr">
        <is>
          <t>MLEH</t>
        </is>
      </c>
      <c r="N93" s="1" t="inlineStr">
        <is>
          <t>96769399</t>
        </is>
      </c>
      <c r="O93" s="7" t="inlineStr">
        <is>
          <t>INSERT,LF,X4,PKG,CI</t>
        </is>
      </c>
      <c r="P93" t="inlineStr">
        <is>
          <t>A100534</t>
        </is>
      </c>
      <c r="Q93" t="n">
        <v>0</v>
      </c>
      <c r="R93" t="inlineStr">
        <is>
          <t>Display Blank</t>
        </is>
      </c>
      <c r="S93" t="inlineStr">
        <is>
          <t>LT051</t>
        </is>
      </c>
      <c r="T93" t="n">
        <v>98</v>
      </c>
    </row>
    <row r="94">
      <c r="B94" s="7" t="inlineStr">
        <is>
          <t>Price_BOM_LFE_Insert_088</t>
        </is>
      </c>
      <c r="C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4" t="inlineStr">
        <is>
          <t>X4</t>
        </is>
      </c>
      <c r="E94" s="2" t="inlineStr">
        <is>
          <t>Opt_InsertProvided</t>
        </is>
      </c>
      <c r="F94" s="2" t="inlineStr">
        <is>
          <t>Cast Iron, ASTM-A48, CL 30</t>
        </is>
      </c>
      <c r="G94" s="2" t="inlineStr">
        <is>
          <t>C30</t>
        </is>
      </c>
      <c r="H94" s="2" t="inlineStr">
        <is>
          <t>Coating_Standard</t>
        </is>
      </c>
      <c r="I94" t="inlineStr">
        <is>
          <t>175psig</t>
        </is>
      </c>
      <c r="J94" t="inlineStr">
        <is>
          <t>:MechSealDoubleType1:</t>
        </is>
      </c>
      <c r="K94" t="inlineStr">
        <is>
          <t>:Horizontal:</t>
        </is>
      </c>
      <c r="L94" t="inlineStr">
        <is>
          <t>MLEH</t>
        </is>
      </c>
      <c r="N94" s="1" t="inlineStr">
        <is>
          <t>96769400</t>
        </is>
      </c>
      <c r="O94" s="7" t="inlineStr">
        <is>
          <t>INSERT,LF,X4,DBL,CI</t>
        </is>
      </c>
      <c r="P94" t="inlineStr">
        <is>
          <t>A100534</t>
        </is>
      </c>
      <c r="Q94" t="n">
        <v>0</v>
      </c>
      <c r="R94" t="inlineStr">
        <is>
          <t>Display Blank</t>
        </is>
      </c>
      <c r="S94" t="inlineStr">
        <is>
          <t>LT051</t>
        </is>
      </c>
      <c r="T94" t="n">
        <v>98</v>
      </c>
    </row>
    <row r="95">
      <c r="B95" s="7" t="inlineStr">
        <is>
          <t>Price_BOM_LFE_Insert_089</t>
        </is>
      </c>
      <c r="C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5" t="inlineStr">
        <is>
          <t>X4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:MechSealType1Bal:</t>
        </is>
      </c>
      <c r="K95" t="inlineStr">
        <is>
          <t>:Horizontal:</t>
        </is>
      </c>
      <c r="L95" t="inlineStr">
        <is>
          <t>MLEH</t>
        </is>
      </c>
      <c r="N95" s="1" t="inlineStr">
        <is>
          <t>96769401</t>
        </is>
      </c>
      <c r="O95" s="7" t="inlineStr">
        <is>
          <t>INSERT,LF,X4,BAL,CI</t>
        </is>
      </c>
      <c r="P95" t="inlineStr">
        <is>
          <t>A100534</t>
        </is>
      </c>
      <c r="Q95" t="n">
        <v>0</v>
      </c>
      <c r="R95" t="inlineStr">
        <is>
          <t>Display Blank</t>
        </is>
      </c>
      <c r="S95" t="inlineStr">
        <is>
          <t>LT027</t>
        </is>
      </c>
      <c r="T95" t="n">
        <v>0</v>
      </c>
    </row>
    <row r="96">
      <c r="B96" s="7" t="inlineStr">
        <is>
          <t>Price_BOM_LFE_Insert_090</t>
        </is>
      </c>
      <c r="C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6" t="inlineStr">
        <is>
          <t>X4</t>
        </is>
      </c>
      <c r="E96" s="2" t="inlineStr">
        <is>
          <t>Opt_InsertProvided</t>
        </is>
      </c>
      <c r="F96" s="2" t="inlineStr">
        <is>
          <t>Ductile Iron, ASTM-A536-80</t>
        </is>
      </c>
      <c r="G96" s="2" t="inlineStr">
        <is>
          <t>J</t>
        </is>
      </c>
      <c r="H96" s="2" t="inlineStr">
        <is>
          <t>Coating_Standard</t>
        </is>
      </c>
      <c r="I96" t="inlineStr">
        <is>
          <t>250psig</t>
        </is>
      </c>
      <c r="J96" t="inlineStr">
        <is>
          <t>:MechSealType1Bal:</t>
        </is>
      </c>
      <c r="K96" t="inlineStr">
        <is>
          <t>:Horizontal:</t>
        </is>
      </c>
      <c r="L96" t="inlineStr">
        <is>
          <t>MLEH</t>
        </is>
      </c>
      <c r="N96" s="1" t="inlineStr">
        <is>
          <t>96769402</t>
        </is>
      </c>
      <c r="O96" s="7" t="inlineStr">
        <is>
          <t>INSERT,LF,X4,BAL,DI</t>
        </is>
      </c>
      <c r="P96" t="inlineStr">
        <is>
          <t>A100535</t>
        </is>
      </c>
      <c r="Q96" t="n">
        <v>110</v>
      </c>
      <c r="R96" t="inlineStr">
        <is>
          <t>Priced</t>
        </is>
      </c>
      <c r="S96" t="inlineStr">
        <is>
          <t>LT051</t>
        </is>
      </c>
      <c r="T96" t="n">
        <v>98</v>
      </c>
    </row>
    <row r="97">
      <c r="B97" s="7" t="inlineStr">
        <is>
          <t>Price_BOM_LFE_Insert_091</t>
        </is>
      </c>
      <c r="C97" s="7" t="inlineStr">
        <is>
          <t>:40707-2P-30HP-LFE:</t>
        </is>
      </c>
      <c r="D97" t="inlineStr">
        <is>
          <t>X4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</t>
        </is>
      </c>
      <c r="L97" t="inlineStr">
        <is>
          <t>MLEH</t>
        </is>
      </c>
      <c r="N97" s="1" t="inlineStr">
        <is>
          <t>96769403</t>
        </is>
      </c>
      <c r="O97" s="7" t="inlineStr">
        <is>
          <t>INSERT,LF,4070,X4,SGL,CI</t>
        </is>
      </c>
      <c r="P97" t="inlineStr">
        <is>
          <t>A100534</t>
        </is>
      </c>
      <c r="Q97" t="n">
        <v>0</v>
      </c>
      <c r="R97" t="inlineStr">
        <is>
          <t>Display Blank</t>
        </is>
      </c>
      <c r="S97" t="inlineStr">
        <is>
          <t>LT027</t>
        </is>
      </c>
      <c r="T97" t="n">
        <v>0</v>
      </c>
    </row>
    <row r="98">
      <c r="B98" s="7" t="inlineStr">
        <is>
          <t>Price_BOM_LFE_Insert_092</t>
        </is>
      </c>
      <c r="C98" s="7" t="inlineStr">
        <is>
          <t>:40707-2P-30HP-LFE:</t>
        </is>
      </c>
      <c r="D98" t="inlineStr">
        <is>
          <t>X4</t>
        </is>
      </c>
      <c r="E98" s="2" t="inlineStr">
        <is>
          <t>Opt_InsertProvided</t>
        </is>
      </c>
      <c r="F98" s="2" t="inlineStr">
        <is>
          <t>Ductile Iron, ASTM-A536-80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</t>
        </is>
      </c>
      <c r="L98" t="inlineStr">
        <is>
          <t>MLEH</t>
        </is>
      </c>
      <c r="N98" s="1" t="inlineStr">
        <is>
          <t>96769404</t>
        </is>
      </c>
      <c r="O98" s="7" t="inlineStr">
        <is>
          <t>INSERT,LF,4070,X4,SGL,DI</t>
        </is>
      </c>
      <c r="P98" t="inlineStr">
        <is>
          <t>A100535</t>
        </is>
      </c>
      <c r="Q98" t="n">
        <v>110</v>
      </c>
      <c r="R98" t="inlineStr">
        <is>
          <t>Priced</t>
        </is>
      </c>
      <c r="S98" t="inlineStr">
        <is>
          <t>LT051</t>
        </is>
      </c>
      <c r="T98" t="n">
        <v>98</v>
      </c>
    </row>
    <row r="99">
      <c r="B99" s="7" t="inlineStr">
        <is>
          <t>Price_BOM_LFE_Insert_093</t>
        </is>
      </c>
      <c r="C99" s="7" t="inlineStr">
        <is>
          <t>:40707-2P-30HP-LFE:</t>
        </is>
      </c>
      <c r="D99" t="inlineStr">
        <is>
          <t>X4</t>
        </is>
      </c>
      <c r="E99" s="2" t="inlineStr">
        <is>
          <t>Opt_InsertProvided</t>
        </is>
      </c>
      <c r="F99" s="2" t="inlineStr">
        <is>
          <t>Cast Iron, ASTM-A48, CL 30</t>
        </is>
      </c>
      <c r="G99" s="2" t="inlineStr">
        <is>
          <t>C30</t>
        </is>
      </c>
      <c r="H99" s="2" t="inlineStr">
        <is>
          <t>Coating_Standard</t>
        </is>
      </c>
      <c r="I99" t="inlineStr">
        <is>
          <t>175psig</t>
        </is>
      </c>
      <c r="J99" t="inlineStr">
        <is>
          <t>:Opt_Packing:</t>
        </is>
      </c>
      <c r="K99" t="inlineStr">
        <is>
          <t>:Horizontal:</t>
        </is>
      </c>
      <c r="L99" t="inlineStr">
        <is>
          <t>MLEH</t>
        </is>
      </c>
      <c r="N99" s="1" t="inlineStr">
        <is>
          <t>96769405</t>
        </is>
      </c>
      <c r="O99" s="7" t="inlineStr">
        <is>
          <t>INSERT,LF,4070,X4,PKG,CI</t>
        </is>
      </c>
      <c r="P99" t="inlineStr">
        <is>
          <t>A100534</t>
        </is>
      </c>
      <c r="Q99" t="n">
        <v>0</v>
      </c>
      <c r="R99" t="inlineStr">
        <is>
          <t>Display Blank</t>
        </is>
      </c>
      <c r="S99" t="inlineStr">
        <is>
          <t>LT051</t>
        </is>
      </c>
      <c r="T99" t="n">
        <v>98</v>
      </c>
    </row>
    <row r="100">
      <c r="B100" s="7" t="inlineStr">
        <is>
          <t>Price_BOM_LFE_Insert_094</t>
        </is>
      </c>
      <c r="C100" s="7" t="inlineStr">
        <is>
          <t>:40707-2P-30HP-LFE:</t>
        </is>
      </c>
      <c r="D100" t="inlineStr">
        <is>
          <t>X4</t>
        </is>
      </c>
      <c r="E100" s="2" t="inlineStr">
        <is>
          <t>Opt_InsertProvided</t>
        </is>
      </c>
      <c r="F100" s="2" t="inlineStr">
        <is>
          <t>Cast Iron, ASTM-A48, CL 30</t>
        </is>
      </c>
      <c r="G100" s="2" t="inlineStr">
        <is>
          <t>C30</t>
        </is>
      </c>
      <c r="H100" s="2" t="inlineStr">
        <is>
          <t>Coating_Standard</t>
        </is>
      </c>
      <c r="I100" t="inlineStr">
        <is>
          <t>175psig</t>
        </is>
      </c>
      <c r="J100" t="inlineStr">
        <is>
          <t>:MechSealDoubleType1:</t>
        </is>
      </c>
      <c r="K100" t="inlineStr">
        <is>
          <t>:Horizontal:</t>
        </is>
      </c>
      <c r="L100" t="inlineStr">
        <is>
          <t>MLEH</t>
        </is>
      </c>
      <c r="N100" s="1" t="inlineStr">
        <is>
          <t>96769406</t>
        </is>
      </c>
      <c r="O100" s="7" t="inlineStr">
        <is>
          <t>INSERT,LF,4070,X4,DBL,CI</t>
        </is>
      </c>
      <c r="P100" t="inlineStr">
        <is>
          <t>A100534</t>
        </is>
      </c>
      <c r="Q100" t="n">
        <v>0</v>
      </c>
      <c r="R100" t="inlineStr">
        <is>
          <t>Display Blank</t>
        </is>
      </c>
      <c r="S100" t="inlineStr">
        <is>
          <t>LT051</t>
        </is>
      </c>
      <c r="T100" t="n">
        <v>98</v>
      </c>
    </row>
    <row r="101">
      <c r="B101" s="7" t="inlineStr">
        <is>
          <t>Price_BOM_LFE_Insert_095</t>
        </is>
      </c>
      <c r="C101" s="7" t="inlineStr">
        <is>
          <t>:40707-2P-30HP-LFE:</t>
        </is>
      </c>
      <c r="D101" t="inlineStr">
        <is>
          <t>X4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:MechSealType1Bal:</t>
        </is>
      </c>
      <c r="K101" t="inlineStr">
        <is>
          <t>:Horizontal:</t>
        </is>
      </c>
      <c r="L101" t="inlineStr">
        <is>
          <t>MLEH</t>
        </is>
      </c>
      <c r="N101" s="1" t="inlineStr">
        <is>
          <t>96769407</t>
        </is>
      </c>
      <c r="O101" s="7" t="inlineStr">
        <is>
          <t>INSERT,LF,4070,X4,BAL,CI</t>
        </is>
      </c>
      <c r="P101" t="inlineStr">
        <is>
          <t>A100534</t>
        </is>
      </c>
      <c r="Q101" t="n">
        <v>0</v>
      </c>
      <c r="R101" t="inlineStr">
        <is>
          <t>Display Blank</t>
        </is>
      </c>
      <c r="S101" t="inlineStr">
        <is>
          <t>LT027</t>
        </is>
      </c>
      <c r="T101" t="n">
        <v>0</v>
      </c>
    </row>
    <row r="102">
      <c r="B102" s="7" t="inlineStr">
        <is>
          <t>Price_BOM_LFE_Insert_096</t>
        </is>
      </c>
      <c r="C102" s="7" t="inlineStr">
        <is>
          <t>:40707-2P-30HP-LFE:</t>
        </is>
      </c>
      <c r="D102" t="inlineStr">
        <is>
          <t>X4</t>
        </is>
      </c>
      <c r="E102" s="2" t="inlineStr">
        <is>
          <t>Opt_InsertProvided</t>
        </is>
      </c>
      <c r="F102" s="2" t="inlineStr">
        <is>
          <t>Ductile Iron, ASTM-A536-80</t>
        </is>
      </c>
      <c r="G102" s="2" t="inlineStr">
        <is>
          <t>J</t>
        </is>
      </c>
      <c r="H102" s="2" t="inlineStr">
        <is>
          <t>Coating_Standard</t>
        </is>
      </c>
      <c r="I102" t="inlineStr">
        <is>
          <t>250psig</t>
        </is>
      </c>
      <c r="J102" t="inlineStr">
        <is>
          <t>:MechSealType1Bal:</t>
        </is>
      </c>
      <c r="K102" t="inlineStr">
        <is>
          <t>:Horizontal:</t>
        </is>
      </c>
      <c r="L102" t="inlineStr">
        <is>
          <t>MLEH</t>
        </is>
      </c>
      <c r="N102" s="1" t="inlineStr">
        <is>
          <t>96769408</t>
        </is>
      </c>
      <c r="O102" s="7" t="inlineStr">
        <is>
          <t>INSERT,LF,4070,X4,BAL,DI</t>
        </is>
      </c>
      <c r="P102" t="inlineStr">
        <is>
          <t>A100535</t>
        </is>
      </c>
      <c r="Q102" t="n">
        <v>110</v>
      </c>
      <c r="R102" t="inlineStr">
        <is>
          <t>Priced</t>
        </is>
      </c>
      <c r="S102" t="inlineStr">
        <is>
          <t>LT051</t>
        </is>
      </c>
      <c r="T102" t="n">
        <v>98</v>
      </c>
    </row>
    <row r="103">
      <c r="B103" s="7" t="inlineStr">
        <is>
          <t>Price_BOM_LFE_Insert_097</t>
        </is>
      </c>
      <c r="C103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3" s="2" t="inlineStr">
        <is>
          <t>XA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:MechSealType21S:MechSealType1Unbal:</t>
        </is>
      </c>
      <c r="K103" t="inlineStr">
        <is>
          <t>:Horizontal:</t>
        </is>
      </c>
      <c r="L103" t="inlineStr">
        <is>
          <t>MLEH</t>
        </is>
      </c>
      <c r="N103" s="1" t="inlineStr">
        <is>
          <t>96769421</t>
        </is>
      </c>
      <c r="O103" s="7" t="inlineStr">
        <is>
          <t>INSERT,LF,XA,SGL,CI</t>
        </is>
      </c>
      <c r="P103" t="inlineStr">
        <is>
          <t>A100542</t>
        </is>
      </c>
      <c r="Q103" t="n">
        <v>0</v>
      </c>
      <c r="R103" t="inlineStr">
        <is>
          <t>Display Blank</t>
        </is>
      </c>
      <c r="S103" t="inlineStr">
        <is>
          <t>LT027</t>
        </is>
      </c>
      <c r="T103" t="n">
        <v>0</v>
      </c>
    </row>
    <row r="104">
      <c r="B104" s="7" t="inlineStr">
        <is>
          <t>Price_BOM_LFE_Insert_098</t>
        </is>
      </c>
      <c r="C1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4" s="2" t="inlineStr">
        <is>
          <t>XA</t>
        </is>
      </c>
      <c r="E104" s="2" t="inlineStr">
        <is>
          <t>Opt_InsertProvided</t>
        </is>
      </c>
      <c r="F104" s="2" t="inlineStr">
        <is>
          <t>Ductile Iron, ASTM-A536-80</t>
        </is>
      </c>
      <c r="G104" s="2" t="inlineStr">
        <is>
          <t>J</t>
        </is>
      </c>
      <c r="H104" s="2" t="inlineStr">
        <is>
          <t>Coating_Standard</t>
        </is>
      </c>
      <c r="I104" t="inlineStr">
        <is>
          <t>250psig</t>
        </is>
      </c>
      <c r="J104" t="inlineStr">
        <is>
          <t>:MechSealType21S:MechSealType1Unbal:</t>
        </is>
      </c>
      <c r="K104" t="inlineStr">
        <is>
          <t>:Horizontal:</t>
        </is>
      </c>
      <c r="L104" t="inlineStr">
        <is>
          <t>MLEH</t>
        </is>
      </c>
      <c r="N104" s="1" t="inlineStr">
        <is>
          <t>96769422</t>
        </is>
      </c>
      <c r="O104" s="7" t="inlineStr">
        <is>
          <t>INSERT,LF,XA,SGL,DI</t>
        </is>
      </c>
      <c r="P104" t="inlineStr">
        <is>
          <t>A100543</t>
        </is>
      </c>
      <c r="Q104" t="n">
        <v>135</v>
      </c>
      <c r="R104" t="inlineStr">
        <is>
          <t>Priced</t>
        </is>
      </c>
      <c r="S104" t="inlineStr">
        <is>
          <t>LT051</t>
        </is>
      </c>
      <c r="T104" t="n">
        <v>98</v>
      </c>
    </row>
    <row r="105">
      <c r="B105" s="7" t="inlineStr">
        <is>
          <t>Price_BOM_LFE_Insert_099</t>
        </is>
      </c>
      <c r="C1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5" s="2" t="inlineStr">
        <is>
          <t>XA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:Opt_Packing:</t>
        </is>
      </c>
      <c r="K105" t="inlineStr">
        <is>
          <t>:Horizontal:</t>
        </is>
      </c>
      <c r="L105" t="inlineStr">
        <is>
          <t>MLEH</t>
        </is>
      </c>
      <c r="N105" s="1" t="inlineStr">
        <is>
          <t>96769423</t>
        </is>
      </c>
      <c r="O105" s="7" t="inlineStr">
        <is>
          <t>INSERT,LF,XA,PKG,CI</t>
        </is>
      </c>
      <c r="P105" t="inlineStr">
        <is>
          <t>A100542</t>
        </is>
      </c>
      <c r="Q105" t="n">
        <v>0</v>
      </c>
      <c r="R105" t="inlineStr">
        <is>
          <t>Display Blank</t>
        </is>
      </c>
      <c r="S105" t="inlineStr">
        <is>
          <t>LT051</t>
        </is>
      </c>
      <c r="T105" t="n">
        <v>98</v>
      </c>
    </row>
    <row r="106">
      <c r="B106" s="7" t="inlineStr">
        <is>
          <t>Price_BOM_LFE_Insert_100</t>
        </is>
      </c>
      <c r="C1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6" s="2" t="inlineStr">
        <is>
          <t>XA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:MechSealType2B:</t>
        </is>
      </c>
      <c r="K106" t="inlineStr">
        <is>
          <t>:Horizontal:</t>
        </is>
      </c>
      <c r="L106" t="inlineStr">
        <is>
          <t>MLEH</t>
        </is>
      </c>
      <c r="M106" t="inlineStr">
        <is>
          <t>Single Seal, Type 1B</t>
        </is>
      </c>
      <c r="N106" s="1" t="inlineStr">
        <is>
          <t>96769424</t>
        </is>
      </c>
      <c r="O106" s="7" t="inlineStr">
        <is>
          <t>INSERT,LF,XA,BAL,CI</t>
        </is>
      </c>
      <c r="P106" t="inlineStr">
        <is>
          <t>A100542</t>
        </is>
      </c>
      <c r="Q106" t="n">
        <v>0</v>
      </c>
      <c r="R106" t="inlineStr">
        <is>
          <t>Display Blank</t>
        </is>
      </c>
      <c r="S106" t="inlineStr">
        <is>
          <t>LT027</t>
        </is>
      </c>
      <c r="T106" t="n">
        <v>0</v>
      </c>
    </row>
    <row r="107">
      <c r="B107" s="7" t="inlineStr">
        <is>
          <t>Price_BOM_LFE_Insert_101</t>
        </is>
      </c>
      <c r="C1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7" s="2" t="inlineStr">
        <is>
          <t>XA</t>
        </is>
      </c>
      <c r="E107" s="2" t="inlineStr">
        <is>
          <t>Opt_InsertProvided</t>
        </is>
      </c>
      <c r="F107" s="2" t="inlineStr">
        <is>
          <t>Ductile Iron, ASTM-A536-80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:MechSealType2B:</t>
        </is>
      </c>
      <c r="K107" t="inlineStr">
        <is>
          <t>:Horizontal:</t>
        </is>
      </c>
      <c r="L107" t="inlineStr">
        <is>
          <t>MLEH</t>
        </is>
      </c>
      <c r="M107" t="inlineStr">
        <is>
          <t>Single Seal, Type 1B</t>
        </is>
      </c>
      <c r="N107" s="1" t="inlineStr">
        <is>
          <t>96769425</t>
        </is>
      </c>
      <c r="O107" s="7" t="inlineStr">
        <is>
          <t>INSERT,LF,XA,BAL,DI</t>
        </is>
      </c>
      <c r="P107" t="inlineStr">
        <is>
          <t>A100543</t>
        </is>
      </c>
      <c r="Q107" t="n">
        <v>135</v>
      </c>
      <c r="R107" t="inlineStr">
        <is>
          <t>Priced</t>
        </is>
      </c>
      <c r="S107" t="inlineStr">
        <is>
          <t>LT051</t>
        </is>
      </c>
      <c r="T107" t="n">
        <v>98</v>
      </c>
    </row>
    <row r="108">
      <c r="B108" s="7" t="inlineStr">
        <is>
          <t>Price_BOM_LFE_Insert_102</t>
        </is>
      </c>
      <c r="C108" t="inlineStr">
        <is>
          <t>:10707-2P-10HP-LFE:10707-2P-15HP-LFE:10707-2P-3HP-LFE:10707-2P-5HP-LFE:10707-2P-7.5HP-LFE:</t>
        </is>
      </c>
      <c r="D108" s="2" t="inlineStr">
        <is>
          <t>X3</t>
        </is>
      </c>
      <c r="E108" s="2" t="inlineStr">
        <is>
          <t>Opt_InsertProvided</t>
        </is>
      </c>
      <c r="F108" s="2" t="inlineStr">
        <is>
          <t>Cast Iron, ASTM-A48, CL 30</t>
        </is>
      </c>
      <c r="G108" s="2" t="inlineStr">
        <is>
          <t>C30</t>
        </is>
      </c>
      <c r="H108" s="2" t="inlineStr">
        <is>
          <t>Coating_Scotchkote134_interior</t>
        </is>
      </c>
      <c r="I108" t="inlineStr">
        <is>
          <t>150psig</t>
        </is>
      </c>
      <c r="J108" t="inlineStr">
        <is>
          <t>:Opt_Packing:</t>
        </is>
      </c>
      <c r="K108" t="inlineStr">
        <is>
          <t>:Horizontal:</t>
        </is>
      </c>
      <c r="L108" t="inlineStr">
        <is>
          <t>MLEH</t>
        </is>
      </c>
      <c r="N108" s="1" t="inlineStr">
        <is>
          <t>96769362</t>
        </is>
      </c>
      <c r="O108" s="7" t="inlineStr">
        <is>
          <t>INSERT,LF,X3,PKG,CI</t>
        </is>
      </c>
      <c r="P108" t="inlineStr">
        <is>
          <t>A100532</t>
        </is>
      </c>
      <c r="Q108" t="n">
        <v>0</v>
      </c>
      <c r="R108" t="inlineStr">
        <is>
          <t>Display Blank</t>
        </is>
      </c>
      <c r="S108" t="inlineStr">
        <is>
          <t>LT250</t>
        </is>
      </c>
      <c r="T108" t="n">
        <v>98</v>
      </c>
    </row>
    <row r="109">
      <c r="B109" s="7" t="inlineStr">
        <is>
          <t>Price_BOM_LFE_Insert_103</t>
        </is>
      </c>
      <c r="C109" t="inlineStr">
        <is>
          <t>:10707-2P-10HP-LFE:10707-2P-15HP-LFE:10707-2P-3HP-LFE:10707-2P-5HP-LFE:10707-2P-7.5HP-LFE:</t>
        </is>
      </c>
      <c r="D109" s="2" t="inlineStr">
        <is>
          <t>X3</t>
        </is>
      </c>
      <c r="E109" s="2" t="inlineStr">
        <is>
          <t>Opt_InsertProvided</t>
        </is>
      </c>
      <c r="F109" s="2" t="inlineStr">
        <is>
          <t>Cast Iron, ASTM-A48, CL 30</t>
        </is>
      </c>
      <c r="G109" s="2" t="inlineStr">
        <is>
          <t>C30</t>
        </is>
      </c>
      <c r="H109" s="2" t="inlineStr">
        <is>
          <t>Coating_Scotchkote134_interior</t>
        </is>
      </c>
      <c r="I109" t="inlineStr">
        <is>
          <t>250psig</t>
        </is>
      </c>
      <c r="J109" t="inlineStr">
        <is>
          <t>:MechSealType21S:MechSealType1Unbal:</t>
        </is>
      </c>
      <c r="K109" t="inlineStr">
        <is>
          <t>:Horizontal:</t>
        </is>
      </c>
      <c r="L109" t="inlineStr">
        <is>
          <t>MLEH</t>
        </is>
      </c>
      <c r="N109" s="1" t="inlineStr">
        <is>
          <t>96769363</t>
        </is>
      </c>
      <c r="O109" s="7" t="inlineStr">
        <is>
          <t>INSERT,LF,X3,SGL,CI</t>
        </is>
      </c>
      <c r="P109" t="inlineStr">
        <is>
          <t>A100532</t>
        </is>
      </c>
      <c r="Q109" t="n">
        <v>0</v>
      </c>
      <c r="R109" t="inlineStr">
        <is>
          <t>Display Blank</t>
        </is>
      </c>
      <c r="S109" t="inlineStr">
        <is>
          <t>LT250</t>
        </is>
      </c>
      <c r="T109" t="n">
        <v>0</v>
      </c>
    </row>
    <row r="110">
      <c r="B110" s="7" t="inlineStr">
        <is>
          <t>Price_BOM_LFE_Insert_104</t>
        </is>
      </c>
      <c r="C110" t="inlineStr">
        <is>
          <t>:10707-2P-10HP-LFE:10707-2P-15HP-LFE:10707-2P-3HP-LFE:10707-2P-5HP-LFE:10707-2P-7.5HP-LFE:</t>
        </is>
      </c>
      <c r="D110" s="2" t="inlineStr">
        <is>
          <t>X3</t>
        </is>
      </c>
      <c r="E110" s="2" t="inlineStr">
        <is>
          <t>Opt_InsertProvided</t>
        </is>
      </c>
      <c r="F110" s="2" t="inlineStr">
        <is>
          <t>Ductile Iron, ASTM-A536-80</t>
        </is>
      </c>
      <c r="G110" s="2" t="inlineStr">
        <is>
          <t>J</t>
        </is>
      </c>
      <c r="H110" s="2" t="inlineStr">
        <is>
          <t>Coating_Scotchkote134_interior</t>
        </is>
      </c>
      <c r="I110" t="inlineStr">
        <is>
          <t>250psig</t>
        </is>
      </c>
      <c r="J110" t="inlineStr">
        <is>
          <t>:MechSealType21S:MechSealType1Unbal:</t>
        </is>
      </c>
      <c r="K110" t="inlineStr">
        <is>
          <t>:Horizontal:</t>
        </is>
      </c>
      <c r="L110" t="inlineStr">
        <is>
          <t>MLEH</t>
        </is>
      </c>
      <c r="N110" s="1" t="inlineStr">
        <is>
          <t>96769364</t>
        </is>
      </c>
      <c r="O110" s="7" t="inlineStr">
        <is>
          <t>INSERT,LF,X3,SGL,DI</t>
        </is>
      </c>
      <c r="P110" t="inlineStr">
        <is>
          <t>A100533</t>
        </is>
      </c>
      <c r="Q110" t="n">
        <v>60</v>
      </c>
      <c r="R110" t="inlineStr">
        <is>
          <t>Priced</t>
        </is>
      </c>
      <c r="S110" t="inlineStr">
        <is>
          <t>LT051</t>
        </is>
      </c>
      <c r="T110" t="n">
        <v>98</v>
      </c>
    </row>
    <row r="111">
      <c r="B111" s="7" t="inlineStr">
        <is>
          <t>Price_BOM_LFE_Insert_105</t>
        </is>
      </c>
      <c r="C111" t="inlineStr">
        <is>
          <t>:10707-2P-10HP-LFE:10707-2P-15HP-LFE:10707-2P-3HP-LFE:10707-2P-5HP-LFE:10707-2P-7.5HP-LFE:</t>
        </is>
      </c>
      <c r="D111" s="2" t="inlineStr">
        <is>
          <t>X3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Coating_Scotchkote134_interior</t>
        </is>
      </c>
      <c r="I111" t="inlineStr">
        <is>
          <t>175psig</t>
        </is>
      </c>
      <c r="J111" t="inlineStr">
        <is>
          <t>:MechSealDoubleType21:MechSealDoubleType2:</t>
        </is>
      </c>
      <c r="K111" t="inlineStr">
        <is>
          <t>:Horizontal:</t>
        </is>
      </c>
      <c r="L111" t="inlineStr">
        <is>
          <t>MLEH</t>
        </is>
      </c>
      <c r="N111" s="1" t="inlineStr">
        <is>
          <t>96769365</t>
        </is>
      </c>
      <c r="O111" s="7" t="inlineStr">
        <is>
          <t>INSERT,LF,X3,DBL,CI</t>
        </is>
      </c>
      <c r="P111" t="inlineStr">
        <is>
          <t>A100532</t>
        </is>
      </c>
      <c r="Q111" t="n">
        <v>0</v>
      </c>
      <c r="R111" t="inlineStr">
        <is>
          <t>Display Blank</t>
        </is>
      </c>
      <c r="S111" t="inlineStr">
        <is>
          <t>LT250</t>
        </is>
      </c>
      <c r="T111" t="n">
        <v>98</v>
      </c>
    </row>
    <row r="112">
      <c r="B112" s="7" t="inlineStr">
        <is>
          <t>Price_BOM_LFE_Insert_106</t>
        </is>
      </c>
      <c r="C112" t="inlineStr">
        <is>
          <t>:10707-2P-10HP-LFE:10707-2P-15HP-LFE:10707-2P-3HP-LFE:10707-2P-5HP-LFE:10707-2P-7.5HP-LFE:</t>
        </is>
      </c>
      <c r="D112" s="2" t="inlineStr">
        <is>
          <t>X3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Coating_Scotchkote134_interior</t>
        </is>
      </c>
      <c r="I112" t="inlineStr">
        <is>
          <t>250psig</t>
        </is>
      </c>
      <c r="J112" t="inlineStr">
        <is>
          <t>:MechSealType2B:</t>
        </is>
      </c>
      <c r="K112" t="inlineStr">
        <is>
          <t>:Horizontal:</t>
        </is>
      </c>
      <c r="L112" t="inlineStr">
        <is>
          <t>MLEH</t>
        </is>
      </c>
      <c r="N112" s="1" t="inlineStr">
        <is>
          <t>96769366</t>
        </is>
      </c>
      <c r="O112" s="7" t="inlineStr">
        <is>
          <t>INSERT,LF,X3,BAL,CI</t>
        </is>
      </c>
      <c r="P112" t="inlineStr">
        <is>
          <t>A100532</t>
        </is>
      </c>
      <c r="Q112" t="n">
        <v>0</v>
      </c>
      <c r="R112" t="inlineStr">
        <is>
          <t>Display Blank</t>
        </is>
      </c>
      <c r="S112" t="inlineStr">
        <is>
          <t>LT250</t>
        </is>
      </c>
      <c r="T112" t="n">
        <v>0</v>
      </c>
    </row>
    <row r="113">
      <c r="B113" s="7" t="inlineStr">
        <is>
          <t>Price_BOM_LFE_Insert_107</t>
        </is>
      </c>
      <c r="C113" t="inlineStr">
        <is>
          <t>:10707-2P-10HP-LFE:10707-2P-15HP-LFE:10707-2P-3HP-LFE:10707-2P-5HP-LFE:10707-2P-7.5HP-LFE:</t>
        </is>
      </c>
      <c r="D113" s="2" t="inlineStr">
        <is>
          <t>X3</t>
        </is>
      </c>
      <c r="E113" s="2" t="inlineStr">
        <is>
          <t>Opt_InsertProvided</t>
        </is>
      </c>
      <c r="F113" s="2" t="inlineStr">
        <is>
          <t>Ductile Iron, ASTM-A536-80</t>
        </is>
      </c>
      <c r="G113" s="2" t="inlineStr">
        <is>
          <t>J</t>
        </is>
      </c>
      <c r="H113" s="2" t="inlineStr">
        <is>
          <t>Coating_Scotchkote134_interior</t>
        </is>
      </c>
      <c r="I113" t="inlineStr">
        <is>
          <t>250psig</t>
        </is>
      </c>
      <c r="J113" t="inlineStr">
        <is>
          <t>:MechSealType2B:</t>
        </is>
      </c>
      <c r="K113" t="inlineStr">
        <is>
          <t>:Horizontal:</t>
        </is>
      </c>
      <c r="L113" t="inlineStr">
        <is>
          <t>MLEH</t>
        </is>
      </c>
      <c r="N113" s="1" t="inlineStr">
        <is>
          <t>96769367</t>
        </is>
      </c>
      <c r="O113" s="7" t="inlineStr">
        <is>
          <t>INSERT,LF,X3,BAL,DI</t>
        </is>
      </c>
      <c r="P113" t="inlineStr">
        <is>
          <t>A100532</t>
        </is>
      </c>
      <c r="Q113" t="n">
        <v>0</v>
      </c>
      <c r="R113" t="inlineStr">
        <is>
          <t>Display Blank</t>
        </is>
      </c>
      <c r="S113" t="inlineStr">
        <is>
          <t>LT051</t>
        </is>
      </c>
      <c r="T113" t="n">
        <v>98</v>
      </c>
    </row>
    <row r="114">
      <c r="B114" s="7" t="inlineStr">
        <is>
          <t>Price_BOM_LFE_Insert_108</t>
        </is>
      </c>
      <c r="C114" t="inlineStr">
        <is>
          <t>:12709-2P-10HP-LFE:12709-2P-15HP-LFE:12709-2P-5HP-LFE:12709-2P-7.5HP-LFE:</t>
        </is>
      </c>
      <c r="D114" s="2" t="inlineStr">
        <is>
          <t>X3</t>
        </is>
      </c>
      <c r="E114" s="2" t="inlineStr">
        <is>
          <t>Opt_InsertProvided</t>
        </is>
      </c>
      <c r="F114" s="2" t="inlineStr">
        <is>
          <t>Cast Iron, ASTM-A48, CL 30</t>
        </is>
      </c>
      <c r="G114" s="2" t="inlineStr">
        <is>
          <t>C30</t>
        </is>
      </c>
      <c r="H114" s="2" t="inlineStr">
        <is>
          <t>Coating_Scotchkote134_interior</t>
        </is>
      </c>
      <c r="I114" t="inlineStr">
        <is>
          <t>150psig</t>
        </is>
      </c>
      <c r="J114" t="inlineStr">
        <is>
          <t>:Opt_Packing:</t>
        </is>
      </c>
      <c r="K114" t="inlineStr">
        <is>
          <t>:Horizontal:</t>
        </is>
      </c>
      <c r="L114" t="inlineStr">
        <is>
          <t>MLEH</t>
        </is>
      </c>
      <c r="N114" s="1" t="inlineStr">
        <is>
          <t>96769362</t>
        </is>
      </c>
      <c r="O114" s="7" t="inlineStr">
        <is>
          <t>INSERT,LF,X3,PKG,CI</t>
        </is>
      </c>
      <c r="P114" t="inlineStr">
        <is>
          <t>A100532</t>
        </is>
      </c>
      <c r="Q114" t="n">
        <v>0</v>
      </c>
      <c r="R114" t="inlineStr">
        <is>
          <t>Display Blank</t>
        </is>
      </c>
      <c r="S114" t="inlineStr">
        <is>
          <t>LT250</t>
        </is>
      </c>
      <c r="T114" t="n">
        <v>98</v>
      </c>
    </row>
    <row r="115">
      <c r="B115" s="7" t="inlineStr">
        <is>
          <t>Price_BOM_LFE_Insert_109</t>
        </is>
      </c>
      <c r="C115" t="inlineStr">
        <is>
          <t>:12709-2P-10HP-LFE:12709-2P-15HP-LFE:12709-2P-5HP-LFE:12709-2P-7.5HP-LFE:</t>
        </is>
      </c>
      <c r="D115" s="2" t="inlineStr">
        <is>
          <t>X3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Coating_Scotchkote134_interior</t>
        </is>
      </c>
      <c r="I115" t="inlineStr">
        <is>
          <t>250psig</t>
        </is>
      </c>
      <c r="J115" t="inlineStr">
        <is>
          <t>:MechSealType21S:MechSealType1Unbal:</t>
        </is>
      </c>
      <c r="K115" t="inlineStr">
        <is>
          <t>:Horizontal:</t>
        </is>
      </c>
      <c r="L115" t="inlineStr">
        <is>
          <t>MLEH</t>
        </is>
      </c>
      <c r="N115" s="1" t="inlineStr">
        <is>
          <t>96769363</t>
        </is>
      </c>
      <c r="O115" s="7" t="inlineStr">
        <is>
          <t>INSERT,LF,X3,SGL,CI</t>
        </is>
      </c>
      <c r="P115" t="inlineStr">
        <is>
          <t>A100532</t>
        </is>
      </c>
      <c r="Q115" t="n">
        <v>0</v>
      </c>
      <c r="R115" t="inlineStr">
        <is>
          <t>Display Blank</t>
        </is>
      </c>
      <c r="S115" t="inlineStr">
        <is>
          <t>LT250</t>
        </is>
      </c>
      <c r="T115" t="n">
        <v>0</v>
      </c>
    </row>
    <row r="116">
      <c r="B116" s="7" t="inlineStr">
        <is>
          <t>Price_BOM_LFE_Insert_110</t>
        </is>
      </c>
      <c r="C116" t="inlineStr">
        <is>
          <t>:12709-2P-10HP-LFE:12709-2P-15HP-LFE:12709-2P-5HP-LFE:12709-2P-7.5HP-LFE:</t>
        </is>
      </c>
      <c r="D116" s="2" t="inlineStr">
        <is>
          <t>X3</t>
        </is>
      </c>
      <c r="E116" s="2" t="inlineStr">
        <is>
          <t>Opt_InsertProvided</t>
        </is>
      </c>
      <c r="F116" s="2" t="inlineStr">
        <is>
          <t>Ductile Iron, ASTM-A536-80</t>
        </is>
      </c>
      <c r="G116" s="2" t="inlineStr">
        <is>
          <t>J</t>
        </is>
      </c>
      <c r="H116" s="2" t="inlineStr">
        <is>
          <t>Coating_Scotchkote134_interior</t>
        </is>
      </c>
      <c r="I116" t="inlineStr">
        <is>
          <t>250psig</t>
        </is>
      </c>
      <c r="J116" t="inlineStr">
        <is>
          <t>:MechSealType21S:MechSealType1Unbal:</t>
        </is>
      </c>
      <c r="K116" t="inlineStr">
        <is>
          <t>:Horizontal:</t>
        </is>
      </c>
      <c r="L116" t="inlineStr">
        <is>
          <t>MLEH</t>
        </is>
      </c>
      <c r="N116" s="1" t="inlineStr">
        <is>
          <t>96769364</t>
        </is>
      </c>
      <c r="O116" s="7" t="inlineStr">
        <is>
          <t>INSERT,LF,X3,SGL,DI</t>
        </is>
      </c>
      <c r="P116" t="inlineStr">
        <is>
          <t>A100533</t>
        </is>
      </c>
      <c r="Q116" t="n">
        <v>60</v>
      </c>
      <c r="R116" t="inlineStr">
        <is>
          <t>Priced</t>
        </is>
      </c>
      <c r="S116" t="inlineStr">
        <is>
          <t>LT051</t>
        </is>
      </c>
      <c r="T116" t="n">
        <v>98</v>
      </c>
    </row>
    <row r="117">
      <c r="B117" s="7" t="inlineStr">
        <is>
          <t>Price_BOM_LFE_Insert_111</t>
        </is>
      </c>
      <c r="C117" t="inlineStr">
        <is>
          <t>:12709-2P-10HP-LFE:12709-2P-15HP-LFE:12709-2P-5HP-LFE:12709-2P-7.5HP-LFE:</t>
        </is>
      </c>
      <c r="D117" s="2" t="inlineStr">
        <is>
          <t>X3</t>
        </is>
      </c>
      <c r="E117" s="2" t="inlineStr">
        <is>
          <t>Opt_InsertProvided</t>
        </is>
      </c>
      <c r="F117" s="2" t="inlineStr">
        <is>
          <t>Cast Iron, ASTM-A48, CL 30</t>
        </is>
      </c>
      <c r="G117" s="2" t="inlineStr">
        <is>
          <t>C30</t>
        </is>
      </c>
      <c r="H117" s="2" t="inlineStr">
        <is>
          <t>Coating_Scotchkote134_interior</t>
        </is>
      </c>
      <c r="I117" t="inlineStr">
        <is>
          <t>175psig</t>
        </is>
      </c>
      <c r="J117" t="inlineStr">
        <is>
          <t>:MechSealDoubleType21:MechSealDoubleType2:</t>
        </is>
      </c>
      <c r="K117" t="inlineStr">
        <is>
          <t>:Horizontal:</t>
        </is>
      </c>
      <c r="L117" t="inlineStr">
        <is>
          <t>MLEH</t>
        </is>
      </c>
      <c r="N117" s="1" t="inlineStr">
        <is>
          <t>96769365</t>
        </is>
      </c>
      <c r="O117" s="7" t="inlineStr">
        <is>
          <t>INSERT,LF,X3,DBL,CI</t>
        </is>
      </c>
      <c r="P117" t="inlineStr">
        <is>
          <t>A100532</t>
        </is>
      </c>
      <c r="Q117" t="n">
        <v>0</v>
      </c>
      <c r="R117" t="inlineStr">
        <is>
          <t>Display Blank</t>
        </is>
      </c>
      <c r="S117" t="inlineStr">
        <is>
          <t>LT250</t>
        </is>
      </c>
      <c r="T117" t="n">
        <v>98</v>
      </c>
    </row>
    <row r="118">
      <c r="B118" s="7" t="inlineStr">
        <is>
          <t>Price_BOM_LFE_Insert_112</t>
        </is>
      </c>
      <c r="C118" t="inlineStr">
        <is>
          <t>:12709-2P-10HP-LFE:12709-2P-15HP-LFE:12709-2P-5HP-LFE:12709-2P-7.5HP-LFE:</t>
        </is>
      </c>
      <c r="D118" s="2" t="inlineStr">
        <is>
          <t>X3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Coating_Scotchkote134_interior</t>
        </is>
      </c>
      <c r="I118" t="inlineStr">
        <is>
          <t>250psig</t>
        </is>
      </c>
      <c r="J118" t="inlineStr">
        <is>
          <t>:MechSealType2B:</t>
        </is>
      </c>
      <c r="K118" t="inlineStr">
        <is>
          <t>:Horizontal:</t>
        </is>
      </c>
      <c r="L118" t="inlineStr">
        <is>
          <t>MLEH</t>
        </is>
      </c>
      <c r="N118" s="1" t="inlineStr">
        <is>
          <t>96769366</t>
        </is>
      </c>
      <c r="O118" s="7" t="inlineStr">
        <is>
          <t>INSERT,LF,X3,BAL,CI</t>
        </is>
      </c>
      <c r="P118" t="inlineStr">
        <is>
          <t>A100532</t>
        </is>
      </c>
      <c r="Q118" t="n">
        <v>0</v>
      </c>
      <c r="R118" t="inlineStr">
        <is>
          <t>Display Blank</t>
        </is>
      </c>
      <c r="S118" t="inlineStr">
        <is>
          <t>LT250</t>
        </is>
      </c>
      <c r="T118" t="n">
        <v>0</v>
      </c>
    </row>
    <row r="119">
      <c r="B119" s="7" t="inlineStr">
        <is>
          <t>Price_BOM_LFE_Insert_113</t>
        </is>
      </c>
      <c r="C119" t="inlineStr">
        <is>
          <t>:12709-2P-10HP-LFE:12709-2P-15HP-LFE:12709-2P-5HP-LFE:12709-2P-7.5HP-LFE:</t>
        </is>
      </c>
      <c r="D119" s="2" t="inlineStr">
        <is>
          <t>X3</t>
        </is>
      </c>
      <c r="E119" s="2" t="inlineStr">
        <is>
          <t>Opt_InsertProvided</t>
        </is>
      </c>
      <c r="F119" s="2" t="inlineStr">
        <is>
          <t>Ductile Iron, ASTM-A536-80</t>
        </is>
      </c>
      <c r="G119" s="2" t="inlineStr">
        <is>
          <t>J</t>
        </is>
      </c>
      <c r="H119" s="2" t="inlineStr">
        <is>
          <t>Coating_Scotchkote134_interior</t>
        </is>
      </c>
      <c r="I119" t="inlineStr">
        <is>
          <t>250psig</t>
        </is>
      </c>
      <c r="J119" t="inlineStr">
        <is>
          <t>:MechSealType2B:</t>
        </is>
      </c>
      <c r="K119" t="inlineStr">
        <is>
          <t>:Horizontal:</t>
        </is>
      </c>
      <c r="L119" t="inlineStr">
        <is>
          <t>MLEH</t>
        </is>
      </c>
      <c r="N119" s="1" t="inlineStr">
        <is>
          <t>96769367</t>
        </is>
      </c>
      <c r="O119" s="7" t="inlineStr">
        <is>
          <t>INSERT,LF,X3,BAL,DI</t>
        </is>
      </c>
      <c r="P119" t="inlineStr">
        <is>
          <t>A100532</t>
        </is>
      </c>
      <c r="Q119" t="n">
        <v>0</v>
      </c>
      <c r="R119" t="inlineStr">
        <is>
          <t>Display Blank</t>
        </is>
      </c>
      <c r="S119" t="inlineStr">
        <is>
          <t>LT051</t>
        </is>
      </c>
      <c r="T119" t="n">
        <v>98</v>
      </c>
    </row>
    <row r="120">
      <c r="B120" s="7" t="inlineStr">
        <is>
          <t>Price_BOM_LFE_Insert_114</t>
        </is>
      </c>
      <c r="C120" t="inlineStr">
        <is>
          <t>:15705-2P-10HP-LFE:15705-2P-15HP-LFE:15705-2P-20HP-LFE:15705-2P-5HP-LFE:15705-2P-7.5HP-LFE:</t>
        </is>
      </c>
      <c r="D120" s="2" t="inlineStr">
        <is>
          <t>X3</t>
        </is>
      </c>
      <c r="E120" s="2" t="inlineStr">
        <is>
          <t>Opt_InsertProvided</t>
        </is>
      </c>
      <c r="F120" s="2" t="inlineStr">
        <is>
          <t>Cast Iron, ASTM-A48, CL 30</t>
        </is>
      </c>
      <c r="G120" s="2" t="inlineStr">
        <is>
          <t>C30</t>
        </is>
      </c>
      <c r="H120" s="2" t="inlineStr">
        <is>
          <t>Coating_Scotchkote134_interior</t>
        </is>
      </c>
      <c r="I120" t="inlineStr">
        <is>
          <t>150psig</t>
        </is>
      </c>
      <c r="J120" t="inlineStr">
        <is>
          <t>:Opt_Packing:</t>
        </is>
      </c>
      <c r="K120" t="inlineStr">
        <is>
          <t>:Horizontal:</t>
        </is>
      </c>
      <c r="L120" t="inlineStr">
        <is>
          <t>MLEH</t>
        </is>
      </c>
      <c r="N120" s="1" t="inlineStr">
        <is>
          <t>96769362</t>
        </is>
      </c>
      <c r="O120" s="7" t="inlineStr">
        <is>
          <t>INSERT,LF,X3,PKG,CI</t>
        </is>
      </c>
      <c r="P120" t="inlineStr">
        <is>
          <t>A100532</t>
        </is>
      </c>
      <c r="Q120" t="n">
        <v>0</v>
      </c>
      <c r="R120" t="inlineStr">
        <is>
          <t>Display Blank</t>
        </is>
      </c>
      <c r="S120" t="inlineStr">
        <is>
          <t>LT250</t>
        </is>
      </c>
      <c r="T120" t="n">
        <v>98</v>
      </c>
    </row>
    <row r="121">
      <c r="B121" s="7" t="inlineStr">
        <is>
          <t>Price_BOM_LFE_Insert_115</t>
        </is>
      </c>
      <c r="C121" t="inlineStr">
        <is>
          <t>:15705-2P-10HP-LFE:15705-2P-15HP-LFE:15705-2P-20HP-LFE:15705-2P-5HP-LFE:15705-2P-7.5HP-LFE:</t>
        </is>
      </c>
      <c r="D121" s="2" t="inlineStr">
        <is>
          <t>X3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Coating_Scotchkote134_interior</t>
        </is>
      </c>
      <c r="I121" t="inlineStr">
        <is>
          <t>250psig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MLEH</t>
        </is>
      </c>
      <c r="N121" s="1" t="inlineStr">
        <is>
          <t>96769363</t>
        </is>
      </c>
      <c r="O121" s="7" t="inlineStr">
        <is>
          <t>INSERT,LF,X3,SGL,CI</t>
        </is>
      </c>
      <c r="P121" t="inlineStr">
        <is>
          <t>A100532</t>
        </is>
      </c>
      <c r="Q121" t="n">
        <v>0</v>
      </c>
      <c r="R121" t="inlineStr">
        <is>
          <t>Display Blank</t>
        </is>
      </c>
      <c r="S121" t="inlineStr">
        <is>
          <t>LT250</t>
        </is>
      </c>
      <c r="T121" t="n">
        <v>0</v>
      </c>
    </row>
    <row r="122">
      <c r="B122" s="7" t="inlineStr">
        <is>
          <t>Price_BOM_LFE_Insert_116</t>
        </is>
      </c>
      <c r="C122" t="inlineStr">
        <is>
          <t>:15705-2P-10HP-LFE:15705-2P-15HP-LFE:15705-2P-20HP-LFE:15705-2P-5HP-LFE:15705-2P-7.5HP-LFE:</t>
        </is>
      </c>
      <c r="D122" s="2" t="inlineStr">
        <is>
          <t>X3</t>
        </is>
      </c>
      <c r="E122" s="2" t="inlineStr">
        <is>
          <t>Opt_InsertProvided</t>
        </is>
      </c>
      <c r="F122" s="2" t="inlineStr">
        <is>
          <t>Ductile Iron, ASTM-A536-80</t>
        </is>
      </c>
      <c r="G122" s="2" t="inlineStr">
        <is>
          <t>J</t>
        </is>
      </c>
      <c r="H122" s="2" t="inlineStr">
        <is>
          <t>Coating_Scotchkote134_interior</t>
        </is>
      </c>
      <c r="I122" t="inlineStr">
        <is>
          <t>250psig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MLEH</t>
        </is>
      </c>
      <c r="N122" s="1" t="inlineStr">
        <is>
          <t>96769364</t>
        </is>
      </c>
      <c r="O122" s="7" t="inlineStr">
        <is>
          <t>INSERT,LF,X3,SGL,DI</t>
        </is>
      </c>
      <c r="P122" t="inlineStr">
        <is>
          <t>A100533</t>
        </is>
      </c>
      <c r="Q122" t="n">
        <v>60</v>
      </c>
      <c r="R122" t="inlineStr">
        <is>
          <t>Priced</t>
        </is>
      </c>
      <c r="S122" t="inlineStr">
        <is>
          <t>LT051</t>
        </is>
      </c>
      <c r="T122" t="n">
        <v>98</v>
      </c>
    </row>
    <row r="123">
      <c r="B123" s="7" t="inlineStr">
        <is>
          <t>Price_BOM_LFE_Insert_117</t>
        </is>
      </c>
      <c r="C123" t="inlineStr">
        <is>
          <t>:15705-2P-10HP-LFE:15705-2P-15HP-LFE:15705-2P-20HP-LFE:15705-2P-5HP-LFE:15705-2P-7.5HP-LFE:</t>
        </is>
      </c>
      <c r="D123" s="2" t="inlineStr">
        <is>
          <t>X3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Coating_Scotchkote134_interior</t>
        </is>
      </c>
      <c r="I123" t="inlineStr">
        <is>
          <t>175psig</t>
        </is>
      </c>
      <c r="J123" t="inlineStr">
        <is>
          <t>:MechSealDoubleType21:MechSealDoubleType2:</t>
        </is>
      </c>
      <c r="K123" t="inlineStr">
        <is>
          <t>:Horizontal:</t>
        </is>
      </c>
      <c r="L123" t="inlineStr">
        <is>
          <t>MLEH</t>
        </is>
      </c>
      <c r="N123" s="1" t="inlineStr">
        <is>
          <t>96769365</t>
        </is>
      </c>
      <c r="O123" s="7" t="inlineStr">
        <is>
          <t>INSERT,LF,X3,DBL,CI</t>
        </is>
      </c>
      <c r="P123" t="inlineStr">
        <is>
          <t>A100532</t>
        </is>
      </c>
      <c r="Q123" t="n">
        <v>0</v>
      </c>
      <c r="R123" t="inlineStr">
        <is>
          <t>Display Blank</t>
        </is>
      </c>
      <c r="S123" t="inlineStr">
        <is>
          <t>LT250</t>
        </is>
      </c>
      <c r="T123" t="n">
        <v>98</v>
      </c>
    </row>
    <row r="124">
      <c r="B124" s="7" t="inlineStr">
        <is>
          <t>Price_BOM_LFE_Insert_118</t>
        </is>
      </c>
      <c r="C124" t="inlineStr">
        <is>
          <t>:15705-2P-10HP-LFE:15705-2P-15HP-LFE:15705-2P-20HP-LFE:15705-2P-5HP-LFE:15705-2P-7.5HP-LFE:</t>
        </is>
      </c>
      <c r="D124" s="2" t="inlineStr">
        <is>
          <t>X3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Coating_Scotchkote134_interior</t>
        </is>
      </c>
      <c r="I124" t="inlineStr">
        <is>
          <t>250psig</t>
        </is>
      </c>
      <c r="J124" t="inlineStr">
        <is>
          <t>:MechSealType2B:</t>
        </is>
      </c>
      <c r="K124" t="inlineStr">
        <is>
          <t>:Horizontal:</t>
        </is>
      </c>
      <c r="L124" t="inlineStr">
        <is>
          <t>MLEH</t>
        </is>
      </c>
      <c r="N124" s="1" t="inlineStr">
        <is>
          <t>96769366</t>
        </is>
      </c>
      <c r="O124" s="7" t="inlineStr">
        <is>
          <t>INSERT,LF,X3,BAL,CI</t>
        </is>
      </c>
      <c r="P124" t="inlineStr">
        <is>
          <t>A100532</t>
        </is>
      </c>
      <c r="Q124" t="n">
        <v>0</v>
      </c>
      <c r="R124" t="inlineStr">
        <is>
          <t>Display Blank</t>
        </is>
      </c>
      <c r="S124" t="inlineStr">
        <is>
          <t>LT250</t>
        </is>
      </c>
      <c r="T124" t="n">
        <v>0</v>
      </c>
    </row>
    <row r="125">
      <c r="B125" s="7" t="inlineStr">
        <is>
          <t>Price_BOM_LFE_Insert_119</t>
        </is>
      </c>
      <c r="C125" t="inlineStr">
        <is>
          <t>:15705-2P-10HP-LFE:15705-2P-15HP-LFE:15705-2P-20HP-LFE:15705-2P-5HP-LFE:15705-2P-7.5HP-LFE:</t>
        </is>
      </c>
      <c r="D125" s="2" t="inlineStr">
        <is>
          <t>X3</t>
        </is>
      </c>
      <c r="E125" s="2" t="inlineStr">
        <is>
          <t>Opt_InsertProvided</t>
        </is>
      </c>
      <c r="F125" s="2" t="inlineStr">
        <is>
          <t>Ductile Iron, ASTM-A536-80</t>
        </is>
      </c>
      <c r="G125" s="2" t="inlineStr">
        <is>
          <t>J</t>
        </is>
      </c>
      <c r="H125" s="2" t="inlineStr">
        <is>
          <t>Coating_Scotchkote134_interior</t>
        </is>
      </c>
      <c r="I125" t="inlineStr">
        <is>
          <t>250psig</t>
        </is>
      </c>
      <c r="J125" t="inlineStr">
        <is>
          <t>:MechSealType2B:</t>
        </is>
      </c>
      <c r="K125" t="inlineStr">
        <is>
          <t>:Horizontal:</t>
        </is>
      </c>
      <c r="L125" t="inlineStr">
        <is>
          <t>MLEH</t>
        </is>
      </c>
      <c r="N125" s="1" t="inlineStr">
        <is>
          <t>96769367</t>
        </is>
      </c>
      <c r="O125" s="7" t="inlineStr">
        <is>
          <t>INSERT,LF,X3,BAL,DI</t>
        </is>
      </c>
      <c r="P125" t="inlineStr">
        <is>
          <t>A100532</t>
        </is>
      </c>
      <c r="Q125" t="n">
        <v>0</v>
      </c>
      <c r="R125" t="inlineStr">
        <is>
          <t>Display Blank</t>
        </is>
      </c>
      <c r="S125" t="inlineStr">
        <is>
          <t>LT051</t>
        </is>
      </c>
      <c r="T125" t="n">
        <v>98</v>
      </c>
    </row>
    <row r="126">
      <c r="B126" s="7" t="inlineStr">
        <is>
          <t>Price_BOM_LFE_Insert_120</t>
        </is>
      </c>
      <c r="C1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6" s="2" t="inlineStr">
        <is>
          <t>X3</t>
        </is>
      </c>
      <c r="E126" s="2" t="inlineStr">
        <is>
          <t>Opt_InsertProvided</t>
        </is>
      </c>
      <c r="F126" s="2" t="inlineStr">
        <is>
          <t>Cast Iron, ASTM-A48, CL 30</t>
        </is>
      </c>
      <c r="G126" s="2" t="inlineStr">
        <is>
          <t>C30</t>
        </is>
      </c>
      <c r="H126" s="2" t="inlineStr">
        <is>
          <t>Coating_Scotchkote134_interior</t>
        </is>
      </c>
      <c r="I126" t="inlineStr">
        <is>
          <t>150psig</t>
        </is>
      </c>
      <c r="J126" t="inlineStr">
        <is>
          <t>:Opt_Packing:</t>
        </is>
      </c>
      <c r="K126" t="inlineStr">
        <is>
          <t>:Horizontal:</t>
        </is>
      </c>
      <c r="L126" t="inlineStr">
        <is>
          <t>MLEH</t>
        </is>
      </c>
      <c r="N126" s="1" t="inlineStr">
        <is>
          <t>96769362</t>
        </is>
      </c>
      <c r="O126" s="7" t="inlineStr">
        <is>
          <t>INSERT,LF,X3,PKG,CI</t>
        </is>
      </c>
      <c r="P126" t="inlineStr">
        <is>
          <t>A100532</t>
        </is>
      </c>
      <c r="Q126" t="n">
        <v>0</v>
      </c>
      <c r="R126" t="inlineStr">
        <is>
          <t>Display Blank</t>
        </is>
      </c>
      <c r="S126" t="inlineStr">
        <is>
          <t>LT250</t>
        </is>
      </c>
      <c r="T126" t="n">
        <v>98</v>
      </c>
    </row>
    <row r="127">
      <c r="B127" s="7" t="inlineStr">
        <is>
          <t>Price_BOM_LFE_Insert_121</t>
        </is>
      </c>
      <c r="C1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7" s="2" t="inlineStr">
        <is>
          <t>X3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Coating_Scotchkote134_interior</t>
        </is>
      </c>
      <c r="I127" t="inlineStr">
        <is>
          <t>250psig</t>
        </is>
      </c>
      <c r="J127" t="inlineStr">
        <is>
          <t>:MechSealType21S:MechSealType1Unbal:</t>
        </is>
      </c>
      <c r="K127" t="inlineStr">
        <is>
          <t>:Horizontal:</t>
        </is>
      </c>
      <c r="L127" t="inlineStr">
        <is>
          <t>MLEH</t>
        </is>
      </c>
      <c r="N127" s="1" t="inlineStr">
        <is>
          <t>96769363</t>
        </is>
      </c>
      <c r="O127" s="7" t="inlineStr">
        <is>
          <t>INSERT,LF,X3,SGL,CI</t>
        </is>
      </c>
      <c r="P127" t="inlineStr">
        <is>
          <t>A100532</t>
        </is>
      </c>
      <c r="Q127" t="n">
        <v>0</v>
      </c>
      <c r="R127" t="inlineStr">
        <is>
          <t>Display Blank</t>
        </is>
      </c>
      <c r="S127" t="inlineStr">
        <is>
          <t>LT250</t>
        </is>
      </c>
      <c r="T127" t="n">
        <v>0</v>
      </c>
    </row>
    <row r="128">
      <c r="B128" s="7" t="inlineStr">
        <is>
          <t>Price_BOM_LFE_Insert_122</t>
        </is>
      </c>
      <c r="C1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8" s="2" t="inlineStr">
        <is>
          <t>X3</t>
        </is>
      </c>
      <c r="E128" s="2" t="inlineStr">
        <is>
          <t>Opt_InsertProvided</t>
        </is>
      </c>
      <c r="F128" s="2" t="inlineStr">
        <is>
          <t>Ductile Iron, ASTM-A536-80</t>
        </is>
      </c>
      <c r="G128" s="2" t="inlineStr">
        <is>
          <t>J</t>
        </is>
      </c>
      <c r="H128" s="2" t="inlineStr">
        <is>
          <t>Coating_Scotchkote134_interior</t>
        </is>
      </c>
      <c r="I128" t="inlineStr">
        <is>
          <t>250psig</t>
        </is>
      </c>
      <c r="J128" t="inlineStr">
        <is>
          <t>:MechSealType21S:MechSealType1Unbal:</t>
        </is>
      </c>
      <c r="K128" t="inlineStr">
        <is>
          <t>:Horizontal:</t>
        </is>
      </c>
      <c r="L128" t="inlineStr">
        <is>
          <t>MLEH</t>
        </is>
      </c>
      <c r="N128" s="1" t="inlineStr">
        <is>
          <t>96769364</t>
        </is>
      </c>
      <c r="O128" s="7" t="inlineStr">
        <is>
          <t>INSERT,LF,X3,SGL,DI</t>
        </is>
      </c>
      <c r="P128" t="inlineStr">
        <is>
          <t>A100533</t>
        </is>
      </c>
      <c r="Q128" t="n">
        <v>60</v>
      </c>
      <c r="R128" t="inlineStr">
        <is>
          <t>Priced</t>
        </is>
      </c>
      <c r="S128" t="inlineStr">
        <is>
          <t>LT051</t>
        </is>
      </c>
      <c r="T128" t="n">
        <v>98</v>
      </c>
    </row>
    <row r="129">
      <c r="B129" s="7" t="inlineStr">
        <is>
          <t>Price_BOM_LFE_Insert_123</t>
        </is>
      </c>
      <c r="C1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9" s="2" t="inlineStr">
        <is>
          <t>X3</t>
        </is>
      </c>
      <c r="E129" s="2" t="inlineStr">
        <is>
          <t>Opt_InsertProvided</t>
        </is>
      </c>
      <c r="F129" s="2" t="inlineStr">
        <is>
          <t>Cast Iron, ASTM-A48, CL 30</t>
        </is>
      </c>
      <c r="G129" s="2" t="inlineStr">
        <is>
          <t>C30</t>
        </is>
      </c>
      <c r="H129" s="2" t="inlineStr">
        <is>
          <t>Coating_Scotchkote134_interior</t>
        </is>
      </c>
      <c r="I129" t="inlineStr">
        <is>
          <t>175psig</t>
        </is>
      </c>
      <c r="J129" t="inlineStr">
        <is>
          <t>:MechSealDoubleType21:MechSealDoubleType2:</t>
        </is>
      </c>
      <c r="K129" t="inlineStr">
        <is>
          <t>:Horizontal:</t>
        </is>
      </c>
      <c r="L129" t="inlineStr">
        <is>
          <t>MLEH</t>
        </is>
      </c>
      <c r="N129" s="1" t="inlineStr">
        <is>
          <t>96769365</t>
        </is>
      </c>
      <c r="O129" s="7" t="inlineStr">
        <is>
          <t>INSERT,LF,X3,DBL,CI</t>
        </is>
      </c>
      <c r="P129" t="inlineStr">
        <is>
          <t>A100532</t>
        </is>
      </c>
      <c r="Q129" t="n">
        <v>0</v>
      </c>
      <c r="R129" t="inlineStr">
        <is>
          <t>Display Blank</t>
        </is>
      </c>
      <c r="S129" t="inlineStr">
        <is>
          <t>LT250</t>
        </is>
      </c>
      <c r="T129" t="n">
        <v>98</v>
      </c>
    </row>
    <row r="130">
      <c r="B130" s="7" t="inlineStr">
        <is>
          <t>Price_BOM_LFE_Insert_124</t>
        </is>
      </c>
      <c r="C1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0" s="2" t="inlineStr">
        <is>
          <t>X3</t>
        </is>
      </c>
      <c r="E130" s="2" t="inlineStr">
        <is>
          <t>Opt_InsertProvided</t>
        </is>
      </c>
      <c r="F130" s="2" t="inlineStr">
        <is>
          <t>Cast Iron, ASTM-A48, CL 30</t>
        </is>
      </c>
      <c r="G130" s="2" t="inlineStr">
        <is>
          <t>C30</t>
        </is>
      </c>
      <c r="H130" s="2" t="inlineStr">
        <is>
          <t>Coating_Scotchkote134_interior</t>
        </is>
      </c>
      <c r="I130" t="inlineStr">
        <is>
          <t>250psig</t>
        </is>
      </c>
      <c r="J130" t="inlineStr">
        <is>
          <t>:MechSealType2B:</t>
        </is>
      </c>
      <c r="K130" t="inlineStr">
        <is>
          <t>:Horizontal:</t>
        </is>
      </c>
      <c r="L130" t="inlineStr">
        <is>
          <t>MLEH</t>
        </is>
      </c>
      <c r="N130" s="1" t="inlineStr">
        <is>
          <t>96769366</t>
        </is>
      </c>
      <c r="O130" s="7" t="inlineStr">
        <is>
          <t>INSERT,LF,X3,BAL,CI</t>
        </is>
      </c>
      <c r="P130" t="inlineStr">
        <is>
          <t>A100532</t>
        </is>
      </c>
      <c r="Q130" t="n">
        <v>0</v>
      </c>
      <c r="R130" t="inlineStr">
        <is>
          <t>Display Blank</t>
        </is>
      </c>
      <c r="S130" t="inlineStr">
        <is>
          <t>LT250</t>
        </is>
      </c>
      <c r="T130" t="n">
        <v>0</v>
      </c>
    </row>
    <row r="131">
      <c r="B131" s="7" t="inlineStr">
        <is>
          <t>Price_BOM_LFE_Insert_125</t>
        </is>
      </c>
      <c r="C1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Ductile Iron, ASTM-A536-80</t>
        </is>
      </c>
      <c r="G131" s="2" t="inlineStr">
        <is>
          <t>J</t>
        </is>
      </c>
      <c r="H131" s="2" t="inlineStr">
        <is>
          <t>Coating_Scotchkote134_interior</t>
        </is>
      </c>
      <c r="I131" t="inlineStr">
        <is>
          <t>250psig</t>
        </is>
      </c>
      <c r="J131" t="inlineStr">
        <is>
          <t>:MechSealType2B:</t>
        </is>
      </c>
      <c r="K131" t="inlineStr">
        <is>
          <t>:Horizontal:</t>
        </is>
      </c>
      <c r="L131" t="inlineStr">
        <is>
          <t>MLEH</t>
        </is>
      </c>
      <c r="N131" s="1" t="inlineStr">
        <is>
          <t>96769367</t>
        </is>
      </c>
      <c r="O131" s="7" t="inlineStr">
        <is>
          <t>INSERT,LF,X3,BAL,DI</t>
        </is>
      </c>
      <c r="P131" t="inlineStr">
        <is>
          <t>A100532</t>
        </is>
      </c>
      <c r="Q131" t="n">
        <v>0</v>
      </c>
      <c r="R131" t="inlineStr">
        <is>
          <t>Display Blank</t>
        </is>
      </c>
      <c r="S131" t="inlineStr">
        <is>
          <t>LT051</t>
        </is>
      </c>
      <c r="T131" t="n">
        <v>98</v>
      </c>
    </row>
    <row r="132">
      <c r="B132" s="7" t="inlineStr">
        <is>
          <t>Price_BOM_LFE_Insert_126</t>
        </is>
      </c>
      <c r="C132" t="inlineStr">
        <is>
          <t>:20121-4P-10HP-LFE:20121-4P-15HP-LFE:20121-4P-7.5HP-LFE: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Coating_Scotchkote134_interior</t>
        </is>
      </c>
      <c r="I132" t="inlineStr">
        <is>
          <t>150psig</t>
        </is>
      </c>
      <c r="J132" t="inlineStr">
        <is>
          <t>:Opt_Packing:</t>
        </is>
      </c>
      <c r="K132" t="inlineStr">
        <is>
          <t>:Horizontal:</t>
        </is>
      </c>
      <c r="L132" t="inlineStr">
        <is>
          <t>MLEH</t>
        </is>
      </c>
      <c r="N132" s="1" t="inlineStr">
        <is>
          <t>96769362</t>
        </is>
      </c>
      <c r="O132" s="7" t="inlineStr">
        <is>
          <t>INSERT,LF,X3,PKG,CI</t>
        </is>
      </c>
      <c r="P132" t="inlineStr">
        <is>
          <t>A100532</t>
        </is>
      </c>
      <c r="Q132" t="n">
        <v>0</v>
      </c>
      <c r="R132" t="inlineStr">
        <is>
          <t>Display Blank</t>
        </is>
      </c>
      <c r="S132" t="inlineStr">
        <is>
          <t>LT250</t>
        </is>
      </c>
      <c r="T132" t="n">
        <v>98</v>
      </c>
    </row>
    <row r="133">
      <c r="B133" s="7" t="inlineStr">
        <is>
          <t>Price_BOM_LFE_Insert_127</t>
        </is>
      </c>
      <c r="C133" t="inlineStr">
        <is>
          <t>:20121-4P-10HP-LFE:20121-4P-15HP-LFE:20121-4P-7.5HP-LFE: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Coating_Scotchkote134_interior</t>
        </is>
      </c>
      <c r="I133" t="inlineStr">
        <is>
          <t>250psig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MLEH</t>
        </is>
      </c>
      <c r="N133" s="1" t="inlineStr">
        <is>
          <t>96769363</t>
        </is>
      </c>
      <c r="O133" s="7" t="inlineStr">
        <is>
          <t>INSERT,LF,X3,SGL,CI</t>
        </is>
      </c>
      <c r="P133" t="inlineStr">
        <is>
          <t>A100532</t>
        </is>
      </c>
      <c r="Q133" t="n">
        <v>0</v>
      </c>
      <c r="R133" t="inlineStr">
        <is>
          <t>Display Blank</t>
        </is>
      </c>
      <c r="S133" t="inlineStr">
        <is>
          <t>LT250</t>
        </is>
      </c>
      <c r="T133" t="n">
        <v>0</v>
      </c>
    </row>
    <row r="134">
      <c r="B134" s="7" t="inlineStr">
        <is>
          <t>Price_BOM_LFE_Insert_128</t>
        </is>
      </c>
      <c r="C134" t="inlineStr">
        <is>
          <t>:20121-4P-10HP-LFE:20121-4P-15HP-LFE:20121-4P-7.5HP-LFE:</t>
        </is>
      </c>
      <c r="D134" s="2" t="inlineStr">
        <is>
          <t>X3</t>
        </is>
      </c>
      <c r="E134" s="2" t="inlineStr">
        <is>
          <t>Opt_InsertProvided</t>
        </is>
      </c>
      <c r="F134" s="2" t="inlineStr">
        <is>
          <t>Ductile Iron, ASTM-A536-80</t>
        </is>
      </c>
      <c r="G134" s="2" t="inlineStr">
        <is>
          <t>J</t>
        </is>
      </c>
      <c r="H134" s="2" t="inlineStr">
        <is>
          <t>Coating_Scotchkote134_interior</t>
        </is>
      </c>
      <c r="I134" t="inlineStr">
        <is>
          <t>250psig</t>
        </is>
      </c>
      <c r="J134" t="inlineStr">
        <is>
          <t>:MechSealType21S:MechSealType1Unbal:</t>
        </is>
      </c>
      <c r="K134" t="inlineStr">
        <is>
          <t>:Horizontal:</t>
        </is>
      </c>
      <c r="L134" t="inlineStr">
        <is>
          <t>MLEH</t>
        </is>
      </c>
      <c r="N134" s="1" t="inlineStr">
        <is>
          <t>96769364</t>
        </is>
      </c>
      <c r="O134" s="7" t="inlineStr">
        <is>
          <t>INSERT,LF,X3,SGL,DI</t>
        </is>
      </c>
      <c r="P134" t="inlineStr">
        <is>
          <t>A100533</t>
        </is>
      </c>
      <c r="Q134" t="n">
        <v>60</v>
      </c>
      <c r="R134" t="inlineStr">
        <is>
          <t>Priced</t>
        </is>
      </c>
      <c r="S134" t="inlineStr">
        <is>
          <t>LT051</t>
        </is>
      </c>
      <c r="T134" t="n">
        <v>98</v>
      </c>
    </row>
    <row r="135">
      <c r="B135" s="7" t="inlineStr">
        <is>
          <t>Price_BOM_LFE_Insert_129</t>
        </is>
      </c>
      <c r="C135" t="inlineStr">
        <is>
          <t>:20121-4P-10HP-LFE:20121-4P-15HP-LFE:20121-4P-7.5HP-LFE:</t>
        </is>
      </c>
      <c r="D135" s="2" t="inlineStr">
        <is>
          <t>X3</t>
        </is>
      </c>
      <c r="E135" s="2" t="inlineStr">
        <is>
          <t>Opt_InsertProvided</t>
        </is>
      </c>
      <c r="F135" s="2" t="inlineStr">
        <is>
          <t>Cast Iron, ASTM-A48, CL 30</t>
        </is>
      </c>
      <c r="G135" s="2" t="inlineStr">
        <is>
          <t>C30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:MechSealDoubleType21:MechSealDoubleType2:</t>
        </is>
      </c>
      <c r="K135" t="inlineStr">
        <is>
          <t>:Horizontal:</t>
        </is>
      </c>
      <c r="L135" t="inlineStr">
        <is>
          <t>MLEH</t>
        </is>
      </c>
      <c r="N135" s="1" t="inlineStr">
        <is>
          <t>96769365</t>
        </is>
      </c>
      <c r="O135" s="7" t="inlineStr">
        <is>
          <t>INSERT,LF,X3,DBL,CI</t>
        </is>
      </c>
      <c r="P135" t="inlineStr">
        <is>
          <t>A100532</t>
        </is>
      </c>
      <c r="Q135" t="n">
        <v>0</v>
      </c>
      <c r="R135" t="inlineStr">
        <is>
          <t>Display Blank</t>
        </is>
      </c>
      <c r="S135" t="inlineStr">
        <is>
          <t>LT250</t>
        </is>
      </c>
      <c r="T135" t="n">
        <v>98</v>
      </c>
    </row>
    <row r="136">
      <c r="B136" s="7" t="inlineStr">
        <is>
          <t>Price_BOM_LFE_Insert_130</t>
        </is>
      </c>
      <c r="C136" t="inlineStr">
        <is>
          <t>:20121-4P-10HP-LFE:20121-4P-15HP-LFE:20121-4P-7.5HP-LFE:</t>
        </is>
      </c>
      <c r="D136" s="2" t="inlineStr">
        <is>
          <t>X3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250psig</t>
        </is>
      </c>
      <c r="J136" t="inlineStr">
        <is>
          <t>:MechSealType2B:</t>
        </is>
      </c>
      <c r="K136" t="inlineStr">
        <is>
          <t>:Horizontal:</t>
        </is>
      </c>
      <c r="L136" t="inlineStr">
        <is>
          <t>MLEH</t>
        </is>
      </c>
      <c r="N136" s="1" t="inlineStr">
        <is>
          <t>96769366</t>
        </is>
      </c>
      <c r="O136" s="7" t="inlineStr">
        <is>
          <t>INSERT,LF,X3,BAL,CI</t>
        </is>
      </c>
      <c r="P136" t="inlineStr">
        <is>
          <t>A100532</t>
        </is>
      </c>
      <c r="Q136" t="n">
        <v>0</v>
      </c>
      <c r="R136" t="inlineStr">
        <is>
          <t>Display Blank</t>
        </is>
      </c>
      <c r="S136" t="inlineStr">
        <is>
          <t>LT250</t>
        </is>
      </c>
      <c r="T136" t="n">
        <v>0</v>
      </c>
    </row>
    <row r="137">
      <c r="B137" s="7" t="inlineStr">
        <is>
          <t>Price_BOM_LFE_Insert_131</t>
        </is>
      </c>
      <c r="C137" t="inlineStr">
        <is>
          <t>:20121-4P-10HP-LFE:20121-4P-15HP-LFE:20121-4P-7.5HP-LFE:</t>
        </is>
      </c>
      <c r="D137" s="2" t="inlineStr">
        <is>
          <t>X3</t>
        </is>
      </c>
      <c r="E137" s="2" t="inlineStr">
        <is>
          <t>Opt_InsertProvided</t>
        </is>
      </c>
      <c r="F137" s="2" t="inlineStr">
        <is>
          <t>Ductile Iron, ASTM-A536-80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250psig</t>
        </is>
      </c>
      <c r="J137" t="inlineStr">
        <is>
          <t>:MechSealType2B:</t>
        </is>
      </c>
      <c r="K137" t="inlineStr">
        <is>
          <t>:Horizontal:</t>
        </is>
      </c>
      <c r="L137" t="inlineStr">
        <is>
          <t>MLEH</t>
        </is>
      </c>
      <c r="N137" s="1" t="inlineStr">
        <is>
          <t>96769367</t>
        </is>
      </c>
      <c r="O137" s="7" t="inlineStr">
        <is>
          <t>INSERT,LF,X3,BAL,DI</t>
        </is>
      </c>
      <c r="P137" t="inlineStr">
        <is>
          <t>A100532</t>
        </is>
      </c>
      <c r="Q137" t="n">
        <v>0</v>
      </c>
      <c r="R137" t="inlineStr">
        <is>
          <t>Display Blank</t>
        </is>
      </c>
      <c r="S137" t="inlineStr">
        <is>
          <t>LT051</t>
        </is>
      </c>
      <c r="T137" t="n">
        <v>98</v>
      </c>
    </row>
    <row r="138">
      <c r="B138" s="7" t="inlineStr">
        <is>
          <t>Price_BOM_LFE_Insert_132</t>
        </is>
      </c>
      <c r="C138" t="inlineStr">
        <is>
          <t>:20709-2P-10HP-LFE:20709-2P-15HP-LFE:20709-2P-20HP-LFE:20709-2P-25HP-LFE:20709-2P-7.5HP-LFE:20709-4P-3HP-LFE:</t>
        </is>
      </c>
      <c r="D138" s="2" t="inlineStr">
        <is>
          <t>X3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150psig</t>
        </is>
      </c>
      <c r="J138" t="inlineStr">
        <is>
          <t>:Opt_Packing:</t>
        </is>
      </c>
      <c r="K138" t="inlineStr">
        <is>
          <t>:Horizontal:</t>
        </is>
      </c>
      <c r="L138" t="inlineStr">
        <is>
          <t>MLEH</t>
        </is>
      </c>
      <c r="N138" s="1" t="inlineStr">
        <is>
          <t>96769362</t>
        </is>
      </c>
      <c r="O138" s="7" t="inlineStr">
        <is>
          <t>INSERT,LF,X3,PKG,CI</t>
        </is>
      </c>
      <c r="P138" t="inlineStr">
        <is>
          <t>A100532</t>
        </is>
      </c>
      <c r="Q138" t="n">
        <v>0</v>
      </c>
      <c r="R138" t="inlineStr">
        <is>
          <t>Display Blank</t>
        </is>
      </c>
      <c r="S138" t="inlineStr">
        <is>
          <t>LT250</t>
        </is>
      </c>
      <c r="T138" t="n">
        <v>98</v>
      </c>
    </row>
    <row r="139">
      <c r="B139" s="7" t="inlineStr">
        <is>
          <t>Price_BOM_LFE_Insert_133</t>
        </is>
      </c>
      <c r="C139" t="inlineStr">
        <is>
          <t>:20709-2P-10HP-LFE:20709-2P-15HP-LFE:20709-2P-20HP-LFE:20709-2P-25HP-LFE:20709-2P-7.5HP-LFE:20709-4P-3HP-LFE:</t>
        </is>
      </c>
      <c r="D139" s="2" t="inlineStr">
        <is>
          <t>X3</t>
        </is>
      </c>
      <c r="E139" s="2" t="inlineStr">
        <is>
          <t>Opt_InsertProvided</t>
        </is>
      </c>
      <c r="F139" s="2" t="inlineStr">
        <is>
          <t>Cast Iron, ASTM-A48, CL 30</t>
        </is>
      </c>
      <c r="G139" s="2" t="inlineStr">
        <is>
          <t>C30</t>
        </is>
      </c>
      <c r="H139" s="2" t="inlineStr">
        <is>
          <t>Coating_Scotchkote134_interior</t>
        </is>
      </c>
      <c r="I139" t="inlineStr">
        <is>
          <t>250psig</t>
        </is>
      </c>
      <c r="J139" t="inlineStr">
        <is>
          <t>:MechSealType21S:MechSealType1Unbal:</t>
        </is>
      </c>
      <c r="K139" t="inlineStr">
        <is>
          <t>:Horizontal:</t>
        </is>
      </c>
      <c r="L139" t="inlineStr">
        <is>
          <t>MLEH</t>
        </is>
      </c>
      <c r="N139" s="1" t="inlineStr">
        <is>
          <t>96769363</t>
        </is>
      </c>
      <c r="O139" s="7" t="inlineStr">
        <is>
          <t>INSERT,LF,X3,SGL,CI</t>
        </is>
      </c>
      <c r="P139" t="inlineStr">
        <is>
          <t>A100532</t>
        </is>
      </c>
      <c r="Q139" t="n">
        <v>0</v>
      </c>
      <c r="R139" t="inlineStr">
        <is>
          <t>Display Blank</t>
        </is>
      </c>
      <c r="S139" t="inlineStr">
        <is>
          <t>LT250</t>
        </is>
      </c>
      <c r="T139" t="n">
        <v>0</v>
      </c>
    </row>
    <row r="140">
      <c r="B140" s="7" t="inlineStr">
        <is>
          <t>Price_BOM_LFE_Insert_134</t>
        </is>
      </c>
      <c r="C140" t="inlineStr">
        <is>
          <t>:20709-2P-10HP-LFE:20709-2P-15HP-LFE:20709-2P-20HP-LFE:20709-2P-25HP-LFE:20709-2P-7.5HP-LFE:20709-4P-3HP-LFE:</t>
        </is>
      </c>
      <c r="D140" s="2" t="inlineStr">
        <is>
          <t>X3</t>
        </is>
      </c>
      <c r="E140" s="2" t="inlineStr">
        <is>
          <t>Opt_InsertProvided</t>
        </is>
      </c>
      <c r="F140" s="2" t="inlineStr">
        <is>
          <t>Ductile Iron, ASTM-A536-80</t>
        </is>
      </c>
      <c r="G140" s="2" t="inlineStr">
        <is>
          <t>J</t>
        </is>
      </c>
      <c r="H140" s="2" t="inlineStr">
        <is>
          <t>Coating_Scotchkote134_interior</t>
        </is>
      </c>
      <c r="I140" t="inlineStr">
        <is>
          <t>250psig</t>
        </is>
      </c>
      <c r="J140" t="inlineStr">
        <is>
          <t>:MechSealType21S:MechSealType1Unbal:</t>
        </is>
      </c>
      <c r="K140" t="inlineStr">
        <is>
          <t>:Horizontal:</t>
        </is>
      </c>
      <c r="L140" t="inlineStr">
        <is>
          <t>MLEH</t>
        </is>
      </c>
      <c r="N140" s="1" t="inlineStr">
        <is>
          <t>96769364</t>
        </is>
      </c>
      <c r="O140" s="7" t="inlineStr">
        <is>
          <t>INSERT,LF,X3,SGL,DI</t>
        </is>
      </c>
      <c r="P140" t="inlineStr">
        <is>
          <t>A100533</t>
        </is>
      </c>
      <c r="Q140" t="n">
        <v>60</v>
      </c>
      <c r="R140" t="inlineStr">
        <is>
          <t>Priced</t>
        </is>
      </c>
      <c r="S140" t="inlineStr">
        <is>
          <t>LT051</t>
        </is>
      </c>
      <c r="T140" t="n">
        <v>98</v>
      </c>
    </row>
    <row r="141">
      <c r="B141" s="7" t="inlineStr">
        <is>
          <t>Price_BOM_LFE_Insert_135</t>
        </is>
      </c>
      <c r="C141" t="inlineStr">
        <is>
          <t>:20709-2P-10HP-LFE:20709-2P-15HP-LFE:20709-2P-20HP-LFE:20709-2P-25HP-LFE:20709-2P-7.5HP-LFE:20709-4P-3HP-LFE:</t>
        </is>
      </c>
      <c r="D141" s="2" t="inlineStr">
        <is>
          <t>X3</t>
        </is>
      </c>
      <c r="E141" s="2" t="inlineStr">
        <is>
          <t>Opt_InsertProvided</t>
        </is>
      </c>
      <c r="F141" s="2" t="inlineStr">
        <is>
          <t>Cast Iron, ASTM-A48, CL 30</t>
        </is>
      </c>
      <c r="G141" s="2" t="inlineStr">
        <is>
          <t>C30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:MechSealDoubleType21:MechSealDoubleType2:</t>
        </is>
      </c>
      <c r="K141" t="inlineStr">
        <is>
          <t>:Horizontal:</t>
        </is>
      </c>
      <c r="L141" t="inlineStr">
        <is>
          <t>MLEH</t>
        </is>
      </c>
      <c r="N141" s="1" t="inlineStr">
        <is>
          <t>96769365</t>
        </is>
      </c>
      <c r="O141" s="7" t="inlineStr">
        <is>
          <t>INSERT,LF,X3,DBL,CI</t>
        </is>
      </c>
      <c r="P141" t="inlineStr">
        <is>
          <t>A100532</t>
        </is>
      </c>
      <c r="Q141" t="n">
        <v>0</v>
      </c>
      <c r="R141" t="inlineStr">
        <is>
          <t>Display Blank</t>
        </is>
      </c>
      <c r="S141" t="inlineStr">
        <is>
          <t>LT250</t>
        </is>
      </c>
      <c r="T141" t="n">
        <v>98</v>
      </c>
    </row>
    <row r="142">
      <c r="B142" s="7" t="inlineStr">
        <is>
          <t>Price_BOM_LFE_Insert_136</t>
        </is>
      </c>
      <c r="C142" t="inlineStr">
        <is>
          <t>:20709-2P-10HP-LFE:20709-2P-15HP-LFE:20709-2P-20HP-LFE:20709-2P-25HP-LFE:20709-2P-7.5HP-LFE:20709-4P-3HP-LFE: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250psig</t>
        </is>
      </c>
      <c r="J142" t="inlineStr">
        <is>
          <t>:MechSealType2B:</t>
        </is>
      </c>
      <c r="K142" t="inlineStr">
        <is>
          <t>:Horizontal:</t>
        </is>
      </c>
      <c r="L142" t="inlineStr">
        <is>
          <t>MLEH</t>
        </is>
      </c>
      <c r="N142" s="1" t="inlineStr">
        <is>
          <t>96769366</t>
        </is>
      </c>
      <c r="O142" s="7" t="inlineStr">
        <is>
          <t>INSERT,LF,X3,BAL,CI</t>
        </is>
      </c>
      <c r="P142" t="inlineStr">
        <is>
          <t>A100532</t>
        </is>
      </c>
      <c r="Q142" t="n">
        <v>0</v>
      </c>
      <c r="R142" t="inlineStr">
        <is>
          <t>Display Blank</t>
        </is>
      </c>
      <c r="S142" t="inlineStr">
        <is>
          <t>LT250</t>
        </is>
      </c>
      <c r="T142" t="n">
        <v>0</v>
      </c>
    </row>
    <row r="143">
      <c r="B143" s="7" t="inlineStr">
        <is>
          <t>Price_BOM_LFE_Insert_137</t>
        </is>
      </c>
      <c r="C143" t="inlineStr">
        <is>
          <t>:20709-2P-10HP-LFE:20709-2P-15HP-LFE:20709-2P-20HP-LFE:20709-2P-25HP-LFE:20709-2P-7.5HP-LFE:20709-4P-3HP-LFE: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Ductile Iron, ASTM-A536-80</t>
        </is>
      </c>
      <c r="G143" s="2" t="inlineStr">
        <is>
          <t>J</t>
        </is>
      </c>
      <c r="H143" s="2" t="inlineStr">
        <is>
          <t>Coating_Scotchkote134_interior</t>
        </is>
      </c>
      <c r="I143" t="inlineStr">
        <is>
          <t>250psig</t>
        </is>
      </c>
      <c r="J143" t="inlineStr">
        <is>
          <t>:MechSealType2B:</t>
        </is>
      </c>
      <c r="K143" t="inlineStr">
        <is>
          <t>:Horizontal:</t>
        </is>
      </c>
      <c r="L143" t="inlineStr">
        <is>
          <t>MLEH</t>
        </is>
      </c>
      <c r="N143" s="1" t="inlineStr">
        <is>
          <t>96769367</t>
        </is>
      </c>
      <c r="O143" s="7" t="inlineStr">
        <is>
          <t>INSERT,LF,X3,BAL,DI</t>
        </is>
      </c>
      <c r="P143" t="inlineStr">
        <is>
          <t>A100532</t>
        </is>
      </c>
      <c r="Q143" t="n">
        <v>0</v>
      </c>
      <c r="R143" t="inlineStr">
        <is>
          <t>Display Blank</t>
        </is>
      </c>
      <c r="S143" t="inlineStr">
        <is>
          <t>LT051</t>
        </is>
      </c>
      <c r="T143" t="n">
        <v>98</v>
      </c>
    </row>
    <row r="144">
      <c r="B144" s="7" t="inlineStr">
        <is>
          <t>Price_BOM_LFE_Insert_138</t>
        </is>
      </c>
      <c r="C144" t="inlineStr">
        <is>
          <t>:20953-2P-20HP-LFE:20953-2P-25HP-LFE:20953-4P-3HP-LFE:20953-4P-5HP-LFE:20953-4P-7.5HP-LFE:25123-4P-10HP-LFE: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150psig</t>
        </is>
      </c>
      <c r="J144" t="inlineStr">
        <is>
          <t>:Opt_Packing:</t>
        </is>
      </c>
      <c r="K144" t="inlineStr">
        <is>
          <t>:Horizontal:</t>
        </is>
      </c>
      <c r="L144" t="inlineStr">
        <is>
          <t>MLEH</t>
        </is>
      </c>
      <c r="N144" s="1" t="inlineStr">
        <is>
          <t>96769362</t>
        </is>
      </c>
      <c r="O144" s="7" t="inlineStr">
        <is>
          <t>INSERT,LF,X3,PKG,CI</t>
        </is>
      </c>
      <c r="P144" t="inlineStr">
        <is>
          <t>A100532</t>
        </is>
      </c>
      <c r="Q144" t="n">
        <v>0</v>
      </c>
      <c r="R144" t="inlineStr">
        <is>
          <t>Display Blank</t>
        </is>
      </c>
      <c r="S144" t="inlineStr">
        <is>
          <t>LT250</t>
        </is>
      </c>
      <c r="T144" t="n">
        <v>98</v>
      </c>
    </row>
    <row r="145">
      <c r="B145" s="7" t="inlineStr">
        <is>
          <t>Price_BOM_LFE_Insert_139</t>
        </is>
      </c>
      <c r="C145" t="inlineStr">
        <is>
          <t>:20953-2P-20HP-LFE:20953-2P-25HP-LFE:20953-4P-3HP-LFE:20953-4P-5HP-LFE:20953-4P-7.5HP-LFE:25123-4P-10HP-LFE: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250psig</t>
        </is>
      </c>
      <c r="J145" t="inlineStr">
        <is>
          <t>:MechSealType21S:MechSealType1Unbal:</t>
        </is>
      </c>
      <c r="K145" t="inlineStr">
        <is>
          <t>:Horizontal:</t>
        </is>
      </c>
      <c r="L145" t="inlineStr">
        <is>
          <t>MLEH</t>
        </is>
      </c>
      <c r="N145" s="1" t="inlineStr">
        <is>
          <t>96769363</t>
        </is>
      </c>
      <c r="O145" s="7" t="inlineStr">
        <is>
          <t>INSERT,LF,X3,SGL,CI</t>
        </is>
      </c>
      <c r="P145" t="inlineStr">
        <is>
          <t>A100532</t>
        </is>
      </c>
      <c r="Q145" t="n">
        <v>0</v>
      </c>
      <c r="R145" t="inlineStr">
        <is>
          <t>Display Blank</t>
        </is>
      </c>
      <c r="S145" t="inlineStr">
        <is>
          <t>LT250</t>
        </is>
      </c>
      <c r="T145" t="n">
        <v>0</v>
      </c>
    </row>
    <row r="146">
      <c r="B146" s="7" t="inlineStr">
        <is>
          <t>Price_BOM_LFE_Insert_140</t>
        </is>
      </c>
      <c r="C146" t="inlineStr">
        <is>
          <t>:20953-2P-20HP-LFE:20953-2P-25HP-LFE:20953-4P-3HP-LFE:20953-4P-5HP-LFE:20953-4P-7.5HP-LFE:25123-4P-10HP-LFE: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Ductile Iron, ASTM-A536-80</t>
        </is>
      </c>
      <c r="G146" s="2" t="inlineStr">
        <is>
          <t>J</t>
        </is>
      </c>
      <c r="H146" s="2" t="inlineStr">
        <is>
          <t>Coating_Scotchkote134_interior</t>
        </is>
      </c>
      <c r="I146" t="inlineStr">
        <is>
          <t>250psig</t>
        </is>
      </c>
      <c r="J146" t="inlineStr">
        <is>
          <t>:MechSealType21S:MechSealType1Unbal:</t>
        </is>
      </c>
      <c r="K146" t="inlineStr">
        <is>
          <t>:Horizontal:</t>
        </is>
      </c>
      <c r="L146" t="inlineStr">
        <is>
          <t>MLEH</t>
        </is>
      </c>
      <c r="N146" s="1" t="inlineStr">
        <is>
          <t>96769364</t>
        </is>
      </c>
      <c r="O146" s="7" t="inlineStr">
        <is>
          <t>INSERT,LF,X3,SGL,DI</t>
        </is>
      </c>
      <c r="P146" t="inlineStr">
        <is>
          <t>A100533</t>
        </is>
      </c>
      <c r="Q146" t="n">
        <v>60</v>
      </c>
      <c r="R146" t="inlineStr">
        <is>
          <t>Priced</t>
        </is>
      </c>
      <c r="S146" t="inlineStr">
        <is>
          <t>LT051</t>
        </is>
      </c>
      <c r="T146" t="n">
        <v>98</v>
      </c>
    </row>
    <row r="147">
      <c r="B147" s="7" t="inlineStr">
        <is>
          <t>Price_BOM_LFE_Insert_141</t>
        </is>
      </c>
      <c r="C147" t="inlineStr">
        <is>
          <t>:20953-2P-20HP-LFE:20953-2P-25HP-LFE:20953-4P-3HP-LFE:20953-4P-5HP-LFE:20953-4P-7.5HP-LFE:25123-4P-10HP-LFE: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175psig</t>
        </is>
      </c>
      <c r="J147" t="inlineStr">
        <is>
          <t>:MechSealDoubleType21:MechSealDoubleType2:</t>
        </is>
      </c>
      <c r="K147" t="inlineStr">
        <is>
          <t>:Horizontal:</t>
        </is>
      </c>
      <c r="L147" t="inlineStr">
        <is>
          <t>MLEH</t>
        </is>
      </c>
      <c r="N147" s="1" t="inlineStr">
        <is>
          <t>96769365</t>
        </is>
      </c>
      <c r="O147" s="7" t="inlineStr">
        <is>
          <t>INSERT,LF,X3,DBL,CI</t>
        </is>
      </c>
      <c r="P147" t="inlineStr">
        <is>
          <t>A100532</t>
        </is>
      </c>
      <c r="Q147" t="n">
        <v>0</v>
      </c>
      <c r="R147" t="inlineStr">
        <is>
          <t>Display Blank</t>
        </is>
      </c>
      <c r="S147" t="inlineStr">
        <is>
          <t>LT250</t>
        </is>
      </c>
      <c r="T147" t="n">
        <v>98</v>
      </c>
    </row>
    <row r="148">
      <c r="B148" s="7" t="inlineStr">
        <is>
          <t>Price_BOM_LFE_Insert_142</t>
        </is>
      </c>
      <c r="C148" t="inlineStr">
        <is>
          <t>:20953-2P-20HP-LFE:20953-2P-25HP-LFE:20953-4P-3HP-LFE:20953-4P-5HP-LFE:20953-4P-7.5HP-LFE:25123-4P-10HP-LFE: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:MechSealType2B:</t>
        </is>
      </c>
      <c r="K148" t="inlineStr">
        <is>
          <t>:Horizontal:</t>
        </is>
      </c>
      <c r="L148" t="inlineStr">
        <is>
          <t>MLEH</t>
        </is>
      </c>
      <c r="N148" s="1" t="inlineStr">
        <is>
          <t>96769366</t>
        </is>
      </c>
      <c r="O148" s="7" t="inlineStr">
        <is>
          <t>INSERT,LF,X3,BAL,CI</t>
        </is>
      </c>
      <c r="P148" t="inlineStr">
        <is>
          <t>A100532</t>
        </is>
      </c>
      <c r="Q148" t="n">
        <v>0</v>
      </c>
      <c r="R148" t="inlineStr">
        <is>
          <t>Display Blank</t>
        </is>
      </c>
      <c r="S148" t="inlineStr">
        <is>
          <t>LT250</t>
        </is>
      </c>
      <c r="T148" t="n">
        <v>0</v>
      </c>
    </row>
    <row r="149">
      <c r="B149" s="7" t="inlineStr">
        <is>
          <t>Price_BOM_LFE_Insert_143</t>
        </is>
      </c>
      <c r="C149" t="inlineStr">
        <is>
          <t>:20953-2P-20HP-LFE:20953-2P-25HP-LFE:20953-4P-3HP-LFE:20953-4P-5HP-LFE:20953-4P-7.5HP-LFE:25123-4P-10HP-LFE: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Ductile Iron, ASTM-A536-80</t>
        </is>
      </c>
      <c r="G149" s="2" t="inlineStr">
        <is>
          <t>J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:MechSealType2B:</t>
        </is>
      </c>
      <c r="K149" t="inlineStr">
        <is>
          <t>:Horizontal:</t>
        </is>
      </c>
      <c r="L149" t="inlineStr">
        <is>
          <t>MLEH</t>
        </is>
      </c>
      <c r="N149" s="1" t="inlineStr">
        <is>
          <t>96769367</t>
        </is>
      </c>
      <c r="O149" s="7" t="inlineStr">
        <is>
          <t>INSERT,LF,X3,BAL,DI</t>
        </is>
      </c>
      <c r="P149" t="inlineStr">
        <is>
          <t>A100532</t>
        </is>
      </c>
      <c r="Q149" t="n">
        <v>0</v>
      </c>
      <c r="R149" t="inlineStr">
        <is>
          <t>Display Blank</t>
        </is>
      </c>
      <c r="S149" t="inlineStr">
        <is>
          <t>LT051</t>
        </is>
      </c>
      <c r="T149" t="n">
        <v>98</v>
      </c>
    </row>
    <row r="150">
      <c r="B150" s="7" t="inlineStr">
        <is>
          <t>Price_BOM_LFE_Insert_144</t>
        </is>
      </c>
      <c r="C150" t="inlineStr">
        <is>
          <t>:25123-4P-15HP-LFE:25123-4P-7.5HP-LFE:25123-4P-7.5HP-LFE: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Cast Iron, ASTM-A48, CL 30</t>
        </is>
      </c>
      <c r="G150" s="2" t="inlineStr">
        <is>
          <t>C30</t>
        </is>
      </c>
      <c r="H150" s="2" t="inlineStr">
        <is>
          <t>Coating_Scotchkote134_interior</t>
        </is>
      </c>
      <c r="I150" t="inlineStr">
        <is>
          <t>150psig</t>
        </is>
      </c>
      <c r="J150" t="inlineStr">
        <is>
          <t>:Opt_Packing:</t>
        </is>
      </c>
      <c r="K150" t="inlineStr">
        <is>
          <t>:Horizontal:</t>
        </is>
      </c>
      <c r="L150" t="inlineStr">
        <is>
          <t>MLEH</t>
        </is>
      </c>
      <c r="N150" s="1" t="inlineStr">
        <is>
          <t>96769362</t>
        </is>
      </c>
      <c r="O150" s="7" t="inlineStr">
        <is>
          <t>INSERT,LF,X3,PKG,CI</t>
        </is>
      </c>
      <c r="P150" t="inlineStr">
        <is>
          <t>A100532</t>
        </is>
      </c>
      <c r="Q150" t="n">
        <v>0</v>
      </c>
      <c r="R150" t="inlineStr">
        <is>
          <t>Display Blank</t>
        </is>
      </c>
      <c r="S150" t="inlineStr">
        <is>
          <t>LT250</t>
        </is>
      </c>
      <c r="T150" t="n">
        <v>98</v>
      </c>
    </row>
    <row r="151">
      <c r="B151" s="7" t="inlineStr">
        <is>
          <t>Price_BOM_LFE_Insert_145</t>
        </is>
      </c>
      <c r="C151" t="inlineStr">
        <is>
          <t>:25123-4P-15HP-LFE:25123-4P-7.5HP-LFE:25123-4P-7.5HP-LFE: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Cast Iron, ASTM-A48, CL 30</t>
        </is>
      </c>
      <c r="G151" s="2" t="inlineStr">
        <is>
          <t>C30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MLEH</t>
        </is>
      </c>
      <c r="N151" s="1" t="inlineStr">
        <is>
          <t>96769363</t>
        </is>
      </c>
      <c r="O151" s="7" t="inlineStr">
        <is>
          <t>INSERT,LF,X3,SGL,CI</t>
        </is>
      </c>
      <c r="P151" t="inlineStr">
        <is>
          <t>A100532</t>
        </is>
      </c>
      <c r="Q151" t="n">
        <v>0</v>
      </c>
      <c r="R151" t="inlineStr">
        <is>
          <t>Display Blank</t>
        </is>
      </c>
      <c r="S151" t="inlineStr">
        <is>
          <t>LT250</t>
        </is>
      </c>
      <c r="T151" t="n">
        <v>0</v>
      </c>
    </row>
    <row r="152">
      <c r="B152" s="7" t="inlineStr">
        <is>
          <t>Price_BOM_LFE_Insert_146</t>
        </is>
      </c>
      <c r="C152" t="inlineStr">
        <is>
          <t>:25123-4P-15HP-LFE:25123-4P-7.5HP-LFE:25123-4P-7.5HP-LFE: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Ductile Iron, ASTM-A536-80</t>
        </is>
      </c>
      <c r="G152" s="2" t="inlineStr">
        <is>
          <t>J</t>
        </is>
      </c>
      <c r="H152" s="2" t="inlineStr">
        <is>
          <t>Coating_Scotchkote134_interior</t>
        </is>
      </c>
      <c r="I152" t="inlineStr">
        <is>
          <t>250psig</t>
        </is>
      </c>
      <c r="J152" t="inlineStr">
        <is>
          <t>:MechSealType21S:MechSealType1Unbal:</t>
        </is>
      </c>
      <c r="K152" t="inlineStr">
        <is>
          <t>:Horizontal:</t>
        </is>
      </c>
      <c r="L152" t="inlineStr">
        <is>
          <t>MLEH</t>
        </is>
      </c>
      <c r="N152" s="1" t="inlineStr">
        <is>
          <t>96769364</t>
        </is>
      </c>
      <c r="O152" s="7" t="inlineStr">
        <is>
          <t>INSERT,LF,X3,SGL,DI</t>
        </is>
      </c>
      <c r="P152" t="inlineStr">
        <is>
          <t>A100533</t>
        </is>
      </c>
      <c r="Q152" t="n">
        <v>60</v>
      </c>
      <c r="R152" t="inlineStr">
        <is>
          <t>Priced</t>
        </is>
      </c>
      <c r="S152" t="inlineStr">
        <is>
          <t>LT051</t>
        </is>
      </c>
      <c r="T152" t="n">
        <v>98</v>
      </c>
    </row>
    <row r="153">
      <c r="B153" s="7" t="inlineStr">
        <is>
          <t>Price_BOM_LFE_Insert_147</t>
        </is>
      </c>
      <c r="C153" t="inlineStr">
        <is>
          <t>:25123-4P-15HP-LFE:25123-4P-7.5HP-LFE:25123-4P-7.5HP-LFE: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MLEH</t>
        </is>
      </c>
      <c r="N153" s="1" t="inlineStr">
        <is>
          <t>96769365</t>
        </is>
      </c>
      <c r="O153" s="7" t="inlineStr">
        <is>
          <t>INSERT,LF,X3,DBL,CI</t>
        </is>
      </c>
      <c r="P153" t="inlineStr">
        <is>
          <t>A100532</t>
        </is>
      </c>
      <c r="Q153" t="n">
        <v>0</v>
      </c>
      <c r="R153" t="inlineStr">
        <is>
          <t>Display Blank</t>
        </is>
      </c>
      <c r="S153" t="inlineStr">
        <is>
          <t>LT250</t>
        </is>
      </c>
      <c r="T153" t="n">
        <v>98</v>
      </c>
    </row>
    <row r="154">
      <c r="B154" s="7" t="inlineStr">
        <is>
          <t>Price_BOM_LFE_Insert_148</t>
        </is>
      </c>
      <c r="C154" t="inlineStr">
        <is>
          <t>:25123-4P-15HP-LFE:25123-4P-7.5HP-LFE:25123-4P-7.5HP-LFE: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MLEH</t>
        </is>
      </c>
      <c r="N154" s="1" t="inlineStr">
        <is>
          <t>96769366</t>
        </is>
      </c>
      <c r="O154" s="7" t="inlineStr">
        <is>
          <t>INSERT,LF,X3,BAL,CI</t>
        </is>
      </c>
      <c r="P154" t="inlineStr">
        <is>
          <t>A100532</t>
        </is>
      </c>
      <c r="Q154" t="n">
        <v>0</v>
      </c>
      <c r="R154" t="inlineStr">
        <is>
          <t>Display Blank</t>
        </is>
      </c>
      <c r="S154" t="inlineStr">
        <is>
          <t>LT250</t>
        </is>
      </c>
      <c r="T154" t="n">
        <v>0</v>
      </c>
    </row>
    <row r="155">
      <c r="B155" s="7" t="inlineStr">
        <is>
          <t>Price_BOM_LFE_Insert_149</t>
        </is>
      </c>
      <c r="C155" t="inlineStr">
        <is>
          <t>:25123-4P-15HP-LFE:25123-4P-7.5HP-LFE:25123-4P-7.5HP-LFE: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Ductile Iron, ASTM-A536-80</t>
        </is>
      </c>
      <c r="G155" s="2" t="inlineStr">
        <is>
          <t>J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MLEH</t>
        </is>
      </c>
      <c r="N155" s="1" t="inlineStr">
        <is>
          <t>96769367</t>
        </is>
      </c>
      <c r="O155" s="7" t="inlineStr">
        <is>
          <t>INSERT,LF,X3,BAL,DI</t>
        </is>
      </c>
      <c r="P155" t="inlineStr">
        <is>
          <t>A100532</t>
        </is>
      </c>
      <c r="Q155" t="n">
        <v>0</v>
      </c>
      <c r="R155" t="inlineStr">
        <is>
          <t>Display Blank</t>
        </is>
      </c>
      <c r="S155" t="inlineStr">
        <is>
          <t>LT051</t>
        </is>
      </c>
      <c r="T155" t="n">
        <v>98</v>
      </c>
    </row>
    <row r="156">
      <c r="B156" s="7" t="inlineStr">
        <is>
          <t>Price_BOM_LFE_Insert_150</t>
        </is>
      </c>
      <c r="C156" t="inlineStr">
        <is>
          <t>:25707-2P-10HP-LFE:25707-2P-15HP-LFE:25707-2P-20HP-LFE:25707-2P-25HP-LFE:25707-2P-7.5HP-LFE:25707-4P-3HP-LFE:25707-4P-5HP-LFE: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Cast Iron, ASTM-A48, CL 30</t>
        </is>
      </c>
      <c r="G156" s="2" t="inlineStr">
        <is>
          <t>C30</t>
        </is>
      </c>
      <c r="H156" s="2" t="inlineStr">
        <is>
          <t>Coating_Scotchkote134_interior</t>
        </is>
      </c>
      <c r="I156" t="inlineStr">
        <is>
          <t>150psig</t>
        </is>
      </c>
      <c r="J156" t="inlineStr">
        <is>
          <t>:Opt_Packing:</t>
        </is>
      </c>
      <c r="K156" t="inlineStr">
        <is>
          <t>:Horizontal:</t>
        </is>
      </c>
      <c r="L156" t="inlineStr">
        <is>
          <t>MLEH</t>
        </is>
      </c>
      <c r="N156" s="1" t="inlineStr">
        <is>
          <t>96769362</t>
        </is>
      </c>
      <c r="O156" s="7" t="inlineStr">
        <is>
          <t>INSERT,LF,X3,PKG,CI</t>
        </is>
      </c>
      <c r="P156" t="inlineStr">
        <is>
          <t>A100532</t>
        </is>
      </c>
      <c r="Q156" t="n">
        <v>0</v>
      </c>
      <c r="R156" t="inlineStr">
        <is>
          <t>Display Blank</t>
        </is>
      </c>
      <c r="S156" t="inlineStr">
        <is>
          <t>LT250</t>
        </is>
      </c>
      <c r="T156" t="n">
        <v>98</v>
      </c>
    </row>
    <row r="157">
      <c r="B157" s="7" t="inlineStr">
        <is>
          <t>Price_BOM_LFE_Insert_151</t>
        </is>
      </c>
      <c r="C157" t="inlineStr">
        <is>
          <t>:25707-2P-10HP-LFE:25707-2P-15HP-LFE:25707-2P-20HP-LFE:25707-2P-25HP-LFE:25707-2P-7.5HP-LFE:25707-4P-3HP-LFE:25707-4P-5HP-LFE: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Cast Iron, ASTM-A48, CL 30</t>
        </is>
      </c>
      <c r="G157" s="2" t="inlineStr">
        <is>
          <t>C30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:MechSealType21S:MechSealType1Unbal:</t>
        </is>
      </c>
      <c r="K157" t="inlineStr">
        <is>
          <t>:Horizontal:</t>
        </is>
      </c>
      <c r="L157" t="inlineStr">
        <is>
          <t>MLEH</t>
        </is>
      </c>
      <c r="N157" s="1" t="inlineStr">
        <is>
          <t>96769363</t>
        </is>
      </c>
      <c r="O157" s="7" t="inlineStr">
        <is>
          <t>INSERT,LF,X3,SGL,CI</t>
        </is>
      </c>
      <c r="P157" t="inlineStr">
        <is>
          <t>A100532</t>
        </is>
      </c>
      <c r="Q157" t="n">
        <v>0</v>
      </c>
      <c r="R157" t="inlineStr">
        <is>
          <t>Display Blank</t>
        </is>
      </c>
      <c r="S157" t="inlineStr">
        <is>
          <t>LT250</t>
        </is>
      </c>
      <c r="T157" t="n">
        <v>0</v>
      </c>
    </row>
    <row r="158">
      <c r="B158" s="7" t="inlineStr">
        <is>
          <t>Price_BOM_LFE_Insert_152</t>
        </is>
      </c>
      <c r="C158" t="inlineStr">
        <is>
          <t>:25707-2P-10HP-LFE:25707-2P-15HP-LFE:25707-2P-20HP-LFE:25707-2P-25HP-LFE:25707-2P-7.5HP-LFE:25707-4P-3HP-LFE:25707-4P-5HP-LFE: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Ductile Iron, ASTM-A536-80</t>
        </is>
      </c>
      <c r="G158" s="2" t="inlineStr">
        <is>
          <t>J</t>
        </is>
      </c>
      <c r="H158" s="2" t="inlineStr">
        <is>
          <t>Coating_Scotchkote134_interior</t>
        </is>
      </c>
      <c r="I158" t="inlineStr">
        <is>
          <t>250psig</t>
        </is>
      </c>
      <c r="J158" t="inlineStr">
        <is>
          <t>:MechSealType21S:MechSealType1Unbal:</t>
        </is>
      </c>
      <c r="K158" t="inlineStr">
        <is>
          <t>:Horizontal:</t>
        </is>
      </c>
      <c r="L158" t="inlineStr">
        <is>
          <t>MLEH</t>
        </is>
      </c>
      <c r="N158" s="1" t="inlineStr">
        <is>
          <t>96769364</t>
        </is>
      </c>
      <c r="O158" s="7" t="inlineStr">
        <is>
          <t>INSERT,LF,X3,SGL,DI</t>
        </is>
      </c>
      <c r="P158" t="inlineStr">
        <is>
          <t>A100533</t>
        </is>
      </c>
      <c r="Q158" t="n">
        <v>60</v>
      </c>
      <c r="R158" t="inlineStr">
        <is>
          <t>Priced</t>
        </is>
      </c>
      <c r="S158" t="inlineStr">
        <is>
          <t>LT051</t>
        </is>
      </c>
      <c r="T158" t="n">
        <v>98</v>
      </c>
    </row>
    <row r="159">
      <c r="B159" s="7" t="inlineStr">
        <is>
          <t>Price_BOM_LFE_Insert_153</t>
        </is>
      </c>
      <c r="C159" t="inlineStr">
        <is>
          <t>:25707-2P-10HP-LFE:25707-2P-15HP-LFE:25707-2P-20HP-LFE:25707-2P-25HP-LFE:25707-2P-7.5HP-LFE:25707-4P-3HP-LFE:25707-4P-5HP-LFE: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175psig</t>
        </is>
      </c>
      <c r="J159" t="inlineStr">
        <is>
          <t>:MechSealDoubleType21:MechSealDoubleType2:</t>
        </is>
      </c>
      <c r="K159" t="inlineStr">
        <is>
          <t>:Horizontal:</t>
        </is>
      </c>
      <c r="L159" t="inlineStr">
        <is>
          <t>MLEH</t>
        </is>
      </c>
      <c r="N159" s="1" t="inlineStr">
        <is>
          <t>96769365</t>
        </is>
      </c>
      <c r="O159" s="7" t="inlineStr">
        <is>
          <t>INSERT,LF,X3,DBL,CI</t>
        </is>
      </c>
      <c r="P159" t="inlineStr">
        <is>
          <t>A100532</t>
        </is>
      </c>
      <c r="Q159" t="n">
        <v>0</v>
      </c>
      <c r="R159" t="inlineStr">
        <is>
          <t>Display Blank</t>
        </is>
      </c>
      <c r="S159" t="inlineStr">
        <is>
          <t>LT250</t>
        </is>
      </c>
      <c r="T159" t="n">
        <v>98</v>
      </c>
    </row>
    <row r="160">
      <c r="B160" s="7" t="inlineStr">
        <is>
          <t>Price_BOM_LFE_Insert_154</t>
        </is>
      </c>
      <c r="C160" t="inlineStr">
        <is>
          <t>:25707-2P-10HP-LFE:25707-2P-15HP-LFE:25707-2P-20HP-LFE:25707-2P-25HP-LFE:25707-2P-7.5HP-LFE:25707-4P-3HP-LFE:25707-4P-5HP-LFE: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Cast Iron, ASTM-A48, CL 30</t>
        </is>
      </c>
      <c r="G160" s="2" t="inlineStr">
        <is>
          <t>C30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:MechSealType2B:</t>
        </is>
      </c>
      <c r="K160" t="inlineStr">
        <is>
          <t>:Horizontal:</t>
        </is>
      </c>
      <c r="L160" t="inlineStr">
        <is>
          <t>MLEH</t>
        </is>
      </c>
      <c r="N160" s="1" t="inlineStr">
        <is>
          <t>96769366</t>
        </is>
      </c>
      <c r="O160" s="7" t="inlineStr">
        <is>
          <t>INSERT,LF,X3,BAL,CI</t>
        </is>
      </c>
      <c r="P160" t="inlineStr">
        <is>
          <t>A100532</t>
        </is>
      </c>
      <c r="Q160" t="n">
        <v>0</v>
      </c>
      <c r="R160" t="inlineStr">
        <is>
          <t>Display Blank</t>
        </is>
      </c>
      <c r="S160" t="inlineStr">
        <is>
          <t>LT250</t>
        </is>
      </c>
      <c r="T160" t="n">
        <v>0</v>
      </c>
    </row>
    <row r="161">
      <c r="B161" s="7" t="inlineStr">
        <is>
          <t>Price_BOM_LFE_Insert_155</t>
        </is>
      </c>
      <c r="C161" t="inlineStr">
        <is>
          <t>:25707-2P-10HP-LFE:25707-2P-15HP-LFE:25707-2P-20HP-LFE:25707-2P-25HP-LFE:25707-2P-7.5HP-LFE:25707-4P-3HP-LFE:25707-4P-5HP-LFE: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Ductile Iron, ASTM-A536-80</t>
        </is>
      </c>
      <c r="G161" s="2" t="inlineStr">
        <is>
          <t>J</t>
        </is>
      </c>
      <c r="H161" s="2" t="inlineStr">
        <is>
          <t>Coating_Scotchkote134_interior</t>
        </is>
      </c>
      <c r="I161" t="inlineStr">
        <is>
          <t>250psig</t>
        </is>
      </c>
      <c r="J161" t="inlineStr">
        <is>
          <t>:MechSealType2B:</t>
        </is>
      </c>
      <c r="K161" t="inlineStr">
        <is>
          <t>:Horizontal:</t>
        </is>
      </c>
      <c r="L161" t="inlineStr">
        <is>
          <t>MLEH</t>
        </is>
      </c>
      <c r="N161" s="1" t="inlineStr">
        <is>
          <t>96769367</t>
        </is>
      </c>
      <c r="O161" s="7" t="inlineStr">
        <is>
          <t>INSERT,LF,X3,BAL,DI</t>
        </is>
      </c>
      <c r="P161" t="inlineStr">
        <is>
          <t>A100532</t>
        </is>
      </c>
      <c r="Q161" t="n">
        <v>0</v>
      </c>
      <c r="R161" t="inlineStr">
        <is>
          <t>Display Blank</t>
        </is>
      </c>
      <c r="S161" t="inlineStr">
        <is>
          <t>LT051</t>
        </is>
      </c>
      <c r="T161" t="n">
        <v>98</v>
      </c>
    </row>
    <row r="162">
      <c r="B162" s="7" t="inlineStr">
        <is>
          <t>Price_BOM_LFE_Insert_156</t>
        </is>
      </c>
      <c r="C162" s="69" t="inlineStr">
        <is>
          <t>:25957-2P-25HP-LFE:25957-4P-10HP-LFE:25957-4P-3HP-LFE:25957-4P-5HP-LFE:25957-4P-7.5HP-LFE: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150psig</t>
        </is>
      </c>
      <c r="J162" t="inlineStr">
        <is>
          <t>:Opt_Packing:</t>
        </is>
      </c>
      <c r="K162" t="inlineStr">
        <is>
          <t>:Horizontal:</t>
        </is>
      </c>
      <c r="L162" t="inlineStr">
        <is>
          <t>MLEH</t>
        </is>
      </c>
      <c r="N162" s="1" t="inlineStr">
        <is>
          <t>96769362</t>
        </is>
      </c>
      <c r="O162" s="7" t="inlineStr">
        <is>
          <t>INSERT,LF,X3,PKG,CI</t>
        </is>
      </c>
      <c r="P162" t="inlineStr">
        <is>
          <t>A100532</t>
        </is>
      </c>
      <c r="Q162" t="n">
        <v>0</v>
      </c>
      <c r="R162" t="inlineStr">
        <is>
          <t>Display Blank</t>
        </is>
      </c>
      <c r="S162" t="inlineStr">
        <is>
          <t>LT250</t>
        </is>
      </c>
      <c r="T162" t="n">
        <v>98</v>
      </c>
    </row>
    <row r="163">
      <c r="B163" s="7" t="inlineStr">
        <is>
          <t>Price_BOM_LFE_Insert_157</t>
        </is>
      </c>
      <c r="C163" s="69" t="inlineStr">
        <is>
          <t>:25957-2P-25HP-LFE:25957-4P-10HP-LFE:25957-4P-3HP-LFE:25957-4P-5HP-LFE:25957-4P-7.5HP-LFE: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Cast Iron, ASTM-A48, CL 30</t>
        </is>
      </c>
      <c r="G163" s="2" t="inlineStr">
        <is>
          <t>C30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:MechSealType21S:MechSealType1Unbal:</t>
        </is>
      </c>
      <c r="K163" t="inlineStr">
        <is>
          <t>:Horizontal:</t>
        </is>
      </c>
      <c r="L163" t="inlineStr">
        <is>
          <t>MLEH</t>
        </is>
      </c>
      <c r="N163" s="1" t="inlineStr">
        <is>
          <t>96769363</t>
        </is>
      </c>
      <c r="O163" s="7" t="inlineStr">
        <is>
          <t>INSERT,LF,X3,SGL,CI</t>
        </is>
      </c>
      <c r="P163" t="inlineStr">
        <is>
          <t>A100532</t>
        </is>
      </c>
      <c r="Q163" t="n">
        <v>0</v>
      </c>
      <c r="R163" t="inlineStr">
        <is>
          <t>Display Blank</t>
        </is>
      </c>
      <c r="S163" t="inlineStr">
        <is>
          <t>LT250</t>
        </is>
      </c>
      <c r="T163" t="n">
        <v>0</v>
      </c>
    </row>
    <row r="164">
      <c r="B164" s="7" t="inlineStr">
        <is>
          <t>Price_BOM_LFE_Insert_158</t>
        </is>
      </c>
      <c r="C164" s="69" t="inlineStr">
        <is>
          <t>:25957-2P-25HP-LFE:25957-4P-10HP-LFE:25957-4P-3HP-LFE:25957-4P-5HP-LFE:25957-4P-7.5HP-LFE: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Ductile Iron, ASTM-A536-80</t>
        </is>
      </c>
      <c r="G164" s="2" t="inlineStr">
        <is>
          <t>J</t>
        </is>
      </c>
      <c r="H164" s="2" t="inlineStr">
        <is>
          <t>Coating_Scotchkote134_interior</t>
        </is>
      </c>
      <c r="I164" t="inlineStr">
        <is>
          <t>250psig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MLEH</t>
        </is>
      </c>
      <c r="N164" s="1" t="inlineStr">
        <is>
          <t>96769364</t>
        </is>
      </c>
      <c r="O164" s="7" t="inlineStr">
        <is>
          <t>INSERT,LF,X3,SGL,DI</t>
        </is>
      </c>
      <c r="P164" t="inlineStr">
        <is>
          <t>A100533</t>
        </is>
      </c>
      <c r="Q164" t="n">
        <v>60</v>
      </c>
      <c r="R164" t="inlineStr">
        <is>
          <t>Priced</t>
        </is>
      </c>
      <c r="S164" t="inlineStr">
        <is>
          <t>LT051</t>
        </is>
      </c>
      <c r="T164" t="n">
        <v>98</v>
      </c>
    </row>
    <row r="165">
      <c r="B165" s="7" t="inlineStr">
        <is>
          <t>Price_BOM_LFE_Insert_159</t>
        </is>
      </c>
      <c r="C165" s="69" t="inlineStr">
        <is>
          <t>:25957-2P-25HP-LFE:25957-4P-10HP-LFE:25957-4P-3HP-LFE:25957-4P-5HP-LFE:25957-4P-7.5HP-LFE:</t>
        </is>
      </c>
      <c r="D165" s="2" t="inlineStr">
        <is>
          <t>X3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:MechSealDoubleType21:MechSealDoubleType2:</t>
        </is>
      </c>
      <c r="K165" t="inlineStr">
        <is>
          <t>:Horizontal:</t>
        </is>
      </c>
      <c r="L165" t="inlineStr">
        <is>
          <t>MLEH</t>
        </is>
      </c>
      <c r="N165" s="1" t="inlineStr">
        <is>
          <t>96769365</t>
        </is>
      </c>
      <c r="O165" s="7" t="inlineStr">
        <is>
          <t>INSERT,LF,X3,DBL,CI</t>
        </is>
      </c>
      <c r="P165" t="inlineStr">
        <is>
          <t>A100532</t>
        </is>
      </c>
      <c r="Q165" t="n">
        <v>0</v>
      </c>
      <c r="R165" t="inlineStr">
        <is>
          <t>Display Blank</t>
        </is>
      </c>
      <c r="S165" t="inlineStr">
        <is>
          <t>LT250</t>
        </is>
      </c>
      <c r="T165" t="n">
        <v>98</v>
      </c>
    </row>
    <row r="166">
      <c r="B166" s="7" t="inlineStr">
        <is>
          <t>Price_BOM_LFE_Insert_160</t>
        </is>
      </c>
      <c r="C166" s="69" t="inlineStr">
        <is>
          <t>:25957-2P-25HP-LFE:25957-4P-10HP-LFE:25957-4P-3HP-LFE:25957-4P-5HP-LFE:25957-4P-7.5HP-LFE:</t>
        </is>
      </c>
      <c r="D166" s="2" t="inlineStr">
        <is>
          <t>X3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250psig</t>
        </is>
      </c>
      <c r="J166" t="inlineStr">
        <is>
          <t>:MechSealType2B:</t>
        </is>
      </c>
      <c r="K166" t="inlineStr">
        <is>
          <t>:Horizontal:</t>
        </is>
      </c>
      <c r="L166" t="inlineStr">
        <is>
          <t>MLEH</t>
        </is>
      </c>
      <c r="N166" s="1" t="inlineStr">
        <is>
          <t>96769366</t>
        </is>
      </c>
      <c r="O166" s="7" t="inlineStr">
        <is>
          <t>INSERT,LF,X3,BAL,CI</t>
        </is>
      </c>
      <c r="P166" t="inlineStr">
        <is>
          <t>A100532</t>
        </is>
      </c>
      <c r="Q166" t="n">
        <v>0</v>
      </c>
      <c r="R166" t="inlineStr">
        <is>
          <t>Display Blank</t>
        </is>
      </c>
      <c r="S166" t="inlineStr">
        <is>
          <t>LT250</t>
        </is>
      </c>
      <c r="T166" t="n">
        <v>0</v>
      </c>
    </row>
    <row r="167">
      <c r="B167" s="7" t="inlineStr">
        <is>
          <t>Price_BOM_LFE_Insert_161</t>
        </is>
      </c>
      <c r="C167" s="69" t="inlineStr">
        <is>
          <t>:25957-2P-25HP-LFE:25957-4P-10HP-LFE:25957-4P-3HP-LFE:25957-4P-5HP-LFE:25957-4P-7.5HP-LFE:</t>
        </is>
      </c>
      <c r="D167" s="2" t="inlineStr">
        <is>
          <t>X3</t>
        </is>
      </c>
      <c r="E167" s="2" t="inlineStr">
        <is>
          <t>Opt_InsertProvided</t>
        </is>
      </c>
      <c r="F167" s="2" t="inlineStr">
        <is>
          <t>Ductile Iron, ASTM-A536-80</t>
        </is>
      </c>
      <c r="G167" s="2" t="inlineStr">
        <is>
          <t>J</t>
        </is>
      </c>
      <c r="H167" s="2" t="inlineStr">
        <is>
          <t>Coating_Scotchkote134_interior</t>
        </is>
      </c>
      <c r="I167" t="inlineStr">
        <is>
          <t>250psig</t>
        </is>
      </c>
      <c r="J167" t="inlineStr">
        <is>
          <t>:MechSealType2B:</t>
        </is>
      </c>
      <c r="K167" t="inlineStr">
        <is>
          <t>:Horizontal:</t>
        </is>
      </c>
      <c r="L167" t="inlineStr">
        <is>
          <t>MLEH</t>
        </is>
      </c>
      <c r="N167" s="1" t="inlineStr">
        <is>
          <t>96769367</t>
        </is>
      </c>
      <c r="O167" s="7" t="inlineStr">
        <is>
          <t>INSERT,LF,X3,BAL,DI</t>
        </is>
      </c>
      <c r="P167" t="inlineStr">
        <is>
          <t>A100532</t>
        </is>
      </c>
      <c r="Q167" t="n">
        <v>0</v>
      </c>
      <c r="R167" t="inlineStr">
        <is>
          <t>Display Blank</t>
        </is>
      </c>
      <c r="S167" t="inlineStr">
        <is>
          <t>LT051</t>
        </is>
      </c>
      <c r="T167" t="n">
        <v>98</v>
      </c>
    </row>
    <row r="168">
      <c r="B168" s="7" t="inlineStr">
        <is>
          <t>Price_BOM_LFE_Insert_162</t>
        </is>
      </c>
      <c r="C168" t="inlineStr">
        <is>
          <t>:30707-2P-10HP-LFE:30707-2P-15HP-LFE:30707-2P-20HP-LFE:30707-2P-25HP-LFE:30707-4P-3HP-LFE:30707-4P-5HP-LFE:30707-4P-7.5HP-LFE:</t>
        </is>
      </c>
      <c r="D168" s="2" t="inlineStr">
        <is>
          <t>X3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150psig</t>
        </is>
      </c>
      <c r="J168" t="inlineStr">
        <is>
          <t>:Opt_Packing:</t>
        </is>
      </c>
      <c r="K168" t="inlineStr">
        <is>
          <t>:Horizontal:</t>
        </is>
      </c>
      <c r="L168" t="inlineStr">
        <is>
          <t>MLEH</t>
        </is>
      </c>
      <c r="N168" s="1" t="inlineStr">
        <is>
          <t>96769362</t>
        </is>
      </c>
      <c r="O168" s="7" t="inlineStr">
        <is>
          <t>INSERT,LF,X3,PKG,CI</t>
        </is>
      </c>
      <c r="P168" t="inlineStr">
        <is>
          <t>A100532</t>
        </is>
      </c>
      <c r="Q168" t="n">
        <v>0</v>
      </c>
      <c r="R168" t="inlineStr">
        <is>
          <t>Display Blank</t>
        </is>
      </c>
      <c r="S168" t="inlineStr">
        <is>
          <t>LT250</t>
        </is>
      </c>
      <c r="T168" t="n">
        <v>98</v>
      </c>
    </row>
    <row r="169">
      <c r="B169" s="7" t="inlineStr">
        <is>
          <t>Price_BOM_LFE_Insert_163</t>
        </is>
      </c>
      <c r="C169" t="inlineStr">
        <is>
          <t>:30707-2P-10HP-LFE:30707-2P-15HP-LFE:30707-2P-20HP-LFE:30707-2P-25HP-LFE:30707-4P-3HP-LFE:30707-4P-5HP-LFE:30707-4P-7.5HP-LFE:</t>
        </is>
      </c>
      <c r="D169" s="2" t="inlineStr">
        <is>
          <t>X3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250psig</t>
        </is>
      </c>
      <c r="J169" t="inlineStr">
        <is>
          <t>:MechSealType21S:MechSealType1Unbal:</t>
        </is>
      </c>
      <c r="K169" t="inlineStr">
        <is>
          <t>:Horizontal:</t>
        </is>
      </c>
      <c r="L169" t="inlineStr">
        <is>
          <t>MLEH</t>
        </is>
      </c>
      <c r="N169" s="1" t="inlineStr">
        <is>
          <t>96769363</t>
        </is>
      </c>
      <c r="O169" s="7" t="inlineStr">
        <is>
          <t>INSERT,LF,X3,SGL,CI</t>
        </is>
      </c>
      <c r="P169" t="inlineStr">
        <is>
          <t>A100532</t>
        </is>
      </c>
      <c r="Q169" t="n">
        <v>0</v>
      </c>
      <c r="R169" t="inlineStr">
        <is>
          <t>Display Blank</t>
        </is>
      </c>
      <c r="S169" t="inlineStr">
        <is>
          <t>LT250</t>
        </is>
      </c>
      <c r="T169" t="n">
        <v>0</v>
      </c>
    </row>
    <row r="170">
      <c r="B170" s="7" t="inlineStr">
        <is>
          <t>Price_BOM_LFE_Insert_164</t>
        </is>
      </c>
      <c r="C170" t="inlineStr">
        <is>
          <t>:30707-2P-10HP-LFE:30707-2P-15HP-LFE:30707-2P-20HP-LFE:30707-2P-25HP-LFE:30707-4P-3HP-LFE:30707-4P-5HP-LFE:30707-4P-7.5HP-LFE:</t>
        </is>
      </c>
      <c r="D170" s="2" t="inlineStr">
        <is>
          <t>X3</t>
        </is>
      </c>
      <c r="E170" s="2" t="inlineStr">
        <is>
          <t>Opt_InsertProvided</t>
        </is>
      </c>
      <c r="F170" s="2" t="inlineStr">
        <is>
          <t>Ductile Iron, ASTM-A536-80</t>
        </is>
      </c>
      <c r="G170" s="2" t="inlineStr">
        <is>
          <t>J</t>
        </is>
      </c>
      <c r="H170" s="2" t="inlineStr">
        <is>
          <t>Coating_Scotchkote134_interior</t>
        </is>
      </c>
      <c r="I170" t="inlineStr">
        <is>
          <t>250psig</t>
        </is>
      </c>
      <c r="J170" t="inlineStr">
        <is>
          <t>:MechSealType21S:MechSealType1Unbal:</t>
        </is>
      </c>
      <c r="K170" t="inlineStr">
        <is>
          <t>:Horizontal:</t>
        </is>
      </c>
      <c r="L170" t="inlineStr">
        <is>
          <t>MLEH</t>
        </is>
      </c>
      <c r="N170" s="1" t="inlineStr">
        <is>
          <t>96769364</t>
        </is>
      </c>
      <c r="O170" s="7" t="inlineStr">
        <is>
          <t>INSERT,LF,X3,SGL,DI</t>
        </is>
      </c>
      <c r="P170" t="inlineStr">
        <is>
          <t>A100533</t>
        </is>
      </c>
      <c r="Q170" t="n">
        <v>60</v>
      </c>
      <c r="R170" t="inlineStr">
        <is>
          <t>Priced</t>
        </is>
      </c>
      <c r="S170" t="inlineStr">
        <is>
          <t>LT051</t>
        </is>
      </c>
      <c r="T170" t="n">
        <v>98</v>
      </c>
    </row>
    <row r="171">
      <c r="B171" s="7" t="inlineStr">
        <is>
          <t>Price_BOM_LFE_Insert_165</t>
        </is>
      </c>
      <c r="C171" t="inlineStr">
        <is>
          <t>:30707-2P-10HP-LFE:30707-2P-15HP-LFE:30707-2P-20HP-LFE:30707-2P-25HP-LFE:30707-4P-3HP-LFE:30707-4P-5HP-LFE:30707-4P-7.5HP-LFE:</t>
        </is>
      </c>
      <c r="D171" s="2" t="inlineStr">
        <is>
          <t>X3</t>
        </is>
      </c>
      <c r="E171" s="2" t="inlineStr">
        <is>
          <t>Opt_InsertProvided</t>
        </is>
      </c>
      <c r="F171" s="2" t="inlineStr">
        <is>
          <t>Cast Iron, ASTM-A48, CL 30</t>
        </is>
      </c>
      <c r="G171" s="2" t="inlineStr">
        <is>
          <t>C30</t>
        </is>
      </c>
      <c r="H171" s="2" t="inlineStr">
        <is>
          <t>Coating_Scotchkote134_interior</t>
        </is>
      </c>
      <c r="I171" t="inlineStr">
        <is>
          <t>175psig</t>
        </is>
      </c>
      <c r="J171" t="inlineStr">
        <is>
          <t>:MechSealDoubleType21:MechSealDoubleType2:</t>
        </is>
      </c>
      <c r="K171" t="inlineStr">
        <is>
          <t>:Horizontal:</t>
        </is>
      </c>
      <c r="L171" t="inlineStr">
        <is>
          <t>MLEH</t>
        </is>
      </c>
      <c r="N171" s="1" t="inlineStr">
        <is>
          <t>96769365</t>
        </is>
      </c>
      <c r="O171" s="7" t="inlineStr">
        <is>
          <t>INSERT,LF,X3,DBL,CI</t>
        </is>
      </c>
      <c r="P171" t="inlineStr">
        <is>
          <t>A100532</t>
        </is>
      </c>
      <c r="Q171" t="n">
        <v>0</v>
      </c>
      <c r="R171" t="inlineStr">
        <is>
          <t>Display Blank</t>
        </is>
      </c>
      <c r="S171" t="inlineStr">
        <is>
          <t>LT250</t>
        </is>
      </c>
      <c r="T171" t="n">
        <v>98</v>
      </c>
    </row>
    <row r="172">
      <c r="B172" s="7" t="inlineStr">
        <is>
          <t>Price_BOM_LFE_Insert_166</t>
        </is>
      </c>
      <c r="C172" t="inlineStr">
        <is>
          <t>:30707-2P-10HP-LFE:30707-2P-15HP-LFE:30707-2P-20HP-LFE:30707-2P-25HP-LFE:30707-4P-3HP-LFE:30707-4P-5HP-LFE:30707-4P-7.5HP-LFE:</t>
        </is>
      </c>
      <c r="D172" s="2" t="inlineStr">
        <is>
          <t>X3</t>
        </is>
      </c>
      <c r="E172" s="2" t="inlineStr">
        <is>
          <t>Opt_InsertProvided</t>
        </is>
      </c>
      <c r="F172" s="2" t="inlineStr">
        <is>
          <t>Cast Iron, ASTM-A48, CL 30</t>
        </is>
      </c>
      <c r="G172" s="2" t="inlineStr">
        <is>
          <t>C30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:MechSealType2B:</t>
        </is>
      </c>
      <c r="K172" t="inlineStr">
        <is>
          <t>:Horizontal:</t>
        </is>
      </c>
      <c r="L172" t="inlineStr">
        <is>
          <t>MLEH</t>
        </is>
      </c>
      <c r="N172" s="1" t="inlineStr">
        <is>
          <t>96769366</t>
        </is>
      </c>
      <c r="O172" s="7" t="inlineStr">
        <is>
          <t>INSERT,LF,X3,BAL,CI</t>
        </is>
      </c>
      <c r="P172" t="inlineStr">
        <is>
          <t>A100532</t>
        </is>
      </c>
      <c r="Q172" t="n">
        <v>0</v>
      </c>
      <c r="R172" t="inlineStr">
        <is>
          <t>Display Blank</t>
        </is>
      </c>
      <c r="S172" t="inlineStr">
        <is>
          <t>LT250</t>
        </is>
      </c>
      <c r="T172" t="n">
        <v>0</v>
      </c>
    </row>
    <row r="173">
      <c r="B173" s="7" t="inlineStr">
        <is>
          <t>Price_BOM_LFE_Insert_167</t>
        </is>
      </c>
      <c r="C173" t="inlineStr">
        <is>
          <t>:30707-2P-10HP-LFE:30707-2P-15HP-LFE:30707-2P-20HP-LFE:30707-2P-25HP-LFE:30707-4P-3HP-LFE:30707-4P-5HP-LFE:30707-4P-7.5HP-LFE:</t>
        </is>
      </c>
      <c r="D173" s="2" t="inlineStr">
        <is>
          <t>X3</t>
        </is>
      </c>
      <c r="E173" s="2" t="inlineStr">
        <is>
          <t>Opt_InsertProvided</t>
        </is>
      </c>
      <c r="F173" s="2" t="inlineStr">
        <is>
          <t>Ductile Iron, ASTM-A536-80</t>
        </is>
      </c>
      <c r="G173" s="2" t="inlineStr">
        <is>
          <t>J</t>
        </is>
      </c>
      <c r="H173" s="2" t="inlineStr">
        <is>
          <t>Coating_Scotchkote134_interior</t>
        </is>
      </c>
      <c r="I173" t="inlineStr">
        <is>
          <t>250psig</t>
        </is>
      </c>
      <c r="J173" t="inlineStr">
        <is>
          <t>:MechSealType2B:</t>
        </is>
      </c>
      <c r="K173" t="inlineStr">
        <is>
          <t>:Horizontal:</t>
        </is>
      </c>
      <c r="L173" t="inlineStr">
        <is>
          <t>MLEH</t>
        </is>
      </c>
      <c r="N173" s="1" t="inlineStr">
        <is>
          <t>96769367</t>
        </is>
      </c>
      <c r="O173" s="7" t="inlineStr">
        <is>
          <t>INSERT,LF,X3,BAL,DI</t>
        </is>
      </c>
      <c r="P173" t="inlineStr">
        <is>
          <t>A100532</t>
        </is>
      </c>
      <c r="Q173" t="n">
        <v>0</v>
      </c>
      <c r="R173" t="inlineStr">
        <is>
          <t>Display Blank</t>
        </is>
      </c>
      <c r="S173" t="inlineStr">
        <is>
          <t>LT051</t>
        </is>
      </c>
      <c r="T173" t="n">
        <v>98</v>
      </c>
    </row>
    <row r="174">
      <c r="B174" s="7" t="inlineStr">
        <is>
          <t>Price_BOM_LFE_Insert_168</t>
        </is>
      </c>
      <c r="C174" s="69" t="inlineStr">
        <is>
          <t>:30957-4P-10HP-LFE:30957-4P-15HP-LFE:30957-4P-5HP-LFE:30957-4P-7.5HP-LFE:</t>
        </is>
      </c>
      <c r="D174" s="2" t="inlineStr">
        <is>
          <t>X3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150psig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MLEH</t>
        </is>
      </c>
      <c r="N174" s="1" t="inlineStr">
        <is>
          <t>96769362</t>
        </is>
      </c>
      <c r="O174" s="7" t="inlineStr">
        <is>
          <t>INSERT,LF,X3,PKG,CI</t>
        </is>
      </c>
      <c r="P174" t="inlineStr">
        <is>
          <t>A100532</t>
        </is>
      </c>
      <c r="Q174" t="n">
        <v>0</v>
      </c>
      <c r="R174" t="inlineStr">
        <is>
          <t>Display Blank</t>
        </is>
      </c>
      <c r="S174" t="inlineStr">
        <is>
          <t>LT250</t>
        </is>
      </c>
      <c r="T174" t="n">
        <v>98</v>
      </c>
    </row>
    <row r="175">
      <c r="B175" s="7" t="inlineStr">
        <is>
          <t>Price_BOM_LFE_Insert_169</t>
        </is>
      </c>
      <c r="C175" s="69" t="inlineStr">
        <is>
          <t>:30957-4P-10HP-LFE:30957-4P-15HP-LFE:30957-4P-5HP-LFE:30957-4P-7.5HP-LFE:</t>
        </is>
      </c>
      <c r="D175" s="2" t="inlineStr">
        <is>
          <t>X3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250psig</t>
        </is>
      </c>
      <c r="J175" t="inlineStr">
        <is>
          <t>:MechSealType21S:MechSealType1Unbal:</t>
        </is>
      </c>
      <c r="K175" t="inlineStr">
        <is>
          <t>:Horizontal:</t>
        </is>
      </c>
      <c r="L175" t="inlineStr">
        <is>
          <t>MLEH</t>
        </is>
      </c>
      <c r="N175" s="1" t="inlineStr">
        <is>
          <t>96769363</t>
        </is>
      </c>
      <c r="O175" s="7" t="inlineStr">
        <is>
          <t>INSERT,LF,X3,SGL,CI</t>
        </is>
      </c>
      <c r="P175" t="inlineStr">
        <is>
          <t>A100532</t>
        </is>
      </c>
      <c r="Q175" t="n">
        <v>0</v>
      </c>
      <c r="R175" t="inlineStr">
        <is>
          <t>Display Blank</t>
        </is>
      </c>
      <c r="S175" t="inlineStr">
        <is>
          <t>LT250</t>
        </is>
      </c>
      <c r="T175" t="n">
        <v>0</v>
      </c>
    </row>
    <row r="176">
      <c r="B176" s="7" t="inlineStr">
        <is>
          <t>Price_BOM_LFE_Insert_170</t>
        </is>
      </c>
      <c r="C176" s="69" t="inlineStr">
        <is>
          <t>:30957-4P-10HP-LFE:30957-4P-15HP-LFE:30957-4P-5HP-LFE:30957-4P-7.5HP-LFE:</t>
        </is>
      </c>
      <c r="D176" s="2" t="inlineStr">
        <is>
          <t>X3</t>
        </is>
      </c>
      <c r="E176" s="2" t="inlineStr">
        <is>
          <t>Opt_InsertProvided</t>
        </is>
      </c>
      <c r="F176" s="2" t="inlineStr">
        <is>
          <t>Ductile Iron, ASTM-A536-80</t>
        </is>
      </c>
      <c r="G176" s="2" t="inlineStr">
        <is>
          <t>J</t>
        </is>
      </c>
      <c r="H176" s="2" t="inlineStr">
        <is>
          <t>Coating_Scotchkote134_interior</t>
        </is>
      </c>
      <c r="I176" t="inlineStr">
        <is>
          <t>250psig</t>
        </is>
      </c>
      <c r="J176" t="inlineStr">
        <is>
          <t>:MechSealType21S:MechSealType1Unbal:</t>
        </is>
      </c>
      <c r="K176" t="inlineStr">
        <is>
          <t>:Horizontal:</t>
        </is>
      </c>
      <c r="L176" t="inlineStr">
        <is>
          <t>MLEH</t>
        </is>
      </c>
      <c r="N176" s="1" t="inlineStr">
        <is>
          <t>96769364</t>
        </is>
      </c>
      <c r="O176" s="7" t="inlineStr">
        <is>
          <t>INSERT,LF,X3,SGL,DI</t>
        </is>
      </c>
      <c r="P176" t="inlineStr">
        <is>
          <t>A100533</t>
        </is>
      </c>
      <c r="Q176" t="n">
        <v>60</v>
      </c>
      <c r="R176" t="inlineStr">
        <is>
          <t>Priced</t>
        </is>
      </c>
      <c r="S176" t="inlineStr">
        <is>
          <t>LT051</t>
        </is>
      </c>
      <c r="T176" t="n">
        <v>98</v>
      </c>
    </row>
    <row r="177">
      <c r="B177" s="7" t="inlineStr">
        <is>
          <t>Price_BOM_LFE_Insert_171</t>
        </is>
      </c>
      <c r="C177" s="69" t="inlineStr">
        <is>
          <t>:30957-4P-10HP-LFE:30957-4P-15HP-LFE:30957-4P-5HP-LFE:30957-4P-7.5HP-LFE:</t>
        </is>
      </c>
      <c r="D177" s="2" t="inlineStr">
        <is>
          <t>X3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:MechSealDoubleType21:MechSealDoubleType2:</t>
        </is>
      </c>
      <c r="K177" t="inlineStr">
        <is>
          <t>:Horizontal:</t>
        </is>
      </c>
      <c r="L177" t="inlineStr">
        <is>
          <t>MLEH</t>
        </is>
      </c>
      <c r="N177" s="1" t="inlineStr">
        <is>
          <t>96769365</t>
        </is>
      </c>
      <c r="O177" s="7" t="inlineStr">
        <is>
          <t>INSERT,LF,X3,DBL,CI</t>
        </is>
      </c>
      <c r="P177" t="inlineStr">
        <is>
          <t>A100532</t>
        </is>
      </c>
      <c r="Q177" t="n">
        <v>0</v>
      </c>
      <c r="R177" t="inlineStr">
        <is>
          <t>Display Blank</t>
        </is>
      </c>
      <c r="S177" t="inlineStr">
        <is>
          <t>LT250</t>
        </is>
      </c>
      <c r="T177" t="n">
        <v>98</v>
      </c>
    </row>
    <row r="178">
      <c r="B178" s="7" t="inlineStr">
        <is>
          <t>Price_BOM_LFE_Insert_172</t>
        </is>
      </c>
      <c r="C178" s="69" t="inlineStr">
        <is>
          <t>:30957-4P-10HP-LFE:30957-4P-15HP-LFE:30957-4P-5HP-LFE:30957-4P-7.5HP-LFE:</t>
        </is>
      </c>
      <c r="D178" s="2" t="inlineStr">
        <is>
          <t>X3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250psig</t>
        </is>
      </c>
      <c r="J178" t="inlineStr">
        <is>
          <t>:MechSealType2B:</t>
        </is>
      </c>
      <c r="K178" t="inlineStr">
        <is>
          <t>:Horizontal:</t>
        </is>
      </c>
      <c r="L178" t="inlineStr">
        <is>
          <t>MLEH</t>
        </is>
      </c>
      <c r="N178" s="1" t="inlineStr">
        <is>
          <t>96769366</t>
        </is>
      </c>
      <c r="O178" s="7" t="inlineStr">
        <is>
          <t>INSERT,LF,X3,BAL,CI</t>
        </is>
      </c>
      <c r="P178" t="inlineStr">
        <is>
          <t>A100532</t>
        </is>
      </c>
      <c r="Q178" t="n">
        <v>0</v>
      </c>
      <c r="R178" t="inlineStr">
        <is>
          <t>Display Blank</t>
        </is>
      </c>
      <c r="S178" t="inlineStr">
        <is>
          <t>LT250</t>
        </is>
      </c>
      <c r="T178" t="n">
        <v>0</v>
      </c>
    </row>
    <row r="179">
      <c r="B179" s="7" t="inlineStr">
        <is>
          <t>Price_BOM_LFE_Insert_173</t>
        </is>
      </c>
      <c r="C179" s="69" t="inlineStr">
        <is>
          <t>:30957-4P-10HP-LFE:30957-4P-15HP-LFE:30957-4P-5HP-LFE:30957-4P-7.5HP-LFE:</t>
        </is>
      </c>
      <c r="D179" s="2" t="inlineStr">
        <is>
          <t>X3</t>
        </is>
      </c>
      <c r="E179" s="2" t="inlineStr">
        <is>
          <t>Opt_InsertProvided</t>
        </is>
      </c>
      <c r="F179" s="2" t="inlineStr">
        <is>
          <t>Ductile Iron, ASTM-A536-80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:MechSealType2B:</t>
        </is>
      </c>
      <c r="K179" t="inlineStr">
        <is>
          <t>:Horizontal:</t>
        </is>
      </c>
      <c r="L179" t="inlineStr">
        <is>
          <t>MLEH</t>
        </is>
      </c>
      <c r="N179" s="1" t="inlineStr">
        <is>
          <t>96769367</t>
        </is>
      </c>
      <c r="O179" s="7" t="inlineStr">
        <is>
          <t>INSERT,LF,X3,BAL,DI</t>
        </is>
      </c>
      <c r="P179" t="inlineStr">
        <is>
          <t>A100532</t>
        </is>
      </c>
      <c r="Q179" t="n">
        <v>0</v>
      </c>
      <c r="R179" t="inlineStr">
        <is>
          <t>Display Blank</t>
        </is>
      </c>
      <c r="S179" t="inlineStr">
        <is>
          <t>LT051</t>
        </is>
      </c>
      <c r="T179" t="n">
        <v>98</v>
      </c>
    </row>
    <row r="180">
      <c r="B180" s="7" t="inlineStr">
        <is>
          <t>Price_BOM_LFE_Insert_174</t>
        </is>
      </c>
      <c r="C180" t="inlineStr">
        <is>
          <t>:40707-2P-25HP-LFE:40707-4P-3HP-LFE:40707-4P-5HP-LFE:40707-4P-7.5HP-LFE:</t>
        </is>
      </c>
      <c r="D180" s="2" t="inlineStr">
        <is>
          <t>X3</t>
        </is>
      </c>
      <c r="E180" s="2" t="inlineStr">
        <is>
          <t>Opt_InsertProvided</t>
        </is>
      </c>
      <c r="F180" s="2" t="inlineStr">
        <is>
          <t>Cast Iron, ASTM-A48, CL 30</t>
        </is>
      </c>
      <c r="G180" s="2" t="inlineStr">
        <is>
          <t>C30</t>
        </is>
      </c>
      <c r="H180" s="2" t="inlineStr">
        <is>
          <t>Coating_Scotchkote134_interior</t>
        </is>
      </c>
      <c r="I180" t="inlineStr">
        <is>
          <t>150psig</t>
        </is>
      </c>
      <c r="J180" t="inlineStr">
        <is>
          <t>:Opt_Packing:</t>
        </is>
      </c>
      <c r="K180" t="inlineStr">
        <is>
          <t>:Horizontal:</t>
        </is>
      </c>
      <c r="L180" t="inlineStr">
        <is>
          <t>MLEH</t>
        </is>
      </c>
      <c r="N180" s="1" t="inlineStr">
        <is>
          <t>96769362</t>
        </is>
      </c>
      <c r="O180" s="7" t="inlineStr">
        <is>
          <t>INSERT,LF,X3,PKG,CI</t>
        </is>
      </c>
      <c r="P180" t="inlineStr">
        <is>
          <t>A100532</t>
        </is>
      </c>
      <c r="Q180" t="n">
        <v>0</v>
      </c>
      <c r="R180" t="inlineStr">
        <is>
          <t>Display Blank</t>
        </is>
      </c>
      <c r="S180" t="inlineStr">
        <is>
          <t>LT250</t>
        </is>
      </c>
      <c r="T180" t="n">
        <v>98</v>
      </c>
    </row>
    <row r="181">
      <c r="B181" s="7" t="inlineStr">
        <is>
          <t>Price_BOM_LFE_Insert_175</t>
        </is>
      </c>
      <c r="C181" t="inlineStr">
        <is>
          <t>:40707-2P-25HP-LFE:40707-4P-3HP-LFE:40707-4P-5HP-LFE:40707-4P-7.5HP-LFE:</t>
        </is>
      </c>
      <c r="D181" s="2" t="inlineStr">
        <is>
          <t>X3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250psig</t>
        </is>
      </c>
      <c r="J181" t="inlineStr">
        <is>
          <t>:MechSealType21S:MechSealType1Unbal:</t>
        </is>
      </c>
      <c r="K181" t="inlineStr">
        <is>
          <t>:Horizontal:</t>
        </is>
      </c>
      <c r="L181" t="inlineStr">
        <is>
          <t>MLEH</t>
        </is>
      </c>
      <c r="N181" s="1" t="inlineStr">
        <is>
          <t>96769363</t>
        </is>
      </c>
      <c r="O181" s="7" t="inlineStr">
        <is>
          <t>INSERT,LF,X3,SGL,CI</t>
        </is>
      </c>
      <c r="P181" t="inlineStr">
        <is>
          <t>A100532</t>
        </is>
      </c>
      <c r="Q181" t="n">
        <v>0</v>
      </c>
      <c r="R181" t="inlineStr">
        <is>
          <t>Display Blank</t>
        </is>
      </c>
      <c r="S181" t="inlineStr">
        <is>
          <t>LT250</t>
        </is>
      </c>
      <c r="T181" t="n">
        <v>0</v>
      </c>
    </row>
    <row r="182">
      <c r="B182" s="7" t="inlineStr">
        <is>
          <t>Price_BOM_LFE_Insert_176</t>
        </is>
      </c>
      <c r="C182" t="inlineStr">
        <is>
          <t>:40707-2P-25HP-LFE:40707-4P-3HP-LFE:40707-4P-5HP-LFE:40707-4P-7.5HP-LFE:</t>
        </is>
      </c>
      <c r="D182" s="2" t="inlineStr">
        <is>
          <t>X3</t>
        </is>
      </c>
      <c r="E182" s="2" t="inlineStr">
        <is>
          <t>Opt_InsertProvided</t>
        </is>
      </c>
      <c r="F182" s="2" t="inlineStr">
        <is>
          <t>Ductile Iron, ASTM-A536-80</t>
        </is>
      </c>
      <c r="G182" s="2" t="inlineStr">
        <is>
          <t>J</t>
        </is>
      </c>
      <c r="H182" s="2" t="inlineStr">
        <is>
          <t>Coating_Scotchkote134_interior</t>
        </is>
      </c>
      <c r="I182" t="inlineStr">
        <is>
          <t>250psig</t>
        </is>
      </c>
      <c r="J182" t="inlineStr">
        <is>
          <t>:MechSealType21S:MechSealType1Unbal:</t>
        </is>
      </c>
      <c r="K182" t="inlineStr">
        <is>
          <t>:Horizontal:</t>
        </is>
      </c>
      <c r="L182" t="inlineStr">
        <is>
          <t>MLEH</t>
        </is>
      </c>
      <c r="N182" s="1" t="inlineStr">
        <is>
          <t>96769364</t>
        </is>
      </c>
      <c r="O182" s="7" t="inlineStr">
        <is>
          <t>INSERT,LF,X3,SGL,DI</t>
        </is>
      </c>
      <c r="P182" t="inlineStr">
        <is>
          <t>A100533</t>
        </is>
      </c>
      <c r="Q182" t="n">
        <v>60</v>
      </c>
      <c r="R182" t="inlineStr">
        <is>
          <t>Priced</t>
        </is>
      </c>
      <c r="S182" t="inlineStr">
        <is>
          <t>LT051</t>
        </is>
      </c>
      <c r="T182" t="n">
        <v>98</v>
      </c>
    </row>
    <row r="183">
      <c r="B183" s="7" t="inlineStr">
        <is>
          <t>Price_BOM_LFE_Insert_177</t>
        </is>
      </c>
      <c r="C183" t="inlineStr">
        <is>
          <t>:40707-2P-25HP-LFE:40707-4P-3HP-LFE:40707-4P-5HP-LFE:40707-4P-7.5HP-LFE:</t>
        </is>
      </c>
      <c r="D183" s="2" t="inlineStr">
        <is>
          <t>X3</t>
        </is>
      </c>
      <c r="E183" s="2" t="inlineStr">
        <is>
          <t>Opt_InsertProvided</t>
        </is>
      </c>
      <c r="F183" s="2" t="inlineStr">
        <is>
          <t>Cast Iron, ASTM-A48, CL 30</t>
        </is>
      </c>
      <c r="G183" s="2" t="inlineStr">
        <is>
          <t>C30</t>
        </is>
      </c>
      <c r="H183" s="2" t="inlineStr">
        <is>
          <t>Coating_Scotchkote134_interior</t>
        </is>
      </c>
      <c r="I183" t="inlineStr">
        <is>
          <t>175psig</t>
        </is>
      </c>
      <c r="J183" t="inlineStr">
        <is>
          <t>:MechSealDoubleType21:MechSealDoubleType2:</t>
        </is>
      </c>
      <c r="K183" t="inlineStr">
        <is>
          <t>:Horizontal:</t>
        </is>
      </c>
      <c r="L183" t="inlineStr">
        <is>
          <t>MLEH</t>
        </is>
      </c>
      <c r="N183" s="1" t="inlineStr">
        <is>
          <t>96769365</t>
        </is>
      </c>
      <c r="O183" s="7" t="inlineStr">
        <is>
          <t>INSERT,LF,X3,DBL,CI</t>
        </is>
      </c>
      <c r="P183" t="inlineStr">
        <is>
          <t>A100532</t>
        </is>
      </c>
      <c r="Q183" t="n">
        <v>0</v>
      </c>
      <c r="R183" t="inlineStr">
        <is>
          <t>Display Blank</t>
        </is>
      </c>
      <c r="S183" t="inlineStr">
        <is>
          <t>LT250</t>
        </is>
      </c>
      <c r="T183" t="n">
        <v>98</v>
      </c>
    </row>
    <row r="184">
      <c r="B184" s="7" t="inlineStr">
        <is>
          <t>Price_BOM_LFE_Insert_178</t>
        </is>
      </c>
      <c r="C184" t="inlineStr">
        <is>
          <t>:40707-2P-25HP-LFE:40707-4P-3HP-LFE:40707-4P-5HP-LFE:40707-4P-7.5HP-LFE:</t>
        </is>
      </c>
      <c r="D184" s="2" t="inlineStr">
        <is>
          <t>X3</t>
        </is>
      </c>
      <c r="E184" s="2" t="inlineStr">
        <is>
          <t>Opt_InsertProvided</t>
        </is>
      </c>
      <c r="F184" s="2" t="inlineStr">
        <is>
          <t>Cast Iron, ASTM-A48, CL 30</t>
        </is>
      </c>
      <c r="G184" s="2" t="inlineStr">
        <is>
          <t>C30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:MechSealType2B:</t>
        </is>
      </c>
      <c r="K184" t="inlineStr">
        <is>
          <t>:Horizontal:</t>
        </is>
      </c>
      <c r="L184" t="inlineStr">
        <is>
          <t>MLEH</t>
        </is>
      </c>
      <c r="N184" s="1" t="inlineStr">
        <is>
          <t>96769366</t>
        </is>
      </c>
      <c r="O184" s="7" t="inlineStr">
        <is>
          <t>INSERT,LF,X3,BAL,CI</t>
        </is>
      </c>
      <c r="P184" t="inlineStr">
        <is>
          <t>A100532</t>
        </is>
      </c>
      <c r="Q184" t="n">
        <v>0</v>
      </c>
      <c r="R184" t="inlineStr">
        <is>
          <t>Display Blank</t>
        </is>
      </c>
      <c r="S184" t="inlineStr">
        <is>
          <t>LT250</t>
        </is>
      </c>
      <c r="T184" t="n">
        <v>0</v>
      </c>
    </row>
    <row r="185">
      <c r="B185" s="7" t="inlineStr">
        <is>
          <t>Price_BOM_LFE_Insert_179</t>
        </is>
      </c>
      <c r="C185" t="inlineStr">
        <is>
          <t>:40707-2P-25HP-LFE:40707-4P-3HP-LFE:40707-4P-5HP-LFE:40707-4P-7.5HP-LFE:</t>
        </is>
      </c>
      <c r="D185" s="2" t="inlineStr">
        <is>
          <t>X3</t>
        </is>
      </c>
      <c r="E185" s="2" t="inlineStr">
        <is>
          <t>Opt_InsertProvided</t>
        </is>
      </c>
      <c r="F185" s="2" t="inlineStr">
        <is>
          <t>Ductile Iron, ASTM-A536-80</t>
        </is>
      </c>
      <c r="G185" s="2" t="inlineStr">
        <is>
          <t>J</t>
        </is>
      </c>
      <c r="H185" s="2" t="inlineStr">
        <is>
          <t>Coating_Scotchkote134_interior</t>
        </is>
      </c>
      <c r="I185" t="inlineStr">
        <is>
          <t>250psig</t>
        </is>
      </c>
      <c r="J185" t="inlineStr">
        <is>
          <t>:MechSealType2B:</t>
        </is>
      </c>
      <c r="K185" t="inlineStr">
        <is>
          <t>:Horizontal:</t>
        </is>
      </c>
      <c r="L185" t="inlineStr">
        <is>
          <t>MLEH</t>
        </is>
      </c>
      <c r="N185" s="1" t="inlineStr">
        <is>
          <t>96769367</t>
        </is>
      </c>
      <c r="O185" s="7" t="inlineStr">
        <is>
          <t>INSERT,LF,X3,BAL,DI</t>
        </is>
      </c>
      <c r="P185" t="inlineStr">
        <is>
          <t>A100532</t>
        </is>
      </c>
      <c r="Q185" t="n">
        <v>0</v>
      </c>
      <c r="R185" t="inlineStr">
        <is>
          <t>Display Blank</t>
        </is>
      </c>
      <c r="S185" t="inlineStr">
        <is>
          <t>LT051</t>
        </is>
      </c>
      <c r="T185" t="n">
        <v>98</v>
      </c>
    </row>
    <row r="186">
      <c r="B186" s="7" t="inlineStr">
        <is>
          <t>Price_BOM_LFE_Insert_180</t>
        </is>
      </c>
      <c r="C186" s="69" t="inlineStr">
        <is>
          <t>:40957-4P-10HP-LFE:40957-4P-15HP-LFE:</t>
        </is>
      </c>
      <c r="D186" s="2" t="inlineStr">
        <is>
          <t>X3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150psig</t>
        </is>
      </c>
      <c r="J186" t="inlineStr">
        <is>
          <t>:Opt_Packing:</t>
        </is>
      </c>
      <c r="K186" t="inlineStr">
        <is>
          <t>:Horizontal:</t>
        </is>
      </c>
      <c r="L186" t="inlineStr">
        <is>
          <t>MLEH</t>
        </is>
      </c>
      <c r="N186" s="1" t="inlineStr">
        <is>
          <t>96769362</t>
        </is>
      </c>
      <c r="O186" s="7" t="inlineStr">
        <is>
          <t>INSERT,LF,X3,PKG,CI</t>
        </is>
      </c>
      <c r="P186" t="inlineStr">
        <is>
          <t>A100532</t>
        </is>
      </c>
      <c r="Q186" t="n">
        <v>0</v>
      </c>
      <c r="R186" t="inlineStr">
        <is>
          <t>Display Blank</t>
        </is>
      </c>
      <c r="S186" t="inlineStr">
        <is>
          <t>LT250</t>
        </is>
      </c>
      <c r="T186" t="n">
        <v>98</v>
      </c>
    </row>
    <row r="187">
      <c r="B187" s="7" t="inlineStr">
        <is>
          <t>Price_BOM_LFE_Insert_181</t>
        </is>
      </c>
      <c r="C187" s="69" t="inlineStr">
        <is>
          <t>:40957-4P-10HP-LFE:40957-4P-15HP-LFE:</t>
        </is>
      </c>
      <c r="D187" s="2" t="inlineStr">
        <is>
          <t>X3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250psig</t>
        </is>
      </c>
      <c r="J187" t="inlineStr">
        <is>
          <t>:MechSealType21S:MechSealType1Unbal:</t>
        </is>
      </c>
      <c r="K187" t="inlineStr">
        <is>
          <t>:Horizontal:</t>
        </is>
      </c>
      <c r="L187" t="inlineStr">
        <is>
          <t>MLEH</t>
        </is>
      </c>
      <c r="N187" s="1" t="inlineStr">
        <is>
          <t>96769363</t>
        </is>
      </c>
      <c r="O187" s="7" t="inlineStr">
        <is>
          <t>INSERT,LF,X3,SGL,CI</t>
        </is>
      </c>
      <c r="P187" t="inlineStr">
        <is>
          <t>A100532</t>
        </is>
      </c>
      <c r="Q187" t="n">
        <v>0</v>
      </c>
      <c r="R187" t="inlineStr">
        <is>
          <t>Display Blank</t>
        </is>
      </c>
      <c r="S187" t="inlineStr">
        <is>
          <t>LT250</t>
        </is>
      </c>
      <c r="T187" t="n">
        <v>0</v>
      </c>
    </row>
    <row r="188">
      <c r="B188" s="7" t="inlineStr">
        <is>
          <t>Price_BOM_LFE_Insert_182</t>
        </is>
      </c>
      <c r="C188" s="69" t="inlineStr">
        <is>
          <t>:40957-4P-10HP-LFE:40957-4P-15HP-LFE:</t>
        </is>
      </c>
      <c r="D188" s="2" t="inlineStr">
        <is>
          <t>X3</t>
        </is>
      </c>
      <c r="E188" s="2" t="inlineStr">
        <is>
          <t>Opt_InsertProvided</t>
        </is>
      </c>
      <c r="F188" s="2" t="inlineStr">
        <is>
          <t>Ductile Iron, ASTM-A536-80</t>
        </is>
      </c>
      <c r="G188" s="2" t="inlineStr">
        <is>
          <t>J</t>
        </is>
      </c>
      <c r="H188" s="2" t="inlineStr">
        <is>
          <t>Coating_Scotchkote134_interior</t>
        </is>
      </c>
      <c r="I188" t="inlineStr">
        <is>
          <t>250psig</t>
        </is>
      </c>
      <c r="J188" t="inlineStr">
        <is>
          <t>:MechSealType21S:MechSealType1Unbal:</t>
        </is>
      </c>
      <c r="K188" t="inlineStr">
        <is>
          <t>:Horizontal:</t>
        </is>
      </c>
      <c r="L188" t="inlineStr">
        <is>
          <t>MLEH</t>
        </is>
      </c>
      <c r="N188" s="1" t="inlineStr">
        <is>
          <t>96769364</t>
        </is>
      </c>
      <c r="O188" s="7" t="inlineStr">
        <is>
          <t>INSERT,LF,X3,SGL,DI</t>
        </is>
      </c>
      <c r="P188" t="inlineStr">
        <is>
          <t>A100533</t>
        </is>
      </c>
      <c r="Q188" t="n">
        <v>60</v>
      </c>
      <c r="R188" t="inlineStr">
        <is>
          <t>Priced</t>
        </is>
      </c>
      <c r="S188" t="inlineStr">
        <is>
          <t>LT051</t>
        </is>
      </c>
      <c r="T188" t="n">
        <v>98</v>
      </c>
    </row>
    <row r="189">
      <c r="B189" s="7" t="inlineStr">
        <is>
          <t>Price_BOM_LFE_Insert_183</t>
        </is>
      </c>
      <c r="C189" s="69" t="inlineStr">
        <is>
          <t>:40957-4P-10HP-LFE:40957-4P-15HP-LFE:</t>
        </is>
      </c>
      <c r="D189" s="2" t="inlineStr">
        <is>
          <t>X3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:MechSealDoubleType21:MechSealDoubleType2:</t>
        </is>
      </c>
      <c r="K189" t="inlineStr">
        <is>
          <t>:Horizontal:</t>
        </is>
      </c>
      <c r="L189" t="inlineStr">
        <is>
          <t>MLEH</t>
        </is>
      </c>
      <c r="N189" s="1" t="inlineStr">
        <is>
          <t>96769365</t>
        </is>
      </c>
      <c r="O189" s="7" t="inlineStr">
        <is>
          <t>INSERT,LF,X3,DBL,CI</t>
        </is>
      </c>
      <c r="P189" t="inlineStr">
        <is>
          <t>A100532</t>
        </is>
      </c>
      <c r="Q189" t="n">
        <v>0</v>
      </c>
      <c r="R189" t="inlineStr">
        <is>
          <t>Display Blank</t>
        </is>
      </c>
      <c r="S189" t="inlineStr">
        <is>
          <t>LT250</t>
        </is>
      </c>
      <c r="T189" t="n">
        <v>98</v>
      </c>
    </row>
    <row r="190">
      <c r="B190" s="7" t="inlineStr">
        <is>
          <t>Price_BOM_LFE_Insert_184</t>
        </is>
      </c>
      <c r="C190" s="69" t="inlineStr">
        <is>
          <t>:40957-4P-10HP-LFE:40957-4P-15HP-LFE:</t>
        </is>
      </c>
      <c r="D190" s="2" t="inlineStr">
        <is>
          <t>X3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250psig</t>
        </is>
      </c>
      <c r="J190" t="inlineStr">
        <is>
          <t>:MechSealType2B:</t>
        </is>
      </c>
      <c r="K190" t="inlineStr">
        <is>
          <t>:Horizontal:</t>
        </is>
      </c>
      <c r="L190" t="inlineStr">
        <is>
          <t>MLEH</t>
        </is>
      </c>
      <c r="N190" s="1" t="inlineStr">
        <is>
          <t>96769366</t>
        </is>
      </c>
      <c r="O190" s="7" t="inlineStr">
        <is>
          <t>INSERT,LF,X3,BAL,CI</t>
        </is>
      </c>
      <c r="P190" t="inlineStr">
        <is>
          <t>A100532</t>
        </is>
      </c>
      <c r="Q190" t="n">
        <v>0</v>
      </c>
      <c r="R190" t="inlineStr">
        <is>
          <t>Display Blank</t>
        </is>
      </c>
      <c r="S190" t="inlineStr">
        <is>
          <t>LT250</t>
        </is>
      </c>
      <c r="T190" t="n">
        <v>0</v>
      </c>
    </row>
    <row r="191">
      <c r="B191" s="7" t="inlineStr">
        <is>
          <t>Price_BOM_LFE_Insert_185</t>
        </is>
      </c>
      <c r="C191" s="69" t="inlineStr">
        <is>
          <t>:40957-4P-10HP-LFE:40957-4P-15HP-LFE:</t>
        </is>
      </c>
      <c r="D191" s="2" t="inlineStr">
        <is>
          <t>X3</t>
        </is>
      </c>
      <c r="E191" s="2" t="inlineStr">
        <is>
          <t>Opt_InsertProvided</t>
        </is>
      </c>
      <c r="F191" s="2" t="inlineStr">
        <is>
          <t>Ductile Iron, ASTM-A536-80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:MechSealType2B:</t>
        </is>
      </c>
      <c r="K191" t="inlineStr">
        <is>
          <t>:Horizontal:</t>
        </is>
      </c>
      <c r="L191" t="inlineStr">
        <is>
          <t>MLEH</t>
        </is>
      </c>
      <c r="N191" s="1" t="inlineStr">
        <is>
          <t>96769367</t>
        </is>
      </c>
      <c r="O191" s="7" t="inlineStr">
        <is>
          <t>INSERT,LF,X3,BAL,DI</t>
        </is>
      </c>
      <c r="P191" t="inlineStr">
        <is>
          <t>A100532</t>
        </is>
      </c>
      <c r="Q191" t="n">
        <v>0</v>
      </c>
      <c r="R191" t="inlineStr">
        <is>
          <t>Display Blank</t>
        </is>
      </c>
      <c r="S191" t="inlineStr">
        <is>
          <t>LT051</t>
        </is>
      </c>
      <c r="T191" t="n">
        <v>98</v>
      </c>
    </row>
    <row r="192">
      <c r="B192" s="7" t="inlineStr">
        <is>
          <t>Price_BOM_LFE_Insert_186</t>
        </is>
      </c>
      <c r="C1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Cast Iron, ASTM-A48, CL 30</t>
        </is>
      </c>
      <c r="G192" s="2" t="inlineStr">
        <is>
          <t>C30</t>
        </is>
      </c>
      <c r="H192" s="2" t="inlineStr">
        <is>
          <t>Coating_Scotchkote134_interior</t>
        </is>
      </c>
      <c r="I192" t="inlineStr">
        <is>
          <t>175psig</t>
        </is>
      </c>
      <c r="J192" t="inlineStr">
        <is>
          <t>:MechSealType21S:MechSealType1Unbal:</t>
        </is>
      </c>
      <c r="K192" t="inlineStr">
        <is>
          <t>:Horizontal:</t>
        </is>
      </c>
      <c r="L192" t="inlineStr">
        <is>
          <t>MLEH</t>
        </is>
      </c>
      <c r="N192" s="1" t="inlineStr">
        <is>
          <t>96769397</t>
        </is>
      </c>
      <c r="O192" s="7" t="inlineStr">
        <is>
          <t>INSERT,LF,X4,SGL,CI</t>
        </is>
      </c>
      <c r="P192" t="inlineStr">
        <is>
          <t>A100534</t>
        </is>
      </c>
      <c r="Q192" t="n">
        <v>0</v>
      </c>
      <c r="R192" t="inlineStr">
        <is>
          <t>Display Blank</t>
        </is>
      </c>
      <c r="S192" t="inlineStr">
        <is>
          <t>LT250</t>
        </is>
      </c>
      <c r="T192" t="n">
        <v>0</v>
      </c>
    </row>
    <row r="193">
      <c r="B193" s="7" t="inlineStr">
        <is>
          <t>Price_BOM_LFE_Insert_187</t>
        </is>
      </c>
      <c r="C1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Ductile Iron, ASTM-A536-80</t>
        </is>
      </c>
      <c r="G193" s="2" t="inlineStr">
        <is>
          <t>J</t>
        </is>
      </c>
      <c r="H193" s="2" t="inlineStr">
        <is>
          <t>Coating_Scotchkote134_interior</t>
        </is>
      </c>
      <c r="I193" t="inlineStr">
        <is>
          <t>250psig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MLEH</t>
        </is>
      </c>
      <c r="N193" s="1" t="inlineStr">
        <is>
          <t>96769398</t>
        </is>
      </c>
      <c r="O193" s="7" t="inlineStr">
        <is>
          <t>INSERT,LF,X4,SGL,DI</t>
        </is>
      </c>
      <c r="P193" t="inlineStr">
        <is>
          <t>A100535</t>
        </is>
      </c>
      <c r="Q193" t="n">
        <v>110</v>
      </c>
      <c r="R193" t="inlineStr">
        <is>
          <t>Priced</t>
        </is>
      </c>
      <c r="S193" t="inlineStr">
        <is>
          <t>LT051</t>
        </is>
      </c>
      <c r="T193" t="n">
        <v>98</v>
      </c>
    </row>
    <row r="194">
      <c r="B194" s="7" t="inlineStr">
        <is>
          <t>Price_BOM_LFE_Insert_188</t>
        </is>
      </c>
      <c r="C1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Cast Iron, ASTM-A48, CL 30</t>
        </is>
      </c>
      <c r="G194" s="2" t="inlineStr">
        <is>
          <t>C30</t>
        </is>
      </c>
      <c r="H194" s="2" t="inlineStr">
        <is>
          <t>Coating_Scotchkote134_interior</t>
        </is>
      </c>
      <c r="I194" t="inlineStr">
        <is>
          <t>175psig</t>
        </is>
      </c>
      <c r="J194" t="inlineStr">
        <is>
          <t>:Opt_Packing:</t>
        </is>
      </c>
      <c r="K194" t="inlineStr">
        <is>
          <t>:Horizontal:</t>
        </is>
      </c>
      <c r="L194" t="inlineStr">
        <is>
          <t>MLEH</t>
        </is>
      </c>
      <c r="N194" s="1" t="inlineStr">
        <is>
          <t>96769399</t>
        </is>
      </c>
      <c r="O194" s="7" t="inlineStr">
        <is>
          <t>INSERT,LF,X4,PKG,CI</t>
        </is>
      </c>
      <c r="P194" t="inlineStr">
        <is>
          <t>A100534</t>
        </is>
      </c>
      <c r="Q194" t="n">
        <v>0</v>
      </c>
      <c r="R194" t="inlineStr">
        <is>
          <t>Display Blank</t>
        </is>
      </c>
      <c r="S194" t="inlineStr">
        <is>
          <t>LT250</t>
        </is>
      </c>
      <c r="T194" t="n">
        <v>98</v>
      </c>
    </row>
    <row r="195">
      <c r="B195" s="7" t="inlineStr">
        <is>
          <t>Price_BOM_LFE_Insert_189</t>
        </is>
      </c>
      <c r="C1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:MechSealDoubleType1:</t>
        </is>
      </c>
      <c r="K195" t="inlineStr">
        <is>
          <t>:Horizontal:</t>
        </is>
      </c>
      <c r="L195" t="inlineStr">
        <is>
          <t>MLEH</t>
        </is>
      </c>
      <c r="N195" s="1" t="inlineStr">
        <is>
          <t>96769400</t>
        </is>
      </c>
      <c r="O195" s="7" t="inlineStr">
        <is>
          <t>INSERT,LF,X4,DBL,CI</t>
        </is>
      </c>
      <c r="P195" t="inlineStr">
        <is>
          <t>A100534</t>
        </is>
      </c>
      <c r="Q195" t="n">
        <v>0</v>
      </c>
      <c r="R195" t="inlineStr">
        <is>
          <t>Display Blank</t>
        </is>
      </c>
      <c r="S195" t="inlineStr">
        <is>
          <t>LT250</t>
        </is>
      </c>
      <c r="T195" t="n">
        <v>98</v>
      </c>
    </row>
    <row r="196">
      <c r="B196" s="7" t="inlineStr">
        <is>
          <t>Price_BOM_LFE_Insert_190</t>
        </is>
      </c>
      <c r="C1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:MechSealType1Bal:</t>
        </is>
      </c>
      <c r="K196" t="inlineStr">
        <is>
          <t>:Horizontal:</t>
        </is>
      </c>
      <c r="L196" t="inlineStr">
        <is>
          <t>MLEH</t>
        </is>
      </c>
      <c r="N196" s="1" t="inlineStr">
        <is>
          <t>96769401</t>
        </is>
      </c>
      <c r="O196" s="7" t="inlineStr">
        <is>
          <t>INSERT,LF,X4,BAL,CI</t>
        </is>
      </c>
      <c r="P196" t="inlineStr">
        <is>
          <t>A100534</t>
        </is>
      </c>
      <c r="Q196" t="n">
        <v>0</v>
      </c>
      <c r="R196" t="inlineStr">
        <is>
          <t>Display Blank</t>
        </is>
      </c>
      <c r="S196" t="inlineStr">
        <is>
          <t>LT250</t>
        </is>
      </c>
      <c r="T196" t="n">
        <v>0</v>
      </c>
    </row>
    <row r="197">
      <c r="B197" s="7" t="inlineStr">
        <is>
          <t>Price_BOM_LFE_Insert_191</t>
        </is>
      </c>
      <c r="C1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Ductile Iron, ASTM-A536-80</t>
        </is>
      </c>
      <c r="G197" s="2" t="inlineStr">
        <is>
          <t>J</t>
        </is>
      </c>
      <c r="H197" s="2" t="inlineStr">
        <is>
          <t>Coating_Scotchkote134_interior</t>
        </is>
      </c>
      <c r="I197" t="inlineStr">
        <is>
          <t>250psig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MLEH</t>
        </is>
      </c>
      <c r="N197" s="1" t="inlineStr">
        <is>
          <t>96769402</t>
        </is>
      </c>
      <c r="O197" s="7" t="inlineStr">
        <is>
          <t>INSERT,LF,X4,BAL,DI</t>
        </is>
      </c>
      <c r="P197" t="inlineStr">
        <is>
          <t>A100535</t>
        </is>
      </c>
      <c r="Q197" t="n">
        <v>110</v>
      </c>
      <c r="R197" t="inlineStr">
        <is>
          <t>Priced</t>
        </is>
      </c>
      <c r="S197" t="inlineStr">
        <is>
          <t>LT051</t>
        </is>
      </c>
      <c r="T197" t="n">
        <v>98</v>
      </c>
    </row>
    <row r="198">
      <c r="B198" s="7" t="inlineStr">
        <is>
          <t>Price_BOM_LFE_Insert_192</t>
        </is>
      </c>
      <c r="C198" s="7" t="inlineStr">
        <is>
          <t>:40707-2P-30HP-LFE: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Cast Iron, ASTM-A48, CL 30</t>
        </is>
      </c>
      <c r="G198" s="2" t="inlineStr">
        <is>
          <t>C30</t>
        </is>
      </c>
      <c r="H198" s="2" t="inlineStr">
        <is>
          <t>Coating_Scotchkote134_interior</t>
        </is>
      </c>
      <c r="I198" t="inlineStr">
        <is>
          <t>175psig</t>
        </is>
      </c>
      <c r="J198" t="inlineStr">
        <is>
          <t>:MechSealType21S:MechSealType1Unbal:</t>
        </is>
      </c>
      <c r="K198" t="inlineStr">
        <is>
          <t>:Horizontal:</t>
        </is>
      </c>
      <c r="L198" t="inlineStr">
        <is>
          <t>MLEH</t>
        </is>
      </c>
      <c r="N198" s="1" t="inlineStr">
        <is>
          <t>96769403</t>
        </is>
      </c>
      <c r="O198" s="7" t="inlineStr">
        <is>
          <t>INSERT,LF,4070,X4,SGL,CI</t>
        </is>
      </c>
      <c r="P198" t="inlineStr">
        <is>
          <t>A100534</t>
        </is>
      </c>
      <c r="Q198" t="n">
        <v>0</v>
      </c>
      <c r="R198" t="inlineStr">
        <is>
          <t>Display Blank</t>
        </is>
      </c>
      <c r="S198" t="inlineStr">
        <is>
          <t>LT250</t>
        </is>
      </c>
      <c r="T198" t="n">
        <v>0</v>
      </c>
    </row>
    <row r="199">
      <c r="B199" s="7" t="inlineStr">
        <is>
          <t>Price_BOM_LFE_Insert_193</t>
        </is>
      </c>
      <c r="C199" s="7" t="inlineStr">
        <is>
          <t>:40707-2P-30HP-LFE: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Ductile Iron, ASTM-A536-80</t>
        </is>
      </c>
      <c r="G199" s="2" t="inlineStr">
        <is>
          <t>J</t>
        </is>
      </c>
      <c r="H199" s="2" t="inlineStr">
        <is>
          <t>Coating_Scotchkote134_interior</t>
        </is>
      </c>
      <c r="I199" t="inlineStr">
        <is>
          <t>250psig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MLEH</t>
        </is>
      </c>
      <c r="N199" s="1" t="inlineStr">
        <is>
          <t>96769404</t>
        </is>
      </c>
      <c r="O199" s="7" t="inlineStr">
        <is>
          <t>INSERT,LF,4070,X4,SGL,DI</t>
        </is>
      </c>
      <c r="P199" t="inlineStr">
        <is>
          <t>A100535</t>
        </is>
      </c>
      <c r="Q199" t="n">
        <v>110</v>
      </c>
      <c r="R199" t="inlineStr">
        <is>
          <t>Priced</t>
        </is>
      </c>
      <c r="S199" t="inlineStr">
        <is>
          <t>LT051</t>
        </is>
      </c>
      <c r="T199" t="n">
        <v>98</v>
      </c>
    </row>
    <row r="200">
      <c r="B200" s="7" t="inlineStr">
        <is>
          <t>Price_BOM_LFE_Insert_194</t>
        </is>
      </c>
      <c r="C200" s="7" t="inlineStr">
        <is>
          <t>:40707-2P-30HP-LFE: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Cast Iron, ASTM-A48, CL 30</t>
        </is>
      </c>
      <c r="G200" s="2" t="inlineStr">
        <is>
          <t>C30</t>
        </is>
      </c>
      <c r="H200" s="2" t="inlineStr">
        <is>
          <t>Coating_Scotchkote134_interior</t>
        </is>
      </c>
      <c r="I200" t="inlineStr">
        <is>
          <t>175psig</t>
        </is>
      </c>
      <c r="J200" t="inlineStr">
        <is>
          <t>:Opt_Packing:</t>
        </is>
      </c>
      <c r="K200" t="inlineStr">
        <is>
          <t>:Horizontal:</t>
        </is>
      </c>
      <c r="L200" t="inlineStr">
        <is>
          <t>MLEH</t>
        </is>
      </c>
      <c r="N200" s="1" t="inlineStr">
        <is>
          <t>96769405</t>
        </is>
      </c>
      <c r="O200" s="7" t="inlineStr">
        <is>
          <t>INSERT,LF,4070,X4,PKG,CI</t>
        </is>
      </c>
      <c r="P200" t="inlineStr">
        <is>
          <t>A100534</t>
        </is>
      </c>
      <c r="Q200" t="n">
        <v>0</v>
      </c>
      <c r="R200" t="inlineStr">
        <is>
          <t>Display Blank</t>
        </is>
      </c>
      <c r="S200" t="inlineStr">
        <is>
          <t>LT250</t>
        </is>
      </c>
      <c r="T200" t="n">
        <v>98</v>
      </c>
    </row>
    <row r="201">
      <c r="B201" s="7" t="inlineStr">
        <is>
          <t>Price_BOM_LFE_Insert_195</t>
        </is>
      </c>
      <c r="C201" s="7" t="inlineStr">
        <is>
          <t>:40707-2P-30HP-LFE: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:MechSealDoubleType1:</t>
        </is>
      </c>
      <c r="K201" t="inlineStr">
        <is>
          <t>:Horizontal:</t>
        </is>
      </c>
      <c r="L201" t="inlineStr">
        <is>
          <t>MLEH</t>
        </is>
      </c>
      <c r="N201" s="1" t="inlineStr">
        <is>
          <t>96769406</t>
        </is>
      </c>
      <c r="O201" s="7" t="inlineStr">
        <is>
          <t>INSERT,LF,4070,X4,DBL,CI</t>
        </is>
      </c>
      <c r="P201" t="inlineStr">
        <is>
          <t>A100534</t>
        </is>
      </c>
      <c r="Q201" t="n">
        <v>0</v>
      </c>
      <c r="R201" t="inlineStr">
        <is>
          <t>Display Blank</t>
        </is>
      </c>
      <c r="S201" t="inlineStr">
        <is>
          <t>LT250</t>
        </is>
      </c>
      <c r="T201" t="n">
        <v>98</v>
      </c>
    </row>
    <row r="202">
      <c r="B202" s="7" t="inlineStr">
        <is>
          <t>Price_BOM_LFE_Insert_196</t>
        </is>
      </c>
      <c r="C202" s="7" t="inlineStr">
        <is>
          <t>:40707-2P-30HP-LFE: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:MechSealType1Bal:</t>
        </is>
      </c>
      <c r="K202" t="inlineStr">
        <is>
          <t>:Horizontal:</t>
        </is>
      </c>
      <c r="L202" t="inlineStr">
        <is>
          <t>MLEH</t>
        </is>
      </c>
      <c r="N202" s="1" t="inlineStr">
        <is>
          <t>96769407</t>
        </is>
      </c>
      <c r="O202" s="7" t="inlineStr">
        <is>
          <t>INSERT,LF,4070,X4,BAL,CI</t>
        </is>
      </c>
      <c r="P202" t="inlineStr">
        <is>
          <t>A100534</t>
        </is>
      </c>
      <c r="Q202" t="n">
        <v>0</v>
      </c>
      <c r="R202" t="inlineStr">
        <is>
          <t>Display Blank</t>
        </is>
      </c>
      <c r="S202" t="inlineStr">
        <is>
          <t>LT250</t>
        </is>
      </c>
      <c r="T202" t="n">
        <v>0</v>
      </c>
    </row>
    <row r="203">
      <c r="B203" s="7" t="inlineStr">
        <is>
          <t>Price_BOM_LFE_Insert_197</t>
        </is>
      </c>
      <c r="C203" s="7" t="inlineStr">
        <is>
          <t>:40707-2P-30HP-LFE: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Ductile Iron, ASTM-A536-80</t>
        </is>
      </c>
      <c r="G203" s="2" t="inlineStr">
        <is>
          <t>J</t>
        </is>
      </c>
      <c r="H203" s="2" t="inlineStr">
        <is>
          <t>Coating_Scotchkote134_interior</t>
        </is>
      </c>
      <c r="I203" t="inlineStr">
        <is>
          <t>250psig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MLEH</t>
        </is>
      </c>
      <c r="N203" s="1" t="inlineStr">
        <is>
          <t>96769408</t>
        </is>
      </c>
      <c r="O203" s="7" t="inlineStr">
        <is>
          <t>INSERT,LF,4070,X4,BAL,DI</t>
        </is>
      </c>
      <c r="P203" t="inlineStr">
        <is>
          <t>A100535</t>
        </is>
      </c>
      <c r="Q203" t="n">
        <v>110</v>
      </c>
      <c r="R203" t="inlineStr">
        <is>
          <t>Priced</t>
        </is>
      </c>
      <c r="S203" t="inlineStr">
        <is>
          <t>LT051</t>
        </is>
      </c>
      <c r="T203" t="n">
        <v>98</v>
      </c>
    </row>
    <row r="204">
      <c r="B204" s="7" t="inlineStr">
        <is>
          <t>Price_BOM_LFE_Insert_198</t>
        </is>
      </c>
      <c r="C2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4" s="2" t="inlineStr">
        <is>
          <t>XA</t>
        </is>
      </c>
      <c r="E204" s="2" t="inlineStr">
        <is>
          <t>Opt_InsertProvided</t>
        </is>
      </c>
      <c r="F204" s="2" t="inlineStr">
        <is>
          <t>Cast Iron, ASTM-A48, CL 30</t>
        </is>
      </c>
      <c r="G204" s="2" t="inlineStr">
        <is>
          <t>C30</t>
        </is>
      </c>
      <c r="H204" s="2" t="inlineStr">
        <is>
          <t>Coating_Scotchkote134_interior</t>
        </is>
      </c>
      <c r="I204" t="inlineStr">
        <is>
          <t>175psig</t>
        </is>
      </c>
      <c r="J204" t="inlineStr">
        <is>
          <t>:MechSealType21S:MechSealType1Unbal:</t>
        </is>
      </c>
      <c r="K204" t="inlineStr">
        <is>
          <t>:Horizontal:</t>
        </is>
      </c>
      <c r="L204" t="inlineStr">
        <is>
          <t>MLEH</t>
        </is>
      </c>
      <c r="N204" s="1" t="inlineStr">
        <is>
          <t>96769421</t>
        </is>
      </c>
      <c r="O204" s="7" t="inlineStr">
        <is>
          <t>INSERT,LF,XA,SGL,CI</t>
        </is>
      </c>
      <c r="P204" t="inlineStr">
        <is>
          <t>A100542</t>
        </is>
      </c>
      <c r="Q204" t="n">
        <v>0</v>
      </c>
      <c r="R204" t="inlineStr">
        <is>
          <t>Display Blank</t>
        </is>
      </c>
      <c r="S204" t="inlineStr">
        <is>
          <t>LT250</t>
        </is>
      </c>
      <c r="T204" t="n">
        <v>0</v>
      </c>
    </row>
    <row r="205">
      <c r="B205" s="7" t="inlineStr">
        <is>
          <t>Price_BOM_LFE_Insert_199</t>
        </is>
      </c>
      <c r="C2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Ductile Iron, ASTM-A536-80</t>
        </is>
      </c>
      <c r="G205" s="2" t="inlineStr">
        <is>
          <t>J</t>
        </is>
      </c>
      <c r="H205" s="2" t="inlineStr">
        <is>
          <t>Coating_Scotchkote134_interior</t>
        </is>
      </c>
      <c r="I205" t="inlineStr">
        <is>
          <t>250psig</t>
        </is>
      </c>
      <c r="J205" t="inlineStr">
        <is>
          <t>:MechSealType21S:MechSealType1Unbal:</t>
        </is>
      </c>
      <c r="K205" t="inlineStr">
        <is>
          <t>:Horizontal:</t>
        </is>
      </c>
      <c r="L205" t="inlineStr">
        <is>
          <t>MLEH</t>
        </is>
      </c>
      <c r="N205" s="1" t="inlineStr">
        <is>
          <t>96769422</t>
        </is>
      </c>
      <c r="O205" s="7" t="inlineStr">
        <is>
          <t>INSERT,LF,XA,SGL,DI</t>
        </is>
      </c>
      <c r="P205" t="inlineStr">
        <is>
          <t>A100543</t>
        </is>
      </c>
      <c r="Q205" t="n">
        <v>135</v>
      </c>
      <c r="R205" t="inlineStr">
        <is>
          <t>Priced</t>
        </is>
      </c>
      <c r="S205" t="inlineStr">
        <is>
          <t>LT051</t>
        </is>
      </c>
      <c r="T205" t="n">
        <v>98</v>
      </c>
    </row>
    <row r="206">
      <c r="B206" s="7" t="inlineStr">
        <is>
          <t>Price_BOM_LFE_Insert_200</t>
        </is>
      </c>
      <c r="C2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:Opt_Packing:</t>
        </is>
      </c>
      <c r="K206" t="inlineStr">
        <is>
          <t>:Horizontal:</t>
        </is>
      </c>
      <c r="L206" t="inlineStr">
        <is>
          <t>MLEH</t>
        </is>
      </c>
      <c r="N206" s="1" t="inlineStr">
        <is>
          <t>96769423</t>
        </is>
      </c>
      <c r="O206" s="7" t="inlineStr">
        <is>
          <t>INSERT,LF,XA,PKG,CI</t>
        </is>
      </c>
      <c r="P206" t="inlineStr">
        <is>
          <t>A100542</t>
        </is>
      </c>
      <c r="Q206" t="n">
        <v>0</v>
      </c>
      <c r="R206" t="inlineStr">
        <is>
          <t>Display Blank</t>
        </is>
      </c>
      <c r="S206" t="inlineStr">
        <is>
          <t>LT250</t>
        </is>
      </c>
      <c r="T206" t="n">
        <v>98</v>
      </c>
    </row>
    <row r="207">
      <c r="B207" s="7" t="inlineStr">
        <is>
          <t>Price_BOM_LFE_Insert_201</t>
        </is>
      </c>
      <c r="C2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:MechSealType2B:</t>
        </is>
      </c>
      <c r="K207" t="inlineStr">
        <is>
          <t>:Horizontal:</t>
        </is>
      </c>
      <c r="L207" t="inlineStr">
        <is>
          <t>MLEH</t>
        </is>
      </c>
      <c r="M207" t="inlineStr">
        <is>
          <t>Single Seal, Type 1B</t>
        </is>
      </c>
      <c r="N207" s="1" t="inlineStr">
        <is>
          <t>96769424</t>
        </is>
      </c>
      <c r="O207" s="7" t="inlineStr">
        <is>
          <t>INSERT,LF,XA,BAL,CI</t>
        </is>
      </c>
      <c r="P207" t="inlineStr">
        <is>
          <t>A100542</t>
        </is>
      </c>
      <c r="Q207" t="n">
        <v>0</v>
      </c>
      <c r="R207" t="inlineStr">
        <is>
          <t>Display Blank</t>
        </is>
      </c>
      <c r="S207" t="inlineStr">
        <is>
          <t>LT250</t>
        </is>
      </c>
      <c r="T207" t="n">
        <v>0</v>
      </c>
    </row>
    <row r="208">
      <c r="B208" s="7" t="inlineStr">
        <is>
          <t>Price_BOM_LFE_Insert_202</t>
        </is>
      </c>
      <c r="C2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Ductile Iron, ASTM-A536-80</t>
        </is>
      </c>
      <c r="G208" s="2" t="inlineStr">
        <is>
          <t>J</t>
        </is>
      </c>
      <c r="H208" s="2" t="inlineStr">
        <is>
          <t>Coating_Scotchkote134_interior</t>
        </is>
      </c>
      <c r="I208" t="inlineStr">
        <is>
          <t>250psig</t>
        </is>
      </c>
      <c r="J208" t="inlineStr">
        <is>
          <t>:MechSealType2B:</t>
        </is>
      </c>
      <c r="K208" t="inlineStr">
        <is>
          <t>:Horizontal:</t>
        </is>
      </c>
      <c r="L208" t="inlineStr">
        <is>
          <t>MLEH</t>
        </is>
      </c>
      <c r="M208" t="inlineStr">
        <is>
          <t>Single Seal, Type 1B</t>
        </is>
      </c>
      <c r="N208" s="1" t="inlineStr">
        <is>
          <t>96769425</t>
        </is>
      </c>
      <c r="O208" s="7" t="inlineStr">
        <is>
          <t>INSERT,LF,XA,BAL,DI</t>
        </is>
      </c>
      <c r="P208" t="inlineStr">
        <is>
          <t>A100543</t>
        </is>
      </c>
      <c r="Q208" t="n">
        <v>135</v>
      </c>
      <c r="R208" t="inlineStr">
        <is>
          <t>Priced</t>
        </is>
      </c>
      <c r="S208" t="inlineStr">
        <is>
          <t>LT051</t>
        </is>
      </c>
      <c r="T208" t="n">
        <v>98</v>
      </c>
    </row>
    <row r="209">
      <c r="B209" s="7" t="inlineStr">
        <is>
          <t>Price_BOM_LFE_Insert_203</t>
        </is>
      </c>
      <c r="C209" t="inlineStr">
        <is>
          <t>:10707-2P-10HP-LFE:10707-2P-15HP-LFE:10707-2P-3HP-LFE:10707-2P-5HP-LFE:10707-2P-7.5HP-LFE:</t>
        </is>
      </c>
      <c r="D209" s="2" t="inlineStr">
        <is>
          <t>X3</t>
        </is>
      </c>
      <c r="E209" s="2" t="inlineStr">
        <is>
          <t>Opt_InsertProvided</t>
        </is>
      </c>
      <c r="F209" s="2" t="inlineStr">
        <is>
          <t>Cast Iron, ASTM-A48, CL 30</t>
        </is>
      </c>
      <c r="G209" s="2" t="inlineStr">
        <is>
          <t>C30</t>
        </is>
      </c>
      <c r="H209" s="2" t="inlineStr">
        <is>
          <t>Coating_Scotchkote134_interior_exterior</t>
        </is>
      </c>
      <c r="I209" t="inlineStr">
        <is>
          <t>150psig</t>
        </is>
      </c>
      <c r="J209" t="inlineStr">
        <is>
          <t>:Opt_Packing:</t>
        </is>
      </c>
      <c r="K209" t="inlineStr">
        <is>
          <t>:Horizontal:</t>
        </is>
      </c>
      <c r="L209" t="inlineStr">
        <is>
          <t>MLEH</t>
        </is>
      </c>
      <c r="N209" s="1" t="inlineStr">
        <is>
          <t>96769362</t>
        </is>
      </c>
      <c r="O209" s="7" t="inlineStr">
        <is>
          <t>INSERT,LF,X3,PKG,CI</t>
        </is>
      </c>
      <c r="P209" t="inlineStr">
        <is>
          <t>A100532</t>
        </is>
      </c>
      <c r="Q209" t="n">
        <v>0</v>
      </c>
      <c r="R209" t="inlineStr">
        <is>
          <t>Display Blank</t>
        </is>
      </c>
      <c r="S209" t="inlineStr">
        <is>
          <t>LT250</t>
        </is>
      </c>
      <c r="T209" t="n">
        <v>98</v>
      </c>
    </row>
    <row r="210">
      <c r="B210" s="7" t="inlineStr">
        <is>
          <t>Price_BOM_LFE_Insert_204</t>
        </is>
      </c>
      <c r="C210" t="inlineStr">
        <is>
          <t>:10707-2P-10HP-LFE:10707-2P-15HP-LFE:10707-2P-3HP-LFE:10707-2P-5HP-LFE:10707-2P-7.5HP-LFE:</t>
        </is>
      </c>
      <c r="D210" s="2" t="inlineStr">
        <is>
          <t>X3</t>
        </is>
      </c>
      <c r="E210" s="2" t="inlineStr">
        <is>
          <t>Opt_InsertProvided</t>
        </is>
      </c>
      <c r="F210" s="2" t="inlineStr">
        <is>
          <t>Cast Iron, ASTM-A48, CL 30</t>
        </is>
      </c>
      <c r="G210" s="2" t="inlineStr">
        <is>
          <t>C30</t>
        </is>
      </c>
      <c r="H210" s="2" t="inlineStr">
        <is>
          <t>Coating_Scotchkote134_interior_exterior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</t>
        </is>
      </c>
      <c r="L210" t="inlineStr">
        <is>
          <t>MLEH</t>
        </is>
      </c>
      <c r="N210" s="1" t="inlineStr">
        <is>
          <t>96769363</t>
        </is>
      </c>
      <c r="O210" s="7" t="inlineStr">
        <is>
          <t>INSERT,LF,X3,SGL,CI</t>
        </is>
      </c>
      <c r="P210" t="inlineStr">
        <is>
          <t>A100532</t>
        </is>
      </c>
      <c r="Q210" t="n">
        <v>0</v>
      </c>
      <c r="R210" t="inlineStr">
        <is>
          <t>Display Blank</t>
        </is>
      </c>
      <c r="S210" t="inlineStr">
        <is>
          <t>LT250</t>
        </is>
      </c>
      <c r="T210" t="n">
        <v>0</v>
      </c>
    </row>
    <row r="211">
      <c r="B211" s="7" t="inlineStr">
        <is>
          <t>Price_BOM_LFE_Insert_205</t>
        </is>
      </c>
      <c r="C211" t="inlineStr">
        <is>
          <t>:10707-2P-10HP-LFE:10707-2P-15HP-LFE:10707-2P-3HP-LFE:10707-2P-5HP-LFE:10707-2P-7.5HP-LFE:</t>
        </is>
      </c>
      <c r="D211" s="2" t="inlineStr">
        <is>
          <t>X3</t>
        </is>
      </c>
      <c r="E211" s="2" t="inlineStr">
        <is>
          <t>Opt_InsertProvided</t>
        </is>
      </c>
      <c r="F211" s="2" t="inlineStr">
        <is>
          <t>Ductile Iron, ASTM-A536-80</t>
        </is>
      </c>
      <c r="G211" s="2" t="inlineStr">
        <is>
          <t>J</t>
        </is>
      </c>
      <c r="H211" s="2" t="inlineStr">
        <is>
          <t>Coating_Scotchkote134_interior_exterior</t>
        </is>
      </c>
      <c r="I211" t="inlineStr">
        <is>
          <t>250psig</t>
        </is>
      </c>
      <c r="J211" t="inlineStr">
        <is>
          <t>:MechSealType21S:MechSealType1Unbal:</t>
        </is>
      </c>
      <c r="K211" t="inlineStr">
        <is>
          <t>:Horizontal:</t>
        </is>
      </c>
      <c r="L211" t="inlineStr">
        <is>
          <t>MLEH</t>
        </is>
      </c>
      <c r="N211" s="1" t="inlineStr">
        <is>
          <t>96769364</t>
        </is>
      </c>
      <c r="O211" s="7" t="inlineStr">
        <is>
          <t>INSERT,LF,X3,SGL,DI</t>
        </is>
      </c>
      <c r="P211" t="inlineStr">
        <is>
          <t>A100533</t>
        </is>
      </c>
      <c r="Q211" t="n">
        <v>60</v>
      </c>
      <c r="R211" t="inlineStr">
        <is>
          <t>Priced</t>
        </is>
      </c>
      <c r="S211" t="inlineStr">
        <is>
          <t>LT051</t>
        </is>
      </c>
      <c r="T211" t="n">
        <v>98</v>
      </c>
    </row>
    <row r="212">
      <c r="B212" s="7" t="inlineStr">
        <is>
          <t>Price_BOM_LFE_Insert_206</t>
        </is>
      </c>
      <c r="C212" t="inlineStr">
        <is>
          <t>:10707-2P-10HP-LFE:10707-2P-15HP-LFE:10707-2P-3HP-LFE:10707-2P-5HP-LFE:10707-2P-7.5HP-LFE:</t>
        </is>
      </c>
      <c r="D212" s="2" t="inlineStr">
        <is>
          <t>X3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Coating_Scotchkote134_interior_exterior</t>
        </is>
      </c>
      <c r="I212" t="inlineStr">
        <is>
          <t>175psig</t>
        </is>
      </c>
      <c r="J212" t="inlineStr">
        <is>
          <t>:MechSealDoubleType21:MechSealDoubleType2:</t>
        </is>
      </c>
      <c r="K212" t="inlineStr">
        <is>
          <t>:Horizontal:</t>
        </is>
      </c>
      <c r="L212" t="inlineStr">
        <is>
          <t>MLEH</t>
        </is>
      </c>
      <c r="N212" s="1" t="inlineStr">
        <is>
          <t>96769365</t>
        </is>
      </c>
      <c r="O212" s="7" t="inlineStr">
        <is>
          <t>INSERT,LF,X3,DBL,CI</t>
        </is>
      </c>
      <c r="P212" t="inlineStr">
        <is>
          <t>A100532</t>
        </is>
      </c>
      <c r="Q212" t="n">
        <v>0</v>
      </c>
      <c r="R212" t="inlineStr">
        <is>
          <t>Display Blank</t>
        </is>
      </c>
      <c r="S212" t="inlineStr">
        <is>
          <t>LT250</t>
        </is>
      </c>
      <c r="T212" t="n">
        <v>98</v>
      </c>
    </row>
    <row r="213">
      <c r="B213" s="7" t="inlineStr">
        <is>
          <t>Price_BOM_LFE_Insert_207</t>
        </is>
      </c>
      <c r="C213" t="inlineStr">
        <is>
          <t>:10707-2P-10HP-LFE:10707-2P-15HP-LFE:10707-2P-3HP-LFE:10707-2P-5HP-LFE:10707-2P-7.5HP-LFE:</t>
        </is>
      </c>
      <c r="D213" s="2" t="inlineStr">
        <is>
          <t>X3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Coating_Scotchkote134_interior_exterior</t>
        </is>
      </c>
      <c r="I213" t="inlineStr">
        <is>
          <t>250psig</t>
        </is>
      </c>
      <c r="J213" t="inlineStr">
        <is>
          <t>:MechSealType2B:</t>
        </is>
      </c>
      <c r="K213" t="inlineStr">
        <is>
          <t>:Horizontal:</t>
        </is>
      </c>
      <c r="L213" t="inlineStr">
        <is>
          <t>MLEH</t>
        </is>
      </c>
      <c r="N213" s="1" t="inlineStr">
        <is>
          <t>96769366</t>
        </is>
      </c>
      <c r="O213" s="7" t="inlineStr">
        <is>
          <t>INSERT,LF,X3,BAL,CI</t>
        </is>
      </c>
      <c r="P213" t="inlineStr">
        <is>
          <t>A100532</t>
        </is>
      </c>
      <c r="Q213" t="n">
        <v>0</v>
      </c>
      <c r="R213" t="inlineStr">
        <is>
          <t>Display Blank</t>
        </is>
      </c>
      <c r="S213" t="inlineStr">
        <is>
          <t>LT250</t>
        </is>
      </c>
      <c r="T213" t="n">
        <v>0</v>
      </c>
    </row>
    <row r="214">
      <c r="B214" s="7" t="inlineStr">
        <is>
          <t>Price_BOM_LFE_Insert_208</t>
        </is>
      </c>
      <c r="C214" t="inlineStr">
        <is>
          <t>:10707-2P-10HP-LFE:10707-2P-15HP-LFE:10707-2P-3HP-LFE:10707-2P-5HP-LFE:10707-2P-7.5HP-LFE:</t>
        </is>
      </c>
      <c r="D214" s="2" t="inlineStr">
        <is>
          <t>X3</t>
        </is>
      </c>
      <c r="E214" s="2" t="inlineStr">
        <is>
          <t>Opt_InsertProvided</t>
        </is>
      </c>
      <c r="F214" s="2" t="inlineStr">
        <is>
          <t>Ductile Iron, ASTM-A536-80</t>
        </is>
      </c>
      <c r="G214" s="2" t="inlineStr">
        <is>
          <t>J</t>
        </is>
      </c>
      <c r="H214" s="2" t="inlineStr">
        <is>
          <t>Coating_Scotchkote134_interior_exterior</t>
        </is>
      </c>
      <c r="I214" t="inlineStr">
        <is>
          <t>250psig</t>
        </is>
      </c>
      <c r="J214" t="inlineStr">
        <is>
          <t>:MechSealType2B:</t>
        </is>
      </c>
      <c r="K214" t="inlineStr">
        <is>
          <t>:Horizontal:</t>
        </is>
      </c>
      <c r="L214" t="inlineStr">
        <is>
          <t>MLEH</t>
        </is>
      </c>
      <c r="N214" s="1" t="inlineStr">
        <is>
          <t>96769367</t>
        </is>
      </c>
      <c r="O214" s="7" t="inlineStr">
        <is>
          <t>INSERT,LF,X3,BAL,DI</t>
        </is>
      </c>
      <c r="P214" t="inlineStr">
        <is>
          <t>A100532</t>
        </is>
      </c>
      <c r="Q214" t="n">
        <v>0</v>
      </c>
      <c r="R214" t="inlineStr">
        <is>
          <t>Display Blank</t>
        </is>
      </c>
      <c r="S214" t="inlineStr">
        <is>
          <t>LT051</t>
        </is>
      </c>
      <c r="T214" t="n">
        <v>98</v>
      </c>
    </row>
    <row r="215">
      <c r="B215" s="7" t="inlineStr">
        <is>
          <t>Price_BOM_LFE_Insert_209</t>
        </is>
      </c>
      <c r="C215" t="inlineStr">
        <is>
          <t>:12709-2P-10HP-LFE:12709-2P-15HP-LFE:12709-2P-5HP-LFE:12709-2P-7.5HP-LFE:</t>
        </is>
      </c>
      <c r="D215" s="2" t="inlineStr">
        <is>
          <t>X3</t>
        </is>
      </c>
      <c r="E215" s="2" t="inlineStr">
        <is>
          <t>Opt_InsertProvided</t>
        </is>
      </c>
      <c r="F215" s="2" t="inlineStr">
        <is>
          <t>Cast Iron, ASTM-A48, CL 30</t>
        </is>
      </c>
      <c r="G215" s="2" t="inlineStr">
        <is>
          <t>C30</t>
        </is>
      </c>
      <c r="H215" s="2" t="inlineStr">
        <is>
          <t>Coating_Scotchkote134_interior_exterior</t>
        </is>
      </c>
      <c r="I215" t="inlineStr">
        <is>
          <t>150psig</t>
        </is>
      </c>
      <c r="J215" t="inlineStr">
        <is>
          <t>:Opt_Packing:</t>
        </is>
      </c>
      <c r="K215" t="inlineStr">
        <is>
          <t>:Horizontal:</t>
        </is>
      </c>
      <c r="L215" t="inlineStr">
        <is>
          <t>MLEH</t>
        </is>
      </c>
      <c r="N215" s="1" t="inlineStr">
        <is>
          <t>96769362</t>
        </is>
      </c>
      <c r="O215" s="7" t="inlineStr">
        <is>
          <t>INSERT,LF,X3,PKG,CI</t>
        </is>
      </c>
      <c r="P215" t="inlineStr">
        <is>
          <t>A100532</t>
        </is>
      </c>
      <c r="Q215" t="n">
        <v>0</v>
      </c>
      <c r="R215" t="inlineStr">
        <is>
          <t>Display Blank</t>
        </is>
      </c>
      <c r="S215" t="inlineStr">
        <is>
          <t>LT250</t>
        </is>
      </c>
      <c r="T215" t="n">
        <v>98</v>
      </c>
    </row>
    <row r="216">
      <c r="B216" s="7" t="inlineStr">
        <is>
          <t>Price_BOM_LFE_Insert_210</t>
        </is>
      </c>
      <c r="C216" t="inlineStr">
        <is>
          <t>:12709-2P-10HP-LFE:12709-2P-15HP-LFE:12709-2P-5HP-LFE:12709-2P-7.5HP-LFE:</t>
        </is>
      </c>
      <c r="D216" s="2" t="inlineStr">
        <is>
          <t>X3</t>
        </is>
      </c>
      <c r="E216" s="2" t="inlineStr">
        <is>
          <t>Opt_InsertProvided</t>
        </is>
      </c>
      <c r="F216" s="2" t="inlineStr">
        <is>
          <t>Cast Iron, ASTM-A48, CL 30</t>
        </is>
      </c>
      <c r="G216" s="2" t="inlineStr">
        <is>
          <t>C30</t>
        </is>
      </c>
      <c r="H216" s="2" t="inlineStr">
        <is>
          <t>Coating_Scotchkote134_interior_exterior</t>
        </is>
      </c>
      <c r="I216" t="inlineStr">
        <is>
          <t>250psig</t>
        </is>
      </c>
      <c r="J216" t="inlineStr">
        <is>
          <t>:MechSealType21S:MechSealType1Unbal:</t>
        </is>
      </c>
      <c r="K216" t="inlineStr">
        <is>
          <t>:Horizontal:</t>
        </is>
      </c>
      <c r="L216" t="inlineStr">
        <is>
          <t>MLEH</t>
        </is>
      </c>
      <c r="N216" s="1" t="inlineStr">
        <is>
          <t>96769363</t>
        </is>
      </c>
      <c r="O216" s="7" t="inlineStr">
        <is>
          <t>INSERT,LF,X3,SGL,CI</t>
        </is>
      </c>
      <c r="P216" t="inlineStr">
        <is>
          <t>A100532</t>
        </is>
      </c>
      <c r="Q216" t="n">
        <v>0</v>
      </c>
      <c r="R216" t="inlineStr">
        <is>
          <t>Display Blank</t>
        </is>
      </c>
      <c r="S216" t="inlineStr">
        <is>
          <t>LT250</t>
        </is>
      </c>
      <c r="T216" t="n">
        <v>0</v>
      </c>
    </row>
    <row r="217">
      <c r="B217" s="7" t="inlineStr">
        <is>
          <t>Price_BOM_LFE_Insert_211</t>
        </is>
      </c>
      <c r="C217" t="inlineStr">
        <is>
          <t>:12709-2P-10HP-LFE:12709-2P-15HP-LFE:12709-2P-5HP-LFE:12709-2P-7.5HP-LFE:</t>
        </is>
      </c>
      <c r="D217" s="2" t="inlineStr">
        <is>
          <t>X3</t>
        </is>
      </c>
      <c r="E217" s="2" t="inlineStr">
        <is>
          <t>Opt_InsertProvided</t>
        </is>
      </c>
      <c r="F217" s="2" t="inlineStr">
        <is>
          <t>Ductile Iron, ASTM-A536-80</t>
        </is>
      </c>
      <c r="G217" s="2" t="inlineStr">
        <is>
          <t>J</t>
        </is>
      </c>
      <c r="H217" s="2" t="inlineStr">
        <is>
          <t>Coating_Scotchkote134_interior_exterior</t>
        </is>
      </c>
      <c r="I217" t="inlineStr">
        <is>
          <t>250psig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MLEH</t>
        </is>
      </c>
      <c r="N217" s="1" t="inlineStr">
        <is>
          <t>96769364</t>
        </is>
      </c>
      <c r="O217" s="7" t="inlineStr">
        <is>
          <t>INSERT,LF,X3,SGL,DI</t>
        </is>
      </c>
      <c r="P217" t="inlineStr">
        <is>
          <t>A100533</t>
        </is>
      </c>
      <c r="Q217" t="n">
        <v>60</v>
      </c>
      <c r="R217" t="inlineStr">
        <is>
          <t>Priced</t>
        </is>
      </c>
      <c r="S217" t="inlineStr">
        <is>
          <t>LT051</t>
        </is>
      </c>
      <c r="T217" t="n">
        <v>98</v>
      </c>
    </row>
    <row r="218">
      <c r="B218" s="7" t="inlineStr">
        <is>
          <t>Price_BOM_LFE_Insert_212</t>
        </is>
      </c>
      <c r="C218" t="inlineStr">
        <is>
          <t>:12709-2P-10HP-LFE:12709-2P-15HP-LFE:12709-2P-5HP-LFE:12709-2P-7.5HP-LFE:</t>
        </is>
      </c>
      <c r="D218" s="2" t="inlineStr">
        <is>
          <t>X3</t>
        </is>
      </c>
      <c r="E218" s="2" t="inlineStr">
        <is>
          <t>Opt_InsertProvided</t>
        </is>
      </c>
      <c r="F218" s="2" t="inlineStr">
        <is>
          <t>Cast Iron, ASTM-A48, CL 30</t>
        </is>
      </c>
      <c r="G218" s="2" t="inlineStr">
        <is>
          <t>C30</t>
        </is>
      </c>
      <c r="H218" s="2" t="inlineStr">
        <is>
          <t>Coating_Scotchkote134_interior_exterior</t>
        </is>
      </c>
      <c r="I218" t="inlineStr">
        <is>
          <t>175psig</t>
        </is>
      </c>
      <c r="J218" t="inlineStr">
        <is>
          <t>:MechSealDoubleType21:MechSealDoubleType2:</t>
        </is>
      </c>
      <c r="K218" t="inlineStr">
        <is>
          <t>:Horizontal:</t>
        </is>
      </c>
      <c r="L218" t="inlineStr">
        <is>
          <t>MLEH</t>
        </is>
      </c>
      <c r="N218" s="1" t="inlineStr">
        <is>
          <t>96769365</t>
        </is>
      </c>
      <c r="O218" s="7" t="inlineStr">
        <is>
          <t>INSERT,LF,X3,DBL,CI</t>
        </is>
      </c>
      <c r="P218" t="inlineStr">
        <is>
          <t>A100532</t>
        </is>
      </c>
      <c r="Q218" t="n">
        <v>0</v>
      </c>
      <c r="R218" t="inlineStr">
        <is>
          <t>Display Blank</t>
        </is>
      </c>
      <c r="S218" t="inlineStr">
        <is>
          <t>LT250</t>
        </is>
      </c>
      <c r="T218" t="n">
        <v>98</v>
      </c>
    </row>
    <row r="219">
      <c r="B219" s="7" t="inlineStr">
        <is>
          <t>Price_BOM_LFE_Insert_213</t>
        </is>
      </c>
      <c r="C219" t="inlineStr">
        <is>
          <t>:12709-2P-10HP-LFE:12709-2P-15HP-LFE:12709-2P-5HP-LFE:12709-2P-7.5HP-LFE:</t>
        </is>
      </c>
      <c r="D219" s="2" t="inlineStr">
        <is>
          <t>X3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Coating_Scotchkote134_interior_exterior</t>
        </is>
      </c>
      <c r="I219" t="inlineStr">
        <is>
          <t>250psig</t>
        </is>
      </c>
      <c r="J219" t="inlineStr">
        <is>
          <t>:MechSealType2B:</t>
        </is>
      </c>
      <c r="K219" t="inlineStr">
        <is>
          <t>:Horizontal:</t>
        </is>
      </c>
      <c r="L219" t="inlineStr">
        <is>
          <t>MLEH</t>
        </is>
      </c>
      <c r="N219" s="1" t="inlineStr">
        <is>
          <t>96769366</t>
        </is>
      </c>
      <c r="O219" s="7" t="inlineStr">
        <is>
          <t>INSERT,LF,X3,BAL,CI</t>
        </is>
      </c>
      <c r="P219" t="inlineStr">
        <is>
          <t>A100532</t>
        </is>
      </c>
      <c r="Q219" t="n">
        <v>0</v>
      </c>
      <c r="R219" t="inlineStr">
        <is>
          <t>Display Blank</t>
        </is>
      </c>
      <c r="S219" t="inlineStr">
        <is>
          <t>LT250</t>
        </is>
      </c>
      <c r="T219" t="n">
        <v>0</v>
      </c>
    </row>
    <row r="220">
      <c r="B220" s="7" t="inlineStr">
        <is>
          <t>Price_BOM_LFE_Insert_214</t>
        </is>
      </c>
      <c r="C220" t="inlineStr">
        <is>
          <t>:12709-2P-10HP-LFE:12709-2P-15HP-LFE:12709-2P-5HP-LFE:12709-2P-7.5HP-LFE:</t>
        </is>
      </c>
      <c r="D220" s="2" t="inlineStr">
        <is>
          <t>X3</t>
        </is>
      </c>
      <c r="E220" s="2" t="inlineStr">
        <is>
          <t>Opt_InsertProvided</t>
        </is>
      </c>
      <c r="F220" s="2" t="inlineStr">
        <is>
          <t>Ductile Iron, ASTM-A536-80</t>
        </is>
      </c>
      <c r="G220" s="2" t="inlineStr">
        <is>
          <t>J</t>
        </is>
      </c>
      <c r="H220" s="2" t="inlineStr">
        <is>
          <t>Coating_Scotchkote134_interior_exterior</t>
        </is>
      </c>
      <c r="I220" t="inlineStr">
        <is>
          <t>250psig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MLEH</t>
        </is>
      </c>
      <c r="N220" s="1" t="inlineStr">
        <is>
          <t>96769367</t>
        </is>
      </c>
      <c r="O220" s="7" t="inlineStr">
        <is>
          <t>INSERT,LF,X3,BAL,DI</t>
        </is>
      </c>
      <c r="P220" t="inlineStr">
        <is>
          <t>A100532</t>
        </is>
      </c>
      <c r="Q220" t="n">
        <v>0</v>
      </c>
      <c r="R220" t="inlineStr">
        <is>
          <t>Display Blank</t>
        </is>
      </c>
      <c r="S220" t="inlineStr">
        <is>
          <t>LT051</t>
        </is>
      </c>
      <c r="T220" t="n">
        <v>98</v>
      </c>
    </row>
    <row r="221">
      <c r="B221" s="7" t="inlineStr">
        <is>
          <t>Price_BOM_LFE_Insert_215</t>
        </is>
      </c>
      <c r="C221" t="inlineStr">
        <is>
          <t>:15705-2P-10HP-LFE:15705-2P-15HP-LFE:15705-2P-20HP-LFE:15705-2P-5HP-LFE:15705-2P-7.5HP-LFE:</t>
        </is>
      </c>
      <c r="D221" s="2" t="inlineStr">
        <is>
          <t>X3</t>
        </is>
      </c>
      <c r="E221" s="2" t="inlineStr">
        <is>
          <t>Opt_InsertProvided</t>
        </is>
      </c>
      <c r="F221" s="2" t="inlineStr">
        <is>
          <t>Cast Iron, ASTM-A48, CL 30</t>
        </is>
      </c>
      <c r="G221" s="2" t="inlineStr">
        <is>
          <t>C30</t>
        </is>
      </c>
      <c r="H221" s="2" t="inlineStr">
        <is>
          <t>Coating_Scotchkote134_interior_exterior</t>
        </is>
      </c>
      <c r="I221" t="inlineStr">
        <is>
          <t>150psig</t>
        </is>
      </c>
      <c r="J221" t="inlineStr">
        <is>
          <t>:Opt_Packing:</t>
        </is>
      </c>
      <c r="K221" t="inlineStr">
        <is>
          <t>:Horizontal:</t>
        </is>
      </c>
      <c r="L221" t="inlineStr">
        <is>
          <t>MLEH</t>
        </is>
      </c>
      <c r="N221" s="1" t="inlineStr">
        <is>
          <t>96769362</t>
        </is>
      </c>
      <c r="O221" s="7" t="inlineStr">
        <is>
          <t>INSERT,LF,X3,PKG,CI</t>
        </is>
      </c>
      <c r="P221" t="inlineStr">
        <is>
          <t>A100532</t>
        </is>
      </c>
      <c r="Q221" t="n">
        <v>0</v>
      </c>
      <c r="R221" t="inlineStr">
        <is>
          <t>Display Blank</t>
        </is>
      </c>
      <c r="S221" t="inlineStr">
        <is>
          <t>LT250</t>
        </is>
      </c>
      <c r="T221" t="n">
        <v>98</v>
      </c>
    </row>
    <row r="222">
      <c r="B222" s="7" t="inlineStr">
        <is>
          <t>Price_BOM_LFE_Insert_216</t>
        </is>
      </c>
      <c r="C222" t="inlineStr">
        <is>
          <t>:15705-2P-10HP-LFE:15705-2P-15HP-LFE:15705-2P-20HP-LFE:15705-2P-5HP-LFE:15705-2P-7.5HP-LFE:</t>
        </is>
      </c>
      <c r="D222" s="2" t="inlineStr">
        <is>
          <t>X3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Coating_Scotchkote134_interior_exterior</t>
        </is>
      </c>
      <c r="I222" t="inlineStr">
        <is>
          <t>250psig</t>
        </is>
      </c>
      <c r="J222" t="inlineStr">
        <is>
          <t>:MechSealType21S:MechSealType1Unbal:</t>
        </is>
      </c>
      <c r="K222" t="inlineStr">
        <is>
          <t>:Horizontal:</t>
        </is>
      </c>
      <c r="L222" t="inlineStr">
        <is>
          <t>MLEH</t>
        </is>
      </c>
      <c r="N222" s="1" t="inlineStr">
        <is>
          <t>96769363</t>
        </is>
      </c>
      <c r="O222" s="7" t="inlineStr">
        <is>
          <t>INSERT,LF,X3,SGL,CI</t>
        </is>
      </c>
      <c r="P222" t="inlineStr">
        <is>
          <t>A100532</t>
        </is>
      </c>
      <c r="Q222" t="n">
        <v>0</v>
      </c>
      <c r="R222" t="inlineStr">
        <is>
          <t>Display Blank</t>
        </is>
      </c>
      <c r="S222" t="inlineStr">
        <is>
          <t>LT250</t>
        </is>
      </c>
      <c r="T222" t="n">
        <v>0</v>
      </c>
    </row>
    <row r="223">
      <c r="B223" s="7" t="inlineStr">
        <is>
          <t>Price_BOM_LFE_Insert_217</t>
        </is>
      </c>
      <c r="C223" t="inlineStr">
        <is>
          <t>:15705-2P-10HP-LFE:15705-2P-15HP-LFE:15705-2P-20HP-LFE:15705-2P-5HP-LFE:15705-2P-7.5HP-LFE:</t>
        </is>
      </c>
      <c r="D223" s="2" t="inlineStr">
        <is>
          <t>X3</t>
        </is>
      </c>
      <c r="E223" s="2" t="inlineStr">
        <is>
          <t>Opt_InsertProvided</t>
        </is>
      </c>
      <c r="F223" s="2" t="inlineStr">
        <is>
          <t>Ductile Iron, ASTM-A536-80</t>
        </is>
      </c>
      <c r="G223" s="2" t="inlineStr">
        <is>
          <t>J</t>
        </is>
      </c>
      <c r="H223" s="2" t="inlineStr">
        <is>
          <t>Coating_Scotchkote134_interior_exterior</t>
        </is>
      </c>
      <c r="I223" t="inlineStr">
        <is>
          <t>250psig</t>
        </is>
      </c>
      <c r="J223" t="inlineStr">
        <is>
          <t>:MechSealType21S:MechSealType1Unbal:</t>
        </is>
      </c>
      <c r="K223" t="inlineStr">
        <is>
          <t>:Horizontal:</t>
        </is>
      </c>
      <c r="L223" t="inlineStr">
        <is>
          <t>MLEH</t>
        </is>
      </c>
      <c r="N223" s="1" t="inlineStr">
        <is>
          <t>96769364</t>
        </is>
      </c>
      <c r="O223" s="7" t="inlineStr">
        <is>
          <t>INSERT,LF,X3,SGL,DI</t>
        </is>
      </c>
      <c r="P223" t="inlineStr">
        <is>
          <t>A100533</t>
        </is>
      </c>
      <c r="Q223" t="n">
        <v>60</v>
      </c>
      <c r="R223" t="inlineStr">
        <is>
          <t>Priced</t>
        </is>
      </c>
      <c r="S223" t="inlineStr">
        <is>
          <t>LT051</t>
        </is>
      </c>
      <c r="T223" t="n">
        <v>98</v>
      </c>
    </row>
    <row r="224">
      <c r="B224" s="7" t="inlineStr">
        <is>
          <t>Price_BOM_LFE_Insert_218</t>
        </is>
      </c>
      <c r="C224" t="inlineStr">
        <is>
          <t>:15705-2P-10HP-LFE:15705-2P-15HP-LFE:15705-2P-20HP-LFE:15705-2P-5HP-LFE:15705-2P-7.5HP-LFE:</t>
        </is>
      </c>
      <c r="D224" s="2" t="inlineStr">
        <is>
          <t>X3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Coating_Scotchkote134_interior_exterior</t>
        </is>
      </c>
      <c r="I224" t="inlineStr">
        <is>
          <t>175psig</t>
        </is>
      </c>
      <c r="J224" t="inlineStr">
        <is>
          <t>:MechSealDoubleType21:MechSealDoubleType2:</t>
        </is>
      </c>
      <c r="K224" t="inlineStr">
        <is>
          <t>:Horizontal:</t>
        </is>
      </c>
      <c r="L224" t="inlineStr">
        <is>
          <t>MLEH</t>
        </is>
      </c>
      <c r="N224" s="1" t="inlineStr">
        <is>
          <t>96769365</t>
        </is>
      </c>
      <c r="O224" s="7" t="inlineStr">
        <is>
          <t>INSERT,LF,X3,DBL,CI</t>
        </is>
      </c>
      <c r="P224" t="inlineStr">
        <is>
          <t>A100532</t>
        </is>
      </c>
      <c r="Q224" t="n">
        <v>0</v>
      </c>
      <c r="R224" t="inlineStr">
        <is>
          <t>Display Blank</t>
        </is>
      </c>
      <c r="S224" t="inlineStr">
        <is>
          <t>LT250</t>
        </is>
      </c>
      <c r="T224" t="n">
        <v>98</v>
      </c>
    </row>
    <row r="225">
      <c r="B225" s="7" t="inlineStr">
        <is>
          <t>Price_BOM_LFE_Insert_219</t>
        </is>
      </c>
      <c r="C225" t="inlineStr">
        <is>
          <t>:15705-2P-10HP-LFE:15705-2P-15HP-LFE:15705-2P-20HP-LFE:15705-2P-5HP-LFE:15705-2P-7.5HP-LFE:</t>
        </is>
      </c>
      <c r="D225" s="2" t="inlineStr">
        <is>
          <t>X3</t>
        </is>
      </c>
      <c r="E225" s="2" t="inlineStr">
        <is>
          <t>Opt_InsertProvided</t>
        </is>
      </c>
      <c r="F225" s="2" t="inlineStr">
        <is>
          <t>Cast Iron, ASTM-A48, CL 30</t>
        </is>
      </c>
      <c r="G225" s="2" t="inlineStr">
        <is>
          <t>C30</t>
        </is>
      </c>
      <c r="H225" s="2" t="inlineStr">
        <is>
          <t>Coating_Scotchkote134_interior_exterior</t>
        </is>
      </c>
      <c r="I225" t="inlineStr">
        <is>
          <t>250psig</t>
        </is>
      </c>
      <c r="J225" t="inlineStr">
        <is>
          <t>:MechSealType2B:</t>
        </is>
      </c>
      <c r="K225" t="inlineStr">
        <is>
          <t>:Horizontal:</t>
        </is>
      </c>
      <c r="L225" t="inlineStr">
        <is>
          <t>MLEH</t>
        </is>
      </c>
      <c r="N225" s="1" t="inlineStr">
        <is>
          <t>96769366</t>
        </is>
      </c>
      <c r="O225" s="7" t="inlineStr">
        <is>
          <t>INSERT,LF,X3,BAL,CI</t>
        </is>
      </c>
      <c r="P225" t="inlineStr">
        <is>
          <t>A100532</t>
        </is>
      </c>
      <c r="Q225" t="n">
        <v>0</v>
      </c>
      <c r="R225" t="inlineStr">
        <is>
          <t>Display Blank</t>
        </is>
      </c>
      <c r="S225" t="inlineStr">
        <is>
          <t>LT250</t>
        </is>
      </c>
      <c r="T225" t="n">
        <v>0</v>
      </c>
    </row>
    <row r="226">
      <c r="B226" s="7" t="inlineStr">
        <is>
          <t>Price_BOM_LFE_Insert_220</t>
        </is>
      </c>
      <c r="C226" t="inlineStr">
        <is>
          <t>:15705-2P-10HP-LFE:15705-2P-15HP-LFE:15705-2P-20HP-LFE:15705-2P-5HP-LFE:15705-2P-7.5HP-LFE:</t>
        </is>
      </c>
      <c r="D226" s="2" t="inlineStr">
        <is>
          <t>X3</t>
        </is>
      </c>
      <c r="E226" s="2" t="inlineStr">
        <is>
          <t>Opt_InsertProvided</t>
        </is>
      </c>
      <c r="F226" s="2" t="inlineStr">
        <is>
          <t>Ductile Iron, ASTM-A536-80</t>
        </is>
      </c>
      <c r="G226" s="2" t="inlineStr">
        <is>
          <t>J</t>
        </is>
      </c>
      <c r="H226" s="2" t="inlineStr">
        <is>
          <t>Coating_Scotchkote134_interior_exterior</t>
        </is>
      </c>
      <c r="I226" t="inlineStr">
        <is>
          <t>250psig</t>
        </is>
      </c>
      <c r="J226" t="inlineStr">
        <is>
          <t>:MechSealType2B:</t>
        </is>
      </c>
      <c r="K226" t="inlineStr">
        <is>
          <t>:Horizontal:</t>
        </is>
      </c>
      <c r="L226" t="inlineStr">
        <is>
          <t>MLEH</t>
        </is>
      </c>
      <c r="N226" s="1" t="inlineStr">
        <is>
          <t>96769367</t>
        </is>
      </c>
      <c r="O226" s="7" t="inlineStr">
        <is>
          <t>INSERT,LF,X3,BAL,DI</t>
        </is>
      </c>
      <c r="P226" t="inlineStr">
        <is>
          <t>A100532</t>
        </is>
      </c>
      <c r="Q226" t="n">
        <v>0</v>
      </c>
      <c r="R226" t="inlineStr">
        <is>
          <t>Display Blank</t>
        </is>
      </c>
      <c r="S226" t="inlineStr">
        <is>
          <t>LT051</t>
        </is>
      </c>
      <c r="T226" t="n">
        <v>98</v>
      </c>
    </row>
    <row r="227">
      <c r="B227" s="7" t="inlineStr">
        <is>
          <t>Price_BOM_LFE_Insert_221</t>
        </is>
      </c>
      <c r="C2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7" s="2" t="inlineStr">
        <is>
          <t>X3</t>
        </is>
      </c>
      <c r="E227" s="2" t="inlineStr">
        <is>
          <t>Opt_InsertProvided</t>
        </is>
      </c>
      <c r="F227" s="2" t="inlineStr">
        <is>
          <t>Cast Iron, ASTM-A48, CL 30</t>
        </is>
      </c>
      <c r="G227" s="2" t="inlineStr">
        <is>
          <t>C30</t>
        </is>
      </c>
      <c r="H227" s="2" t="inlineStr">
        <is>
          <t>Coating_Scotchkote134_interior_exterior</t>
        </is>
      </c>
      <c r="I227" t="inlineStr">
        <is>
          <t>150psig</t>
        </is>
      </c>
      <c r="J227" t="inlineStr">
        <is>
          <t>:Opt_Packing:</t>
        </is>
      </c>
      <c r="K227" t="inlineStr">
        <is>
          <t>:Horizontal:</t>
        </is>
      </c>
      <c r="L227" t="inlineStr">
        <is>
          <t>MLEH</t>
        </is>
      </c>
      <c r="N227" s="1" t="inlineStr">
        <is>
          <t>96769362</t>
        </is>
      </c>
      <c r="O227" s="7" t="inlineStr">
        <is>
          <t>INSERT,LF,X3,PKG,CI</t>
        </is>
      </c>
      <c r="P227" t="inlineStr">
        <is>
          <t>A100532</t>
        </is>
      </c>
      <c r="Q227" t="n">
        <v>0</v>
      </c>
      <c r="R227" t="inlineStr">
        <is>
          <t>Display Blank</t>
        </is>
      </c>
      <c r="S227" t="inlineStr">
        <is>
          <t>LT250</t>
        </is>
      </c>
      <c r="T227" t="n">
        <v>98</v>
      </c>
    </row>
    <row r="228">
      <c r="B228" s="7" t="inlineStr">
        <is>
          <t>Price_BOM_LFE_Insert_222</t>
        </is>
      </c>
      <c r="C2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8" s="2" t="inlineStr">
        <is>
          <t>X3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Coating_Scotchkote134_interior_exterior</t>
        </is>
      </c>
      <c r="I228" t="inlineStr">
        <is>
          <t>250psig</t>
        </is>
      </c>
      <c r="J228" t="inlineStr">
        <is>
          <t>:MechSealType21S:MechSealType1Unbal:</t>
        </is>
      </c>
      <c r="K228" t="inlineStr">
        <is>
          <t>:Horizontal:</t>
        </is>
      </c>
      <c r="L228" t="inlineStr">
        <is>
          <t>MLEH</t>
        </is>
      </c>
      <c r="N228" s="1" t="inlineStr">
        <is>
          <t>96769363</t>
        </is>
      </c>
      <c r="O228" s="7" t="inlineStr">
        <is>
          <t>INSERT,LF,X3,SGL,CI</t>
        </is>
      </c>
      <c r="P228" t="inlineStr">
        <is>
          <t>A100532</t>
        </is>
      </c>
      <c r="Q228" t="n">
        <v>0</v>
      </c>
      <c r="R228" t="inlineStr">
        <is>
          <t>Display Blank</t>
        </is>
      </c>
      <c r="S228" t="inlineStr">
        <is>
          <t>LT250</t>
        </is>
      </c>
      <c r="T228" t="n">
        <v>0</v>
      </c>
    </row>
    <row r="229">
      <c r="B229" s="7" t="inlineStr">
        <is>
          <t>Price_BOM_LFE_Insert_223</t>
        </is>
      </c>
      <c r="C2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9" s="2" t="inlineStr">
        <is>
          <t>X3</t>
        </is>
      </c>
      <c r="E229" s="2" t="inlineStr">
        <is>
          <t>Opt_InsertProvided</t>
        </is>
      </c>
      <c r="F229" s="2" t="inlineStr">
        <is>
          <t>Ductile Iron, ASTM-A536-80</t>
        </is>
      </c>
      <c r="G229" s="2" t="inlineStr">
        <is>
          <t>J</t>
        </is>
      </c>
      <c r="H229" s="2" t="inlineStr">
        <is>
          <t>Coating_Scotchkote134_interior_exterior</t>
        </is>
      </c>
      <c r="I229" t="inlineStr">
        <is>
          <t>250psig</t>
        </is>
      </c>
      <c r="J229" t="inlineStr">
        <is>
          <t>:MechSealType21S:MechSealType1Unbal:</t>
        </is>
      </c>
      <c r="K229" t="inlineStr">
        <is>
          <t>:Horizontal:</t>
        </is>
      </c>
      <c r="L229" t="inlineStr">
        <is>
          <t>MLEH</t>
        </is>
      </c>
      <c r="N229" s="1" t="inlineStr">
        <is>
          <t>96769364</t>
        </is>
      </c>
      <c r="O229" s="7" t="inlineStr">
        <is>
          <t>INSERT,LF,X3,SGL,DI</t>
        </is>
      </c>
      <c r="P229" t="inlineStr">
        <is>
          <t>A100533</t>
        </is>
      </c>
      <c r="Q229" t="n">
        <v>60</v>
      </c>
      <c r="R229" t="inlineStr">
        <is>
          <t>Priced</t>
        </is>
      </c>
      <c r="S229" t="inlineStr">
        <is>
          <t>LT051</t>
        </is>
      </c>
      <c r="T229" t="n">
        <v>98</v>
      </c>
    </row>
    <row r="230">
      <c r="B230" s="7" t="inlineStr">
        <is>
          <t>Price_BOM_LFE_Insert_224</t>
        </is>
      </c>
      <c r="C2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0" s="2" t="inlineStr">
        <is>
          <t>X3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Coating_Scotchkote134_interior_exterior</t>
        </is>
      </c>
      <c r="I230" t="inlineStr">
        <is>
          <t>175psig</t>
        </is>
      </c>
      <c r="J230" t="inlineStr">
        <is>
          <t>:MechSealDoubleType21:MechSealDoubleType2:</t>
        </is>
      </c>
      <c r="K230" t="inlineStr">
        <is>
          <t>:Horizontal:</t>
        </is>
      </c>
      <c r="L230" t="inlineStr">
        <is>
          <t>MLEH</t>
        </is>
      </c>
      <c r="N230" s="1" t="inlineStr">
        <is>
          <t>96769365</t>
        </is>
      </c>
      <c r="O230" s="7" t="inlineStr">
        <is>
          <t>INSERT,LF,X3,DBL,CI</t>
        </is>
      </c>
      <c r="P230" t="inlineStr">
        <is>
          <t>A100532</t>
        </is>
      </c>
      <c r="Q230" t="n">
        <v>0</v>
      </c>
      <c r="R230" t="inlineStr">
        <is>
          <t>Display Blank</t>
        </is>
      </c>
      <c r="S230" t="inlineStr">
        <is>
          <t>LT250</t>
        </is>
      </c>
      <c r="T230" t="n">
        <v>98</v>
      </c>
    </row>
    <row r="231">
      <c r="B231" s="7" t="inlineStr">
        <is>
          <t>Price_BOM_LFE_Insert_225</t>
        </is>
      </c>
      <c r="C2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1" s="2" t="inlineStr">
        <is>
          <t>X3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Coating_Scotchkote134_interior_exterior</t>
        </is>
      </c>
      <c r="I231" t="inlineStr">
        <is>
          <t>250psig</t>
        </is>
      </c>
      <c r="J231" t="inlineStr">
        <is>
          <t>:MechSealType2B:</t>
        </is>
      </c>
      <c r="K231" t="inlineStr">
        <is>
          <t>:Horizontal:</t>
        </is>
      </c>
      <c r="L231" t="inlineStr">
        <is>
          <t>MLEH</t>
        </is>
      </c>
      <c r="N231" s="1" t="inlineStr">
        <is>
          <t>96769366</t>
        </is>
      </c>
      <c r="O231" s="7" t="inlineStr">
        <is>
          <t>INSERT,LF,X3,BAL,CI</t>
        </is>
      </c>
      <c r="P231" t="inlineStr">
        <is>
          <t>A100532</t>
        </is>
      </c>
      <c r="Q231" t="n">
        <v>0</v>
      </c>
      <c r="R231" t="inlineStr">
        <is>
          <t>Display Blank</t>
        </is>
      </c>
      <c r="S231" t="inlineStr">
        <is>
          <t>LT250</t>
        </is>
      </c>
      <c r="T231" t="n">
        <v>0</v>
      </c>
    </row>
    <row r="232">
      <c r="B232" s="7" t="inlineStr">
        <is>
          <t>Price_BOM_LFE_Insert_226</t>
        </is>
      </c>
      <c r="C2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2" s="2" t="inlineStr">
        <is>
          <t>X3</t>
        </is>
      </c>
      <c r="E232" s="2" t="inlineStr">
        <is>
          <t>Opt_InsertProvided</t>
        </is>
      </c>
      <c r="F232" s="2" t="inlineStr">
        <is>
          <t>Ductile Iron, ASTM-A536-80</t>
        </is>
      </c>
      <c r="G232" s="2" t="inlineStr">
        <is>
          <t>J</t>
        </is>
      </c>
      <c r="H232" s="2" t="inlineStr">
        <is>
          <t>Coating_Scotchkote134_interior_exterior</t>
        </is>
      </c>
      <c r="I232" t="inlineStr">
        <is>
          <t>250psig</t>
        </is>
      </c>
      <c r="J232" t="inlineStr">
        <is>
          <t>:MechSealType2B:</t>
        </is>
      </c>
      <c r="K232" t="inlineStr">
        <is>
          <t>:Horizontal:</t>
        </is>
      </c>
      <c r="L232" t="inlineStr">
        <is>
          <t>MLEH</t>
        </is>
      </c>
      <c r="N232" s="1" t="inlineStr">
        <is>
          <t>96769367</t>
        </is>
      </c>
      <c r="O232" s="7" t="inlineStr">
        <is>
          <t>INSERT,LF,X3,BAL,DI</t>
        </is>
      </c>
      <c r="P232" t="inlineStr">
        <is>
          <t>A100532</t>
        </is>
      </c>
      <c r="Q232" t="n">
        <v>0</v>
      </c>
      <c r="R232" t="inlineStr">
        <is>
          <t>Display Blank</t>
        </is>
      </c>
      <c r="S232" t="inlineStr">
        <is>
          <t>LT051</t>
        </is>
      </c>
      <c r="T232" t="n">
        <v>98</v>
      </c>
    </row>
    <row r="233">
      <c r="B233" s="7" t="inlineStr">
        <is>
          <t>Price_BOM_LFE_Insert_227</t>
        </is>
      </c>
      <c r="C233" t="inlineStr">
        <is>
          <t>:20121-4P-10HP-LFE:20121-4P-15HP-LFE:20121-4P-7.5HP-LFE:</t>
        </is>
      </c>
      <c r="D233" s="2" t="inlineStr">
        <is>
          <t>X3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Coating_Scotchkote134_interior_exterior</t>
        </is>
      </c>
      <c r="I233" t="inlineStr">
        <is>
          <t>150psig</t>
        </is>
      </c>
      <c r="J233" t="inlineStr">
        <is>
          <t>:Opt_Packing:</t>
        </is>
      </c>
      <c r="K233" t="inlineStr">
        <is>
          <t>:Horizontal:</t>
        </is>
      </c>
      <c r="L233" t="inlineStr">
        <is>
          <t>MLEH</t>
        </is>
      </c>
      <c r="N233" s="1" t="inlineStr">
        <is>
          <t>96769362</t>
        </is>
      </c>
      <c r="O233" s="7" t="inlineStr">
        <is>
          <t>INSERT,LF,X3,PKG,CI</t>
        </is>
      </c>
      <c r="P233" t="inlineStr">
        <is>
          <t>A100532</t>
        </is>
      </c>
      <c r="Q233" t="n">
        <v>0</v>
      </c>
      <c r="R233" t="inlineStr">
        <is>
          <t>Display Blank</t>
        </is>
      </c>
      <c r="S233" t="inlineStr">
        <is>
          <t>LT250</t>
        </is>
      </c>
      <c r="T233" t="n">
        <v>98</v>
      </c>
    </row>
    <row r="234">
      <c r="B234" s="7" t="inlineStr">
        <is>
          <t>Price_BOM_LFE_Insert_228</t>
        </is>
      </c>
      <c r="C234" t="inlineStr">
        <is>
          <t>:20121-4P-10HP-LFE:20121-4P-15HP-LFE:20121-4P-7.5HP-LFE:</t>
        </is>
      </c>
      <c r="D234" s="2" t="inlineStr">
        <is>
          <t>X3</t>
        </is>
      </c>
      <c r="E234" s="2" t="inlineStr">
        <is>
          <t>Opt_InsertProvided</t>
        </is>
      </c>
      <c r="F234" s="2" t="inlineStr">
        <is>
          <t>Cast Iron, ASTM-A48, CL 30</t>
        </is>
      </c>
      <c r="G234" s="2" t="inlineStr">
        <is>
          <t>C30</t>
        </is>
      </c>
      <c r="H234" s="2" t="inlineStr">
        <is>
          <t>Coating_Scotchkote134_interior_exterior</t>
        </is>
      </c>
      <c r="I234" t="inlineStr">
        <is>
          <t>250psig</t>
        </is>
      </c>
      <c r="J234" t="inlineStr">
        <is>
          <t>:MechSealType21S:MechSealType1Unbal:</t>
        </is>
      </c>
      <c r="K234" t="inlineStr">
        <is>
          <t>:Horizontal:</t>
        </is>
      </c>
      <c r="L234" t="inlineStr">
        <is>
          <t>MLEH</t>
        </is>
      </c>
      <c r="N234" s="1" t="inlineStr">
        <is>
          <t>96769363</t>
        </is>
      </c>
      <c r="O234" s="7" t="inlineStr">
        <is>
          <t>INSERT,LF,X3,SGL,CI</t>
        </is>
      </c>
      <c r="P234" t="inlineStr">
        <is>
          <t>A100532</t>
        </is>
      </c>
      <c r="Q234" t="n">
        <v>0</v>
      </c>
      <c r="R234" t="inlineStr">
        <is>
          <t>Display Blank</t>
        </is>
      </c>
      <c r="S234" t="inlineStr">
        <is>
          <t>LT250</t>
        </is>
      </c>
      <c r="T234" t="n">
        <v>0</v>
      </c>
    </row>
    <row r="235">
      <c r="B235" s="7" t="inlineStr">
        <is>
          <t>Price_BOM_LFE_Insert_229</t>
        </is>
      </c>
      <c r="C235" t="inlineStr">
        <is>
          <t>:20121-4P-10HP-LFE:20121-4P-15HP-LFE:20121-4P-7.5HP-LFE:</t>
        </is>
      </c>
      <c r="D235" s="2" t="inlineStr">
        <is>
          <t>X3</t>
        </is>
      </c>
      <c r="E235" s="2" t="inlineStr">
        <is>
          <t>Opt_InsertProvided</t>
        </is>
      </c>
      <c r="F235" s="2" t="inlineStr">
        <is>
          <t>Ductile Iron, ASTM-A536-80</t>
        </is>
      </c>
      <c r="G235" s="2" t="inlineStr">
        <is>
          <t>J</t>
        </is>
      </c>
      <c r="H235" s="2" t="inlineStr">
        <is>
          <t>Coating_Scotchkote134_interior_exterior</t>
        </is>
      </c>
      <c r="I235" t="inlineStr">
        <is>
          <t>250psig</t>
        </is>
      </c>
      <c r="J235" t="inlineStr">
        <is>
          <t>:MechSealType21S:MechSealType1Unbal:</t>
        </is>
      </c>
      <c r="K235" t="inlineStr">
        <is>
          <t>:Horizontal:</t>
        </is>
      </c>
      <c r="L235" t="inlineStr">
        <is>
          <t>MLEH</t>
        </is>
      </c>
      <c r="N235" s="1" t="inlineStr">
        <is>
          <t>96769364</t>
        </is>
      </c>
      <c r="O235" s="7" t="inlineStr">
        <is>
          <t>INSERT,LF,X3,SGL,DI</t>
        </is>
      </c>
      <c r="P235" t="inlineStr">
        <is>
          <t>A100533</t>
        </is>
      </c>
      <c r="Q235" t="n">
        <v>60</v>
      </c>
      <c r="R235" t="inlineStr">
        <is>
          <t>Priced</t>
        </is>
      </c>
      <c r="S235" t="inlineStr">
        <is>
          <t>LT051</t>
        </is>
      </c>
      <c r="T235" t="n">
        <v>98</v>
      </c>
    </row>
    <row r="236">
      <c r="B236" s="7" t="inlineStr">
        <is>
          <t>Price_BOM_LFE_Insert_230</t>
        </is>
      </c>
      <c r="C236" t="inlineStr">
        <is>
          <t>:20121-4P-10HP-LFE:20121-4P-15HP-LFE:20121-4P-7.5HP-LFE:</t>
        </is>
      </c>
      <c r="D236" s="2" t="inlineStr">
        <is>
          <t>X3</t>
        </is>
      </c>
      <c r="E236" s="2" t="inlineStr">
        <is>
          <t>Opt_InsertProvided</t>
        </is>
      </c>
      <c r="F236" s="2" t="inlineStr">
        <is>
          <t>Cast Iron, ASTM-A48, CL 30</t>
        </is>
      </c>
      <c r="G236" s="2" t="inlineStr">
        <is>
          <t>C30</t>
        </is>
      </c>
      <c r="H236" s="2" t="inlineStr">
        <is>
          <t>Coating_Scotchkote134_interior_exterior</t>
        </is>
      </c>
      <c r="I236" t="inlineStr">
        <is>
          <t>175psig</t>
        </is>
      </c>
      <c r="J236" t="inlineStr">
        <is>
          <t>:MechSealDoubleType21:MechSealDoubleType2:</t>
        </is>
      </c>
      <c r="K236" t="inlineStr">
        <is>
          <t>:Horizontal:</t>
        </is>
      </c>
      <c r="L236" t="inlineStr">
        <is>
          <t>MLEH</t>
        </is>
      </c>
      <c r="N236" s="1" t="inlineStr">
        <is>
          <t>96769365</t>
        </is>
      </c>
      <c r="O236" s="7" t="inlineStr">
        <is>
          <t>INSERT,LF,X3,DBL,CI</t>
        </is>
      </c>
      <c r="P236" t="inlineStr">
        <is>
          <t>A100532</t>
        </is>
      </c>
      <c r="Q236" t="n">
        <v>0</v>
      </c>
      <c r="R236" t="inlineStr">
        <is>
          <t>Display Blank</t>
        </is>
      </c>
      <c r="S236" t="inlineStr">
        <is>
          <t>LT250</t>
        </is>
      </c>
      <c r="T236" t="n">
        <v>98</v>
      </c>
    </row>
    <row r="237">
      <c r="B237" s="7" t="inlineStr">
        <is>
          <t>Price_BOM_LFE_Insert_231</t>
        </is>
      </c>
      <c r="C237" t="inlineStr">
        <is>
          <t>:20121-4P-10HP-LFE:20121-4P-15HP-LFE:20121-4P-7.5HP-LFE:</t>
        </is>
      </c>
      <c r="D237" s="2" t="inlineStr">
        <is>
          <t>X3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Coating_Scotchkote134_interior_exterior</t>
        </is>
      </c>
      <c r="I237" t="inlineStr">
        <is>
          <t>250psig</t>
        </is>
      </c>
      <c r="J237" t="inlineStr">
        <is>
          <t>:MechSealType2B:</t>
        </is>
      </c>
      <c r="K237" t="inlineStr">
        <is>
          <t>:Horizontal:</t>
        </is>
      </c>
      <c r="L237" t="inlineStr">
        <is>
          <t>MLEH</t>
        </is>
      </c>
      <c r="N237" s="1" t="inlineStr">
        <is>
          <t>96769366</t>
        </is>
      </c>
      <c r="O237" s="7" t="inlineStr">
        <is>
          <t>INSERT,LF,X3,BAL,CI</t>
        </is>
      </c>
      <c r="P237" t="inlineStr">
        <is>
          <t>A100532</t>
        </is>
      </c>
      <c r="Q237" t="n">
        <v>0</v>
      </c>
      <c r="R237" t="inlineStr">
        <is>
          <t>Display Blank</t>
        </is>
      </c>
      <c r="S237" t="inlineStr">
        <is>
          <t>LT250</t>
        </is>
      </c>
      <c r="T237" t="n">
        <v>0</v>
      </c>
    </row>
    <row r="238">
      <c r="B238" s="7" t="inlineStr">
        <is>
          <t>Price_BOM_LFE_Insert_232</t>
        </is>
      </c>
      <c r="C238" t="inlineStr">
        <is>
          <t>:20121-4P-10HP-LFE:20121-4P-15HP-LFE:20121-4P-7.5HP-LFE:</t>
        </is>
      </c>
      <c r="D238" s="2" t="inlineStr">
        <is>
          <t>X3</t>
        </is>
      </c>
      <c r="E238" s="2" t="inlineStr">
        <is>
          <t>Opt_InsertProvided</t>
        </is>
      </c>
      <c r="F238" s="2" t="inlineStr">
        <is>
          <t>Ductile Iron, ASTM-A536-80</t>
        </is>
      </c>
      <c r="G238" s="2" t="inlineStr">
        <is>
          <t>J</t>
        </is>
      </c>
      <c r="H238" s="2" t="inlineStr">
        <is>
          <t>Coating_Scotchkote134_interior_exterior</t>
        </is>
      </c>
      <c r="I238" t="inlineStr">
        <is>
          <t>250psig</t>
        </is>
      </c>
      <c r="J238" t="inlineStr">
        <is>
          <t>:MechSealType2B:</t>
        </is>
      </c>
      <c r="K238" t="inlineStr">
        <is>
          <t>:Horizontal:</t>
        </is>
      </c>
      <c r="L238" t="inlineStr">
        <is>
          <t>MLEH</t>
        </is>
      </c>
      <c r="N238" s="1" t="inlineStr">
        <is>
          <t>96769367</t>
        </is>
      </c>
      <c r="O238" s="7" t="inlineStr">
        <is>
          <t>INSERT,LF,X3,BAL,DI</t>
        </is>
      </c>
      <c r="P238" t="inlineStr">
        <is>
          <t>A100532</t>
        </is>
      </c>
      <c r="Q238" t="n">
        <v>0</v>
      </c>
      <c r="R238" t="inlineStr">
        <is>
          <t>Display Blank</t>
        </is>
      </c>
      <c r="S238" t="inlineStr">
        <is>
          <t>LT051</t>
        </is>
      </c>
      <c r="T238" t="n">
        <v>98</v>
      </c>
    </row>
    <row r="239">
      <c r="B239" s="7" t="inlineStr">
        <is>
          <t>Price_BOM_LFE_Insert_233</t>
        </is>
      </c>
      <c r="C239" t="inlineStr">
        <is>
          <t>:20709-2P-10HP-LFE:20709-2P-15HP-LFE:20709-2P-20HP-LFE:20709-2P-25HP-LFE:20709-2P-7.5HP-LFE:20709-4P-3HP-LFE:</t>
        </is>
      </c>
      <c r="D239" s="2" t="inlineStr">
        <is>
          <t>X3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Coating_Scotchkote134_interior_exterior</t>
        </is>
      </c>
      <c r="I239" t="inlineStr">
        <is>
          <t>150psig</t>
        </is>
      </c>
      <c r="J239" t="inlineStr">
        <is>
          <t>:Opt_Packing:</t>
        </is>
      </c>
      <c r="K239" t="inlineStr">
        <is>
          <t>:Horizontal:</t>
        </is>
      </c>
      <c r="L239" t="inlineStr">
        <is>
          <t>MLEH</t>
        </is>
      </c>
      <c r="N239" s="1" t="inlineStr">
        <is>
          <t>96769362</t>
        </is>
      </c>
      <c r="O239" s="7" t="inlineStr">
        <is>
          <t>INSERT,LF,X3,PKG,CI</t>
        </is>
      </c>
      <c r="P239" t="inlineStr">
        <is>
          <t>A100532</t>
        </is>
      </c>
      <c r="Q239" t="n">
        <v>0</v>
      </c>
      <c r="R239" t="inlineStr">
        <is>
          <t>Display Blank</t>
        </is>
      </c>
      <c r="S239" t="inlineStr">
        <is>
          <t>LT250</t>
        </is>
      </c>
      <c r="T239" t="n">
        <v>98</v>
      </c>
    </row>
    <row r="240">
      <c r="B240" s="7" t="inlineStr">
        <is>
          <t>Price_BOM_LFE_Insert_234</t>
        </is>
      </c>
      <c r="C240" t="inlineStr">
        <is>
          <t>:20709-2P-10HP-LFE:20709-2P-15HP-LFE:20709-2P-20HP-LFE:20709-2P-25HP-LFE:20709-2P-7.5HP-LFE:20709-4P-3HP-LFE:</t>
        </is>
      </c>
      <c r="D240" s="2" t="inlineStr">
        <is>
          <t>X3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Coating_Scotchkote134_interior_exterior</t>
        </is>
      </c>
      <c r="I240" t="inlineStr">
        <is>
          <t>250psig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MLEH</t>
        </is>
      </c>
      <c r="N240" s="1" t="inlineStr">
        <is>
          <t>96769363</t>
        </is>
      </c>
      <c r="O240" s="7" t="inlineStr">
        <is>
          <t>INSERT,LF,X3,SGL,CI</t>
        </is>
      </c>
      <c r="P240" t="inlineStr">
        <is>
          <t>A100532</t>
        </is>
      </c>
      <c r="Q240" t="n">
        <v>0</v>
      </c>
      <c r="R240" t="inlineStr">
        <is>
          <t>Display Blank</t>
        </is>
      </c>
      <c r="S240" t="inlineStr">
        <is>
          <t>LT250</t>
        </is>
      </c>
      <c r="T240" t="n">
        <v>0</v>
      </c>
    </row>
    <row r="241">
      <c r="B241" s="7" t="inlineStr">
        <is>
          <t>Price_BOM_LFE_Insert_235</t>
        </is>
      </c>
      <c r="C241" t="inlineStr">
        <is>
          <t>:20709-2P-10HP-LFE:20709-2P-15HP-LFE:20709-2P-20HP-LFE:20709-2P-25HP-LFE:20709-2P-7.5HP-LFE:20709-4P-3HP-LFE:</t>
        </is>
      </c>
      <c r="D241" s="2" t="inlineStr">
        <is>
          <t>X3</t>
        </is>
      </c>
      <c r="E241" s="2" t="inlineStr">
        <is>
          <t>Opt_InsertProvided</t>
        </is>
      </c>
      <c r="F241" s="2" t="inlineStr">
        <is>
          <t>Ductile Iron, ASTM-A536-80</t>
        </is>
      </c>
      <c r="G241" s="2" t="inlineStr">
        <is>
          <t>J</t>
        </is>
      </c>
      <c r="H241" s="2" t="inlineStr">
        <is>
          <t>Coating_Scotchkote134_interior_exterior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MLEH</t>
        </is>
      </c>
      <c r="N241" s="1" t="inlineStr">
        <is>
          <t>96769364</t>
        </is>
      </c>
      <c r="O241" s="7" t="inlineStr">
        <is>
          <t>INSERT,LF,X3,SGL,DI</t>
        </is>
      </c>
      <c r="P241" t="inlineStr">
        <is>
          <t>A100533</t>
        </is>
      </c>
      <c r="Q241" t="n">
        <v>60</v>
      </c>
      <c r="R241" t="inlineStr">
        <is>
          <t>Priced</t>
        </is>
      </c>
      <c r="S241" t="inlineStr">
        <is>
          <t>LT051</t>
        </is>
      </c>
      <c r="T241" t="n">
        <v>98</v>
      </c>
    </row>
    <row r="242">
      <c r="B242" s="7" t="inlineStr">
        <is>
          <t>Price_BOM_LFE_Insert_236</t>
        </is>
      </c>
      <c r="C242" t="inlineStr">
        <is>
          <t>:20709-2P-10HP-LFE:20709-2P-15HP-LFE:20709-2P-20HP-LFE:20709-2P-25HP-LFE:20709-2P-7.5HP-LFE:20709-4P-3HP-LFE:</t>
        </is>
      </c>
      <c r="D242" s="2" t="inlineStr">
        <is>
          <t>X3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Coating_Scotchkote134_interior_exterior</t>
        </is>
      </c>
      <c r="I242" t="inlineStr">
        <is>
          <t>175psig</t>
        </is>
      </c>
      <c r="J242" t="inlineStr">
        <is>
          <t>:MechSealDoubleType21:MechSealDoubleType2:</t>
        </is>
      </c>
      <c r="K242" t="inlineStr">
        <is>
          <t>:Horizontal:</t>
        </is>
      </c>
      <c r="L242" t="inlineStr">
        <is>
          <t>MLEH</t>
        </is>
      </c>
      <c r="N242" s="1" t="inlineStr">
        <is>
          <t>96769365</t>
        </is>
      </c>
      <c r="O242" s="7" t="inlineStr">
        <is>
          <t>INSERT,LF,X3,DBL,CI</t>
        </is>
      </c>
      <c r="P242" t="inlineStr">
        <is>
          <t>A100532</t>
        </is>
      </c>
      <c r="Q242" t="n">
        <v>0</v>
      </c>
      <c r="R242" t="inlineStr">
        <is>
          <t>Display Blank</t>
        </is>
      </c>
      <c r="S242" t="inlineStr">
        <is>
          <t>LT250</t>
        </is>
      </c>
      <c r="T242" t="n">
        <v>98</v>
      </c>
    </row>
    <row r="243">
      <c r="B243" s="7" t="inlineStr">
        <is>
          <t>Price_BOM_LFE_Insert_237</t>
        </is>
      </c>
      <c r="C243" t="inlineStr">
        <is>
          <t>:20709-2P-10HP-LFE:20709-2P-15HP-LFE:20709-2P-20HP-LFE:20709-2P-25HP-LFE:20709-2P-7.5HP-LFE:20709-4P-3HP-LFE:</t>
        </is>
      </c>
      <c r="D243" s="2" t="inlineStr">
        <is>
          <t>X3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Coating_Scotchkote134_interior_exterior</t>
        </is>
      </c>
      <c r="I243" t="inlineStr">
        <is>
          <t>250psig</t>
        </is>
      </c>
      <c r="J243" t="inlineStr">
        <is>
          <t>:MechSealType2B:</t>
        </is>
      </c>
      <c r="K243" t="inlineStr">
        <is>
          <t>:Horizontal:</t>
        </is>
      </c>
      <c r="L243" t="inlineStr">
        <is>
          <t>MLEH</t>
        </is>
      </c>
      <c r="N243" s="1" t="inlineStr">
        <is>
          <t>96769366</t>
        </is>
      </c>
      <c r="O243" s="7" t="inlineStr">
        <is>
          <t>INSERT,LF,X3,BAL,CI</t>
        </is>
      </c>
      <c r="P243" t="inlineStr">
        <is>
          <t>A100532</t>
        </is>
      </c>
      <c r="Q243" t="n">
        <v>0</v>
      </c>
      <c r="R243" t="inlineStr">
        <is>
          <t>Display Blank</t>
        </is>
      </c>
      <c r="S243" t="inlineStr">
        <is>
          <t>LT250</t>
        </is>
      </c>
      <c r="T243" t="n">
        <v>0</v>
      </c>
    </row>
    <row r="244">
      <c r="B244" s="7" t="inlineStr">
        <is>
          <t>Price_BOM_LFE_Insert_238</t>
        </is>
      </c>
      <c r="C244" t="inlineStr">
        <is>
          <t>:20709-2P-10HP-LFE:20709-2P-15HP-LFE:20709-2P-20HP-LFE:20709-2P-25HP-LFE:20709-2P-7.5HP-LFE:20709-4P-3HP-LFE:</t>
        </is>
      </c>
      <c r="D244" s="2" t="inlineStr">
        <is>
          <t>X3</t>
        </is>
      </c>
      <c r="E244" s="2" t="inlineStr">
        <is>
          <t>Opt_InsertProvided</t>
        </is>
      </c>
      <c r="F244" s="2" t="inlineStr">
        <is>
          <t>Ductile Iron, ASTM-A536-80</t>
        </is>
      </c>
      <c r="G244" s="2" t="inlineStr">
        <is>
          <t>J</t>
        </is>
      </c>
      <c r="H244" s="2" t="inlineStr">
        <is>
          <t>Coating_Scotchkote134_interior_exterior</t>
        </is>
      </c>
      <c r="I244" t="inlineStr">
        <is>
          <t>250psig</t>
        </is>
      </c>
      <c r="J244" t="inlineStr">
        <is>
          <t>:MechSealType2B:</t>
        </is>
      </c>
      <c r="K244" t="inlineStr">
        <is>
          <t>:Horizontal:</t>
        </is>
      </c>
      <c r="L244" t="inlineStr">
        <is>
          <t>MLEH</t>
        </is>
      </c>
      <c r="N244" s="1" t="inlineStr">
        <is>
          <t>96769367</t>
        </is>
      </c>
      <c r="O244" s="7" t="inlineStr">
        <is>
          <t>INSERT,LF,X3,BAL,DI</t>
        </is>
      </c>
      <c r="P244" t="inlineStr">
        <is>
          <t>A100532</t>
        </is>
      </c>
      <c r="Q244" t="n">
        <v>0</v>
      </c>
      <c r="R244" t="inlineStr">
        <is>
          <t>Display Blank</t>
        </is>
      </c>
      <c r="S244" t="inlineStr">
        <is>
          <t>LT051</t>
        </is>
      </c>
      <c r="T244" t="n">
        <v>98</v>
      </c>
    </row>
    <row r="245">
      <c r="B245" s="7" t="inlineStr">
        <is>
          <t>Price_BOM_LFE_Insert_239</t>
        </is>
      </c>
      <c r="C245" t="inlineStr">
        <is>
          <t>:20953-2P-20HP-LFE:20953-2P-25HP-LFE:20953-4P-3HP-LFE:20953-4P-5HP-LFE:20953-4P-7.5HP-LFE:25123-4P-10HP-LFE:</t>
        </is>
      </c>
      <c r="D245" s="2" t="inlineStr">
        <is>
          <t>X3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Coating_Scotchkote134_interior_exterior</t>
        </is>
      </c>
      <c r="I245" t="inlineStr">
        <is>
          <t>150psig</t>
        </is>
      </c>
      <c r="J245" t="inlineStr">
        <is>
          <t>:Opt_Packing:</t>
        </is>
      </c>
      <c r="K245" t="inlineStr">
        <is>
          <t>:Horizontal:</t>
        </is>
      </c>
      <c r="L245" t="inlineStr">
        <is>
          <t>MLEH</t>
        </is>
      </c>
      <c r="N245" s="1" t="inlineStr">
        <is>
          <t>96769362</t>
        </is>
      </c>
      <c r="O245" s="7" t="inlineStr">
        <is>
          <t>INSERT,LF,X3,PKG,CI</t>
        </is>
      </c>
      <c r="P245" t="inlineStr">
        <is>
          <t>A100532</t>
        </is>
      </c>
      <c r="Q245" t="n">
        <v>0</v>
      </c>
      <c r="R245" t="inlineStr">
        <is>
          <t>Display Blank</t>
        </is>
      </c>
      <c r="S245" t="inlineStr">
        <is>
          <t>LT250</t>
        </is>
      </c>
      <c r="T245" t="n">
        <v>98</v>
      </c>
    </row>
    <row r="246">
      <c r="B246" s="7" t="inlineStr">
        <is>
          <t>Price_BOM_LFE_Insert_240</t>
        </is>
      </c>
      <c r="C246" t="inlineStr">
        <is>
          <t>:20953-2P-20HP-LFE:20953-2P-25HP-LFE:20953-4P-3HP-LFE:20953-4P-5HP-LFE:20953-4P-7.5HP-LFE:25123-4P-10HP-LFE:</t>
        </is>
      </c>
      <c r="D246" s="2" t="inlineStr">
        <is>
          <t>X3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Coating_Scotchkote134_interior_exterior</t>
        </is>
      </c>
      <c r="I246" t="inlineStr">
        <is>
          <t>250psig</t>
        </is>
      </c>
      <c r="J246" t="inlineStr">
        <is>
          <t>:MechSealType21S:MechSealType1Unbal:</t>
        </is>
      </c>
      <c r="K246" t="inlineStr">
        <is>
          <t>:Horizontal:</t>
        </is>
      </c>
      <c r="L246" t="inlineStr">
        <is>
          <t>MLEH</t>
        </is>
      </c>
      <c r="N246" s="1" t="inlineStr">
        <is>
          <t>96769363</t>
        </is>
      </c>
      <c r="O246" s="7" t="inlineStr">
        <is>
          <t>INSERT,LF,X3,SGL,CI</t>
        </is>
      </c>
      <c r="P246" t="inlineStr">
        <is>
          <t>A100532</t>
        </is>
      </c>
      <c r="Q246" t="n">
        <v>0</v>
      </c>
      <c r="R246" t="inlineStr">
        <is>
          <t>Display Blank</t>
        </is>
      </c>
      <c r="S246" t="inlineStr">
        <is>
          <t>LT250</t>
        </is>
      </c>
      <c r="T246" t="n">
        <v>0</v>
      </c>
    </row>
    <row r="247">
      <c r="B247" s="7" t="inlineStr">
        <is>
          <t>Price_BOM_LFE_Insert_241</t>
        </is>
      </c>
      <c r="C247" t="inlineStr">
        <is>
          <t>:20953-2P-20HP-LFE:20953-2P-25HP-LFE:20953-4P-3HP-LFE:20953-4P-5HP-LFE:20953-4P-7.5HP-LFE:25123-4P-10HP-LFE:</t>
        </is>
      </c>
      <c r="D247" s="2" t="inlineStr">
        <is>
          <t>X3</t>
        </is>
      </c>
      <c r="E247" s="2" t="inlineStr">
        <is>
          <t>Opt_InsertProvided</t>
        </is>
      </c>
      <c r="F247" s="2" t="inlineStr">
        <is>
          <t>Ductile Iron, ASTM-A536-80</t>
        </is>
      </c>
      <c r="G247" s="2" t="inlineStr">
        <is>
          <t>J</t>
        </is>
      </c>
      <c r="H247" s="2" t="inlineStr">
        <is>
          <t>Coating_Scotchkote134_interior_exterior</t>
        </is>
      </c>
      <c r="I247" t="inlineStr">
        <is>
          <t>250psig</t>
        </is>
      </c>
      <c r="J247" t="inlineStr">
        <is>
          <t>:MechSealType21S:MechSealType1Unbal:</t>
        </is>
      </c>
      <c r="K247" t="inlineStr">
        <is>
          <t>:Horizontal:</t>
        </is>
      </c>
      <c r="L247" t="inlineStr">
        <is>
          <t>MLEH</t>
        </is>
      </c>
      <c r="N247" s="1" t="inlineStr">
        <is>
          <t>96769364</t>
        </is>
      </c>
      <c r="O247" s="7" t="inlineStr">
        <is>
          <t>INSERT,LF,X3,SGL,DI</t>
        </is>
      </c>
      <c r="P247" t="inlineStr">
        <is>
          <t>A100533</t>
        </is>
      </c>
      <c r="Q247" t="n">
        <v>60</v>
      </c>
      <c r="R247" t="inlineStr">
        <is>
          <t>Priced</t>
        </is>
      </c>
      <c r="S247" t="inlineStr">
        <is>
          <t>LT051</t>
        </is>
      </c>
      <c r="T247" t="n">
        <v>98</v>
      </c>
    </row>
    <row r="248">
      <c r="B248" s="7" t="inlineStr">
        <is>
          <t>Price_BOM_LFE_Insert_242</t>
        </is>
      </c>
      <c r="C248" t="inlineStr">
        <is>
          <t>:20953-2P-20HP-LFE:20953-2P-25HP-LFE:20953-4P-3HP-LFE:20953-4P-5HP-LFE:20953-4P-7.5HP-LFE:25123-4P-10HP-LFE:</t>
        </is>
      </c>
      <c r="D248" s="2" t="inlineStr">
        <is>
          <t>X3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Coating_Scotchkote134_interior_exterior</t>
        </is>
      </c>
      <c r="I248" t="inlineStr">
        <is>
          <t>175psig</t>
        </is>
      </c>
      <c r="J248" t="inlineStr">
        <is>
          <t>:MechSealDoubleType21:MechSealDoubleType2:</t>
        </is>
      </c>
      <c r="K248" t="inlineStr">
        <is>
          <t>:Horizontal:</t>
        </is>
      </c>
      <c r="L248" t="inlineStr">
        <is>
          <t>MLEH</t>
        </is>
      </c>
      <c r="N248" s="1" t="inlineStr">
        <is>
          <t>96769365</t>
        </is>
      </c>
      <c r="O248" s="7" t="inlineStr">
        <is>
          <t>INSERT,LF,X3,DBL,CI</t>
        </is>
      </c>
      <c r="P248" t="inlineStr">
        <is>
          <t>A100532</t>
        </is>
      </c>
      <c r="Q248" t="n">
        <v>0</v>
      </c>
      <c r="R248" t="inlineStr">
        <is>
          <t>Display Blank</t>
        </is>
      </c>
      <c r="S248" t="inlineStr">
        <is>
          <t>LT250</t>
        </is>
      </c>
      <c r="T248" t="n">
        <v>98</v>
      </c>
    </row>
    <row r="249">
      <c r="B249" s="7" t="inlineStr">
        <is>
          <t>Price_BOM_LFE_Insert_243</t>
        </is>
      </c>
      <c r="C249" t="inlineStr">
        <is>
          <t>:20953-2P-20HP-LFE:20953-2P-25HP-LFE:20953-4P-3HP-LFE:20953-4P-5HP-LFE:20953-4P-7.5HP-LFE:25123-4P-10HP-LFE:</t>
        </is>
      </c>
      <c r="D249" s="2" t="inlineStr">
        <is>
          <t>X3</t>
        </is>
      </c>
      <c r="E249" s="2" t="inlineStr">
        <is>
          <t>Opt_InsertProvided</t>
        </is>
      </c>
      <c r="F249" s="2" t="inlineStr">
        <is>
          <t>Cast Iron, ASTM-A48, CL 30</t>
        </is>
      </c>
      <c r="G249" s="2" t="inlineStr">
        <is>
          <t>C30</t>
        </is>
      </c>
      <c r="H249" s="2" t="inlineStr">
        <is>
          <t>Coating_Scotchkote134_interior_exterior</t>
        </is>
      </c>
      <c r="I249" t="inlineStr">
        <is>
          <t>250psig</t>
        </is>
      </c>
      <c r="J249" t="inlineStr">
        <is>
          <t>:MechSealType2B:</t>
        </is>
      </c>
      <c r="K249" t="inlineStr">
        <is>
          <t>:Horizontal:</t>
        </is>
      </c>
      <c r="L249" t="inlineStr">
        <is>
          <t>MLEH</t>
        </is>
      </c>
      <c r="N249" s="1" t="inlineStr">
        <is>
          <t>96769366</t>
        </is>
      </c>
      <c r="O249" s="7" t="inlineStr">
        <is>
          <t>INSERT,LF,X3,BAL,CI</t>
        </is>
      </c>
      <c r="P249" t="inlineStr">
        <is>
          <t>A100532</t>
        </is>
      </c>
      <c r="Q249" t="n">
        <v>0</v>
      </c>
      <c r="R249" t="inlineStr">
        <is>
          <t>Display Blank</t>
        </is>
      </c>
      <c r="S249" t="inlineStr">
        <is>
          <t>LT250</t>
        </is>
      </c>
      <c r="T249" t="n">
        <v>0</v>
      </c>
    </row>
    <row r="250">
      <c r="B250" s="7" t="inlineStr">
        <is>
          <t>Price_BOM_LFE_Insert_244</t>
        </is>
      </c>
      <c r="C250" t="inlineStr">
        <is>
          <t>:20953-2P-20HP-LFE:20953-2P-25HP-LFE:20953-4P-3HP-LFE:20953-4P-5HP-LFE:20953-4P-7.5HP-LFE:25123-4P-10HP-LFE:</t>
        </is>
      </c>
      <c r="D250" s="2" t="inlineStr">
        <is>
          <t>X3</t>
        </is>
      </c>
      <c r="E250" s="2" t="inlineStr">
        <is>
          <t>Opt_InsertProvided</t>
        </is>
      </c>
      <c r="F250" s="2" t="inlineStr">
        <is>
          <t>Ductile Iron, ASTM-A536-80</t>
        </is>
      </c>
      <c r="G250" s="2" t="inlineStr">
        <is>
          <t>J</t>
        </is>
      </c>
      <c r="H250" s="2" t="inlineStr">
        <is>
          <t>Coating_Scotchkote134_interior_exterior</t>
        </is>
      </c>
      <c r="I250" t="inlineStr">
        <is>
          <t>250psig</t>
        </is>
      </c>
      <c r="J250" t="inlineStr">
        <is>
          <t>:MechSealType2B:</t>
        </is>
      </c>
      <c r="K250" t="inlineStr">
        <is>
          <t>:Horizontal:</t>
        </is>
      </c>
      <c r="L250" t="inlineStr">
        <is>
          <t>MLEH</t>
        </is>
      </c>
      <c r="N250" s="1" t="inlineStr">
        <is>
          <t>96769367</t>
        </is>
      </c>
      <c r="O250" s="7" t="inlineStr">
        <is>
          <t>INSERT,LF,X3,BAL,DI</t>
        </is>
      </c>
      <c r="P250" t="inlineStr">
        <is>
          <t>A100532</t>
        </is>
      </c>
      <c r="Q250" t="n">
        <v>0</v>
      </c>
      <c r="R250" t="inlineStr">
        <is>
          <t>Display Blank</t>
        </is>
      </c>
      <c r="S250" t="inlineStr">
        <is>
          <t>LT051</t>
        </is>
      </c>
      <c r="T250" t="n">
        <v>98</v>
      </c>
    </row>
    <row r="251">
      <c r="B251" s="7" t="inlineStr">
        <is>
          <t>Price_BOM_LFE_Insert_245</t>
        </is>
      </c>
      <c r="C251" t="inlineStr">
        <is>
          <t>:25123-4P-15HP-LFE:25123-4P-7.5HP-LFE:25123-4P-7.5HP-LFE:</t>
        </is>
      </c>
      <c r="D251" s="2" t="inlineStr">
        <is>
          <t>X3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Coating_Scotchkote134_interior_exterior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MLEH</t>
        </is>
      </c>
      <c r="N251" s="1" t="inlineStr">
        <is>
          <t>96769362</t>
        </is>
      </c>
      <c r="O251" s="7" t="inlineStr">
        <is>
          <t>INSERT,LF,X3,PKG,CI</t>
        </is>
      </c>
      <c r="P251" t="inlineStr">
        <is>
          <t>A100532</t>
        </is>
      </c>
      <c r="Q251" t="n">
        <v>0</v>
      </c>
      <c r="R251" t="inlineStr">
        <is>
          <t>Display Blank</t>
        </is>
      </c>
      <c r="S251" t="inlineStr">
        <is>
          <t>LT250</t>
        </is>
      </c>
      <c r="T251" t="n">
        <v>98</v>
      </c>
    </row>
    <row r="252">
      <c r="B252" s="7" t="inlineStr">
        <is>
          <t>Price_BOM_LFE_Insert_246</t>
        </is>
      </c>
      <c r="C252" t="inlineStr">
        <is>
          <t>:25123-4P-15HP-LFE:25123-4P-7.5HP-LFE:25123-4P-7.5HP-LFE:</t>
        </is>
      </c>
      <c r="D252" s="2" t="inlineStr">
        <is>
          <t>X3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Coating_Scotchkote134_interior_exterior</t>
        </is>
      </c>
      <c r="I252" t="inlineStr">
        <is>
          <t>250psig</t>
        </is>
      </c>
      <c r="J252" t="inlineStr">
        <is>
          <t>:MechSealType21S:MechSealType1Unbal:</t>
        </is>
      </c>
      <c r="K252" t="inlineStr">
        <is>
          <t>:Horizontal:</t>
        </is>
      </c>
      <c r="L252" t="inlineStr">
        <is>
          <t>MLEH</t>
        </is>
      </c>
      <c r="N252" s="1" t="inlineStr">
        <is>
          <t>96769363</t>
        </is>
      </c>
      <c r="O252" s="7" t="inlineStr">
        <is>
          <t>INSERT,LF,X3,SGL,CI</t>
        </is>
      </c>
      <c r="P252" t="inlineStr">
        <is>
          <t>A100532</t>
        </is>
      </c>
      <c r="Q252" t="n">
        <v>0</v>
      </c>
      <c r="R252" t="inlineStr">
        <is>
          <t>Display Blank</t>
        </is>
      </c>
      <c r="S252" t="inlineStr">
        <is>
          <t>LT250</t>
        </is>
      </c>
      <c r="T252" t="n">
        <v>0</v>
      </c>
    </row>
    <row r="253">
      <c r="B253" s="7" t="inlineStr">
        <is>
          <t>Price_BOM_LFE_Insert_247</t>
        </is>
      </c>
      <c r="C253" t="inlineStr">
        <is>
          <t>:25123-4P-15HP-LFE:25123-4P-7.5HP-LFE:25123-4P-7.5HP-LFE:</t>
        </is>
      </c>
      <c r="D253" s="2" t="inlineStr">
        <is>
          <t>X3</t>
        </is>
      </c>
      <c r="E253" s="2" t="inlineStr">
        <is>
          <t>Opt_InsertProvided</t>
        </is>
      </c>
      <c r="F253" s="2" t="inlineStr">
        <is>
          <t>Ductile Iron, ASTM-A536-80</t>
        </is>
      </c>
      <c r="G253" s="2" t="inlineStr">
        <is>
          <t>J</t>
        </is>
      </c>
      <c r="H253" s="2" t="inlineStr">
        <is>
          <t>Coating_Scotchkote134_interior_exterior</t>
        </is>
      </c>
      <c r="I253" t="inlineStr">
        <is>
          <t>250psig</t>
        </is>
      </c>
      <c r="J253" t="inlineStr">
        <is>
          <t>:MechSealType21S:MechSealType1Unbal:</t>
        </is>
      </c>
      <c r="K253" t="inlineStr">
        <is>
          <t>:Horizontal:</t>
        </is>
      </c>
      <c r="L253" t="inlineStr">
        <is>
          <t>MLEH</t>
        </is>
      </c>
      <c r="N253" s="1" t="inlineStr">
        <is>
          <t>96769364</t>
        </is>
      </c>
      <c r="O253" s="7" t="inlineStr">
        <is>
          <t>INSERT,LF,X3,SGL,DI</t>
        </is>
      </c>
      <c r="P253" t="inlineStr">
        <is>
          <t>A100533</t>
        </is>
      </c>
      <c r="Q253" t="n">
        <v>60</v>
      </c>
      <c r="R253" t="inlineStr">
        <is>
          <t>Priced</t>
        </is>
      </c>
      <c r="S253" t="inlineStr">
        <is>
          <t>LT051</t>
        </is>
      </c>
      <c r="T253" t="n">
        <v>98</v>
      </c>
    </row>
    <row r="254">
      <c r="B254" s="7" t="inlineStr">
        <is>
          <t>Price_BOM_LFE_Insert_248</t>
        </is>
      </c>
      <c r="C254" t="inlineStr">
        <is>
          <t>:25123-4P-15HP-LFE:25123-4P-7.5HP-LFE:25123-4P-7.5HP-LFE:</t>
        </is>
      </c>
      <c r="D254" s="2" t="inlineStr">
        <is>
          <t>X3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Coating_Scotchkote134_interior_exterior</t>
        </is>
      </c>
      <c r="I254" t="inlineStr">
        <is>
          <t>175psig</t>
        </is>
      </c>
      <c r="J254" t="inlineStr">
        <is>
          <t>:MechSealDoubleType21:MechSealDoubleType2:</t>
        </is>
      </c>
      <c r="K254" t="inlineStr">
        <is>
          <t>:Horizontal:</t>
        </is>
      </c>
      <c r="L254" t="inlineStr">
        <is>
          <t>MLEH</t>
        </is>
      </c>
      <c r="N254" s="1" t="inlineStr">
        <is>
          <t>96769365</t>
        </is>
      </c>
      <c r="O254" s="7" t="inlineStr">
        <is>
          <t>INSERT,LF,X3,DBL,CI</t>
        </is>
      </c>
      <c r="P254" t="inlineStr">
        <is>
          <t>A100532</t>
        </is>
      </c>
      <c r="Q254" t="n">
        <v>0</v>
      </c>
      <c r="R254" t="inlineStr">
        <is>
          <t>Display Blank</t>
        </is>
      </c>
      <c r="S254" t="inlineStr">
        <is>
          <t>LT250</t>
        </is>
      </c>
      <c r="T254" t="n">
        <v>98</v>
      </c>
    </row>
    <row r="255">
      <c r="B255" s="7" t="inlineStr">
        <is>
          <t>Price_BOM_LFE_Insert_249</t>
        </is>
      </c>
      <c r="C255" t="inlineStr">
        <is>
          <t>:25123-4P-15HP-LFE:25123-4P-7.5HP-LFE:25123-4P-7.5HP-LFE:</t>
        </is>
      </c>
      <c r="D255" s="2" t="inlineStr">
        <is>
          <t>X3</t>
        </is>
      </c>
      <c r="E255" s="2" t="inlineStr">
        <is>
          <t>Opt_InsertProvided</t>
        </is>
      </c>
      <c r="F255" s="2" t="inlineStr">
        <is>
          <t>Cast Iron, ASTM-A48, CL 30</t>
        </is>
      </c>
      <c r="G255" s="2" t="inlineStr">
        <is>
          <t>C30</t>
        </is>
      </c>
      <c r="H255" s="2" t="inlineStr">
        <is>
          <t>Coating_Scotchkote134_interior_exterior</t>
        </is>
      </c>
      <c r="I255" t="inlineStr">
        <is>
          <t>250psig</t>
        </is>
      </c>
      <c r="J255" t="inlineStr">
        <is>
          <t>:MechSealType2B:</t>
        </is>
      </c>
      <c r="K255" t="inlineStr">
        <is>
          <t>:Horizontal:</t>
        </is>
      </c>
      <c r="L255" t="inlineStr">
        <is>
          <t>MLEH</t>
        </is>
      </c>
      <c r="N255" s="1" t="inlineStr">
        <is>
          <t>96769366</t>
        </is>
      </c>
      <c r="O255" s="7" t="inlineStr">
        <is>
          <t>INSERT,LF,X3,BAL,CI</t>
        </is>
      </c>
      <c r="P255" t="inlineStr">
        <is>
          <t>A100532</t>
        </is>
      </c>
      <c r="Q255" t="n">
        <v>0</v>
      </c>
      <c r="R255" t="inlineStr">
        <is>
          <t>Display Blank</t>
        </is>
      </c>
      <c r="S255" t="inlineStr">
        <is>
          <t>LT250</t>
        </is>
      </c>
      <c r="T255" t="n">
        <v>0</v>
      </c>
    </row>
    <row r="256">
      <c r="B256" s="7" t="inlineStr">
        <is>
          <t>Price_BOM_LFE_Insert_250</t>
        </is>
      </c>
      <c r="C256" t="inlineStr">
        <is>
          <t>:25123-4P-15HP-LFE:25123-4P-7.5HP-LFE:25123-4P-7.5HP-LFE: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Ductile Iron, ASTM-A536-80</t>
        </is>
      </c>
      <c r="G256" s="2" t="inlineStr">
        <is>
          <t>J</t>
        </is>
      </c>
      <c r="H256" s="2" t="inlineStr">
        <is>
          <t>Coating_Scotchkote134_interior_exterior</t>
        </is>
      </c>
      <c r="I256" t="inlineStr">
        <is>
          <t>250psig</t>
        </is>
      </c>
      <c r="J256" t="inlineStr">
        <is>
          <t>:MechSealType2B:</t>
        </is>
      </c>
      <c r="K256" t="inlineStr">
        <is>
          <t>:Horizontal:</t>
        </is>
      </c>
      <c r="L256" t="inlineStr">
        <is>
          <t>MLEH</t>
        </is>
      </c>
      <c r="N256" s="1" t="inlineStr">
        <is>
          <t>96769367</t>
        </is>
      </c>
      <c r="O256" s="7" t="inlineStr">
        <is>
          <t>INSERT,LF,X3,BAL,DI</t>
        </is>
      </c>
      <c r="P256" t="inlineStr">
        <is>
          <t>A100532</t>
        </is>
      </c>
      <c r="Q256" t="n">
        <v>0</v>
      </c>
      <c r="R256" t="inlineStr">
        <is>
          <t>Display Blank</t>
        </is>
      </c>
      <c r="S256" t="inlineStr">
        <is>
          <t>LT051</t>
        </is>
      </c>
      <c r="T256" t="n">
        <v>98</v>
      </c>
    </row>
    <row r="257">
      <c r="B257" s="7" t="inlineStr">
        <is>
          <t>Price_BOM_LFE_Insert_251</t>
        </is>
      </c>
      <c r="C257" t="inlineStr">
        <is>
          <t>:25707-2P-10HP-LFE:25707-2P-15HP-LFE:25707-2P-20HP-LFE:25707-2P-25HP-LFE:25707-2P-7.5HP-LFE:25707-4P-3HP-LFE:25707-4P-5HP-LFE: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Coating_Scotchkote134_interior_exterior</t>
        </is>
      </c>
      <c r="I257" t="inlineStr">
        <is>
          <t>150psig</t>
        </is>
      </c>
      <c r="J257" t="inlineStr">
        <is>
          <t>:Opt_Packing:</t>
        </is>
      </c>
      <c r="K257" t="inlineStr">
        <is>
          <t>:Horizontal:</t>
        </is>
      </c>
      <c r="L257" t="inlineStr">
        <is>
          <t>MLEH</t>
        </is>
      </c>
      <c r="N257" s="1" t="inlineStr">
        <is>
          <t>96769362</t>
        </is>
      </c>
      <c r="O257" s="7" t="inlineStr">
        <is>
          <t>INSERT,LF,X3,PKG,CI</t>
        </is>
      </c>
      <c r="P257" t="inlineStr">
        <is>
          <t>A100532</t>
        </is>
      </c>
      <c r="Q257" t="n">
        <v>0</v>
      </c>
      <c r="R257" t="inlineStr">
        <is>
          <t>Display Blank</t>
        </is>
      </c>
      <c r="S257" t="inlineStr">
        <is>
          <t>LT250</t>
        </is>
      </c>
      <c r="T257" t="n">
        <v>98</v>
      </c>
    </row>
    <row r="258">
      <c r="B258" s="7" t="inlineStr">
        <is>
          <t>Price_BOM_LFE_Insert_252</t>
        </is>
      </c>
      <c r="C258" t="inlineStr">
        <is>
          <t>:25707-2P-10HP-LFE:25707-2P-15HP-LFE:25707-2P-20HP-LFE:25707-2P-25HP-LFE:25707-2P-7.5HP-LFE:25707-4P-3HP-LFE:25707-4P-5HP-LFE: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Coating_Scotchkote134_interior_exterior</t>
        </is>
      </c>
      <c r="I258" t="inlineStr">
        <is>
          <t>250psig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MLEH</t>
        </is>
      </c>
      <c r="N258" s="1" t="inlineStr">
        <is>
          <t>96769363</t>
        </is>
      </c>
      <c r="O258" s="7" t="inlineStr">
        <is>
          <t>INSERT,LF,X3,SGL,CI</t>
        </is>
      </c>
      <c r="P258" t="inlineStr">
        <is>
          <t>A100532</t>
        </is>
      </c>
      <c r="Q258" t="n">
        <v>0</v>
      </c>
      <c r="R258" t="inlineStr">
        <is>
          <t>Display Blank</t>
        </is>
      </c>
      <c r="S258" t="inlineStr">
        <is>
          <t>LT250</t>
        </is>
      </c>
      <c r="T258" t="n">
        <v>0</v>
      </c>
    </row>
    <row r="259">
      <c r="B259" s="7" t="inlineStr">
        <is>
          <t>Price_BOM_LFE_Insert_253</t>
        </is>
      </c>
      <c r="C259" t="inlineStr">
        <is>
          <t>:25707-2P-10HP-LFE:25707-2P-15HP-LFE:25707-2P-20HP-LFE:25707-2P-25HP-LFE:25707-2P-7.5HP-LFE:25707-4P-3HP-LFE:25707-4P-5HP-LFE:</t>
        </is>
      </c>
      <c r="D259" s="2" t="inlineStr">
        <is>
          <t>X3</t>
        </is>
      </c>
      <c r="E259" s="2" t="inlineStr">
        <is>
          <t>Opt_InsertProvided</t>
        </is>
      </c>
      <c r="F259" s="2" t="inlineStr">
        <is>
          <t>Ductile Iron, ASTM-A536-80</t>
        </is>
      </c>
      <c r="G259" s="2" t="inlineStr">
        <is>
          <t>J</t>
        </is>
      </c>
      <c r="H259" s="2" t="inlineStr">
        <is>
          <t>Coating_Scotchkote134_interior_exterior</t>
        </is>
      </c>
      <c r="I259" t="inlineStr">
        <is>
          <t>250psig</t>
        </is>
      </c>
      <c r="J259" t="inlineStr">
        <is>
          <t>:MechSealType21S:MechSealType1Unbal:</t>
        </is>
      </c>
      <c r="K259" t="inlineStr">
        <is>
          <t>:Horizontal:</t>
        </is>
      </c>
      <c r="L259" t="inlineStr">
        <is>
          <t>MLEH</t>
        </is>
      </c>
      <c r="N259" s="1" t="inlineStr">
        <is>
          <t>96769364</t>
        </is>
      </c>
      <c r="O259" s="7" t="inlineStr">
        <is>
          <t>INSERT,LF,X3,SGL,DI</t>
        </is>
      </c>
      <c r="P259" t="inlineStr">
        <is>
          <t>A100533</t>
        </is>
      </c>
      <c r="Q259" t="n">
        <v>60</v>
      </c>
      <c r="R259" t="inlineStr">
        <is>
          <t>Priced</t>
        </is>
      </c>
      <c r="S259" t="inlineStr">
        <is>
          <t>LT051</t>
        </is>
      </c>
      <c r="T259" t="n">
        <v>98</v>
      </c>
    </row>
    <row r="260">
      <c r="B260" s="7" t="inlineStr">
        <is>
          <t>Price_BOM_LFE_Insert_254</t>
        </is>
      </c>
      <c r="C260" t="inlineStr">
        <is>
          <t>:25707-2P-10HP-LFE:25707-2P-15HP-LFE:25707-2P-20HP-LFE:25707-2P-25HP-LFE:25707-2P-7.5HP-LFE:25707-4P-3HP-LFE:25707-4P-5HP-LFE:</t>
        </is>
      </c>
      <c r="D260" s="2" t="inlineStr">
        <is>
          <t>X3</t>
        </is>
      </c>
      <c r="E260" s="2" t="inlineStr">
        <is>
          <t>Opt_InsertProvided</t>
        </is>
      </c>
      <c r="F260" s="2" t="inlineStr">
        <is>
          <t>Cast Iron, ASTM-A48, CL 30</t>
        </is>
      </c>
      <c r="G260" s="2" t="inlineStr">
        <is>
          <t>C30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:MechSealDoubleType21:MechSealDoubleType2:</t>
        </is>
      </c>
      <c r="K260" t="inlineStr">
        <is>
          <t>:Horizontal:</t>
        </is>
      </c>
      <c r="L260" t="inlineStr">
        <is>
          <t>MLEH</t>
        </is>
      </c>
      <c r="N260" s="1" t="inlineStr">
        <is>
          <t>96769365</t>
        </is>
      </c>
      <c r="O260" s="7" t="inlineStr">
        <is>
          <t>INSERT,LF,X3,DBL,CI</t>
        </is>
      </c>
      <c r="P260" t="inlineStr">
        <is>
          <t>A100532</t>
        </is>
      </c>
      <c r="Q260" t="n">
        <v>0</v>
      </c>
      <c r="R260" t="inlineStr">
        <is>
          <t>Display Blank</t>
        </is>
      </c>
      <c r="S260" t="inlineStr">
        <is>
          <t>LT250</t>
        </is>
      </c>
      <c r="T260" t="n">
        <v>98</v>
      </c>
    </row>
    <row r="261">
      <c r="B261" s="7" t="inlineStr">
        <is>
          <t>Price_BOM_LFE_Insert_255</t>
        </is>
      </c>
      <c r="C261" t="inlineStr">
        <is>
          <t>:25707-2P-10HP-LFE:25707-2P-15HP-LFE:25707-2P-20HP-LFE:25707-2P-25HP-LFE:25707-2P-7.5HP-LFE:25707-4P-3HP-LFE:25707-4P-5HP-LFE:</t>
        </is>
      </c>
      <c r="D261" s="2" t="inlineStr">
        <is>
          <t>X3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250psig</t>
        </is>
      </c>
      <c r="J261" t="inlineStr">
        <is>
          <t>:MechSealType2B:</t>
        </is>
      </c>
      <c r="K261" t="inlineStr">
        <is>
          <t>:Horizontal:</t>
        </is>
      </c>
      <c r="L261" t="inlineStr">
        <is>
          <t>MLEH</t>
        </is>
      </c>
      <c r="N261" s="1" t="inlineStr">
        <is>
          <t>96769366</t>
        </is>
      </c>
      <c r="O261" s="7" t="inlineStr">
        <is>
          <t>INSERT,LF,X3,BAL,CI</t>
        </is>
      </c>
      <c r="P261" t="inlineStr">
        <is>
          <t>A100532</t>
        </is>
      </c>
      <c r="Q261" t="n">
        <v>0</v>
      </c>
      <c r="R261" t="inlineStr">
        <is>
          <t>Display Blank</t>
        </is>
      </c>
      <c r="S261" t="inlineStr">
        <is>
          <t>LT250</t>
        </is>
      </c>
      <c r="T261" t="n">
        <v>0</v>
      </c>
    </row>
    <row r="262">
      <c r="B262" s="7" t="inlineStr">
        <is>
          <t>Price_BOM_LFE_Insert_256</t>
        </is>
      </c>
      <c r="C262" t="inlineStr">
        <is>
          <t>:25707-2P-10HP-LFE:25707-2P-15HP-LFE:25707-2P-20HP-LFE:25707-2P-25HP-LFE:25707-2P-7.5HP-LFE:25707-4P-3HP-LFE:25707-4P-5HP-LFE:</t>
        </is>
      </c>
      <c r="D262" s="2" t="inlineStr">
        <is>
          <t>X3</t>
        </is>
      </c>
      <c r="E262" s="2" t="inlineStr">
        <is>
          <t>Opt_InsertProvided</t>
        </is>
      </c>
      <c r="F262" s="2" t="inlineStr">
        <is>
          <t>Ductile Iron, ASTM-A536-80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250psig</t>
        </is>
      </c>
      <c r="J262" t="inlineStr">
        <is>
          <t>:MechSealType2B:</t>
        </is>
      </c>
      <c r="K262" t="inlineStr">
        <is>
          <t>:Horizontal:</t>
        </is>
      </c>
      <c r="L262" t="inlineStr">
        <is>
          <t>MLEH</t>
        </is>
      </c>
      <c r="N262" s="1" t="inlineStr">
        <is>
          <t>96769367</t>
        </is>
      </c>
      <c r="O262" s="7" t="inlineStr">
        <is>
          <t>INSERT,LF,X3,BAL,DI</t>
        </is>
      </c>
      <c r="P262" t="inlineStr">
        <is>
          <t>A100532</t>
        </is>
      </c>
      <c r="Q262" t="n">
        <v>0</v>
      </c>
      <c r="R262" t="inlineStr">
        <is>
          <t>Display Blank</t>
        </is>
      </c>
      <c r="S262" t="inlineStr">
        <is>
          <t>LT051</t>
        </is>
      </c>
      <c r="T262" t="n">
        <v>98</v>
      </c>
    </row>
    <row r="263">
      <c r="B263" s="7" t="inlineStr">
        <is>
          <t>Price_BOM_LFE_Insert_257</t>
        </is>
      </c>
      <c r="C263" s="69" t="inlineStr">
        <is>
          <t>:25957-2P-25HP-LFE:25957-4P-10HP-LFE:25957-4P-3HP-LFE:25957-4P-5HP-LFE:25957-4P-7.5HP-LFE:</t>
        </is>
      </c>
      <c r="D263" s="2" t="inlineStr">
        <is>
          <t>X3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150psig</t>
        </is>
      </c>
      <c r="J263" t="inlineStr">
        <is>
          <t>:Opt_Packing:</t>
        </is>
      </c>
      <c r="K263" t="inlineStr">
        <is>
          <t>:Horizontal:</t>
        </is>
      </c>
      <c r="L263" t="inlineStr">
        <is>
          <t>MLEH</t>
        </is>
      </c>
      <c r="N263" s="1" t="inlineStr">
        <is>
          <t>96769362</t>
        </is>
      </c>
      <c r="O263" s="7" t="inlineStr">
        <is>
          <t>INSERT,LF,X3,PKG,CI</t>
        </is>
      </c>
      <c r="P263" t="inlineStr">
        <is>
          <t>A100532</t>
        </is>
      </c>
      <c r="Q263" t="n">
        <v>0</v>
      </c>
      <c r="R263" t="inlineStr">
        <is>
          <t>Display Blank</t>
        </is>
      </c>
      <c r="S263" t="inlineStr">
        <is>
          <t>LT250</t>
        </is>
      </c>
      <c r="T263" t="n">
        <v>98</v>
      </c>
    </row>
    <row r="264">
      <c r="B264" s="7" t="inlineStr">
        <is>
          <t>Price_BOM_LFE_Insert_258</t>
        </is>
      </c>
      <c r="C264" s="69" t="inlineStr">
        <is>
          <t>:25957-2P-25HP-LFE:25957-4P-10HP-LFE:25957-4P-3HP-LFE:25957-4P-5HP-LFE:25957-4P-7.5HP-LFE:</t>
        </is>
      </c>
      <c r="D264" s="2" t="inlineStr">
        <is>
          <t>X3</t>
        </is>
      </c>
      <c r="E264" s="2" t="inlineStr">
        <is>
          <t>Opt_InsertProvided</t>
        </is>
      </c>
      <c r="F264" s="2" t="inlineStr">
        <is>
          <t>Cast Iron, ASTM-A48, CL 30</t>
        </is>
      </c>
      <c r="G264" s="2" t="inlineStr">
        <is>
          <t>C30</t>
        </is>
      </c>
      <c r="H264" s="2" t="inlineStr">
        <is>
          <t>Coating_Scotchkote134_interior_exterior</t>
        </is>
      </c>
      <c r="I264" t="inlineStr">
        <is>
          <t>250psig</t>
        </is>
      </c>
      <c r="J264" t="inlineStr">
        <is>
          <t>:MechSealType21S:MechSealType1Unbal:</t>
        </is>
      </c>
      <c r="K264" t="inlineStr">
        <is>
          <t>:Horizontal:</t>
        </is>
      </c>
      <c r="L264" t="inlineStr">
        <is>
          <t>MLEH</t>
        </is>
      </c>
      <c r="N264" s="1" t="inlineStr">
        <is>
          <t>96769363</t>
        </is>
      </c>
      <c r="O264" s="7" t="inlineStr">
        <is>
          <t>INSERT,LF,X3,SGL,CI</t>
        </is>
      </c>
      <c r="P264" t="inlineStr">
        <is>
          <t>A100532</t>
        </is>
      </c>
      <c r="Q264" t="n">
        <v>0</v>
      </c>
      <c r="R264" t="inlineStr">
        <is>
          <t>Display Blank</t>
        </is>
      </c>
      <c r="S264" t="inlineStr">
        <is>
          <t>LT250</t>
        </is>
      </c>
      <c r="T264" t="n">
        <v>0</v>
      </c>
    </row>
    <row r="265">
      <c r="B265" s="7" t="inlineStr">
        <is>
          <t>Price_BOM_LFE_Insert_259</t>
        </is>
      </c>
      <c r="C265" s="69" t="inlineStr">
        <is>
          <t>:25957-2P-25HP-LFE:25957-4P-10HP-LFE:25957-4P-3HP-LFE:25957-4P-5HP-LFE:25957-4P-7.5HP-LFE:</t>
        </is>
      </c>
      <c r="D265" s="2" t="inlineStr">
        <is>
          <t>X3</t>
        </is>
      </c>
      <c r="E265" s="2" t="inlineStr">
        <is>
          <t>Opt_InsertProvided</t>
        </is>
      </c>
      <c r="F265" s="2" t="inlineStr">
        <is>
          <t>Ductile Iron, ASTM-A536-80</t>
        </is>
      </c>
      <c r="G265" s="2" t="inlineStr">
        <is>
          <t>J</t>
        </is>
      </c>
      <c r="H265" s="2" t="inlineStr">
        <is>
          <t>Coating_Scotchkote134_interior_exterior</t>
        </is>
      </c>
      <c r="I265" t="inlineStr">
        <is>
          <t>250psig</t>
        </is>
      </c>
      <c r="J265" t="inlineStr">
        <is>
          <t>:MechSealType21S:MechSealType1Unbal:</t>
        </is>
      </c>
      <c r="K265" t="inlineStr">
        <is>
          <t>:Horizontal:</t>
        </is>
      </c>
      <c r="L265" t="inlineStr">
        <is>
          <t>MLEH</t>
        </is>
      </c>
      <c r="N265" s="1" t="inlineStr">
        <is>
          <t>96769364</t>
        </is>
      </c>
      <c r="O265" s="7" t="inlineStr">
        <is>
          <t>INSERT,LF,X3,SGL,DI</t>
        </is>
      </c>
      <c r="P265" t="inlineStr">
        <is>
          <t>A100533</t>
        </is>
      </c>
      <c r="Q265" t="n">
        <v>60</v>
      </c>
      <c r="R265" t="inlineStr">
        <is>
          <t>Priced</t>
        </is>
      </c>
      <c r="S265" t="inlineStr">
        <is>
          <t>LT051</t>
        </is>
      </c>
      <c r="T265" t="n">
        <v>98</v>
      </c>
    </row>
    <row r="266">
      <c r="B266" s="7" t="inlineStr">
        <is>
          <t>Price_BOM_LFE_Insert_260</t>
        </is>
      </c>
      <c r="C266" s="69" t="inlineStr">
        <is>
          <t>:25957-2P-25HP-LFE:25957-4P-10HP-LFE:25957-4P-3HP-LFE:25957-4P-5HP-LFE:25957-4P-7.5HP-LFE:</t>
        </is>
      </c>
      <c r="D266" s="2" t="inlineStr">
        <is>
          <t>X3</t>
        </is>
      </c>
      <c r="E266" s="2" t="inlineStr">
        <is>
          <t>Opt_InsertProvided</t>
        </is>
      </c>
      <c r="F266" s="2" t="inlineStr">
        <is>
          <t>Cast Iron, ASTM-A48, CL 30</t>
        </is>
      </c>
      <c r="G266" s="2" t="inlineStr">
        <is>
          <t>C30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:MechSealDoubleType21:MechSealDoubleType2:</t>
        </is>
      </c>
      <c r="K266" t="inlineStr">
        <is>
          <t>:Horizontal:</t>
        </is>
      </c>
      <c r="L266" t="inlineStr">
        <is>
          <t>MLEH</t>
        </is>
      </c>
      <c r="N266" s="1" t="inlineStr">
        <is>
          <t>96769365</t>
        </is>
      </c>
      <c r="O266" s="7" t="inlineStr">
        <is>
          <t>INSERT,LF,X3,DBL,CI</t>
        </is>
      </c>
      <c r="P266" t="inlineStr">
        <is>
          <t>A100532</t>
        </is>
      </c>
      <c r="Q266" t="n">
        <v>0</v>
      </c>
      <c r="R266" t="inlineStr">
        <is>
          <t>Display Blank</t>
        </is>
      </c>
      <c r="S266" t="inlineStr">
        <is>
          <t>LT250</t>
        </is>
      </c>
      <c r="T266" t="n">
        <v>98</v>
      </c>
    </row>
    <row r="267">
      <c r="B267" s="7" t="inlineStr">
        <is>
          <t>Price_BOM_LFE_Insert_261</t>
        </is>
      </c>
      <c r="C267" s="69" t="inlineStr">
        <is>
          <t>:25957-2P-25HP-LFE:25957-4P-10HP-LFE:25957-4P-3HP-LFE:25957-4P-5HP-LFE:25957-4P-7.5HP-LFE: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250psig</t>
        </is>
      </c>
      <c r="J267" t="inlineStr">
        <is>
          <t>:MechSealType2B:</t>
        </is>
      </c>
      <c r="K267" t="inlineStr">
        <is>
          <t>:Horizontal:</t>
        </is>
      </c>
      <c r="L267" t="inlineStr">
        <is>
          <t>MLEH</t>
        </is>
      </c>
      <c r="N267" s="1" t="inlineStr">
        <is>
          <t>96769366</t>
        </is>
      </c>
      <c r="O267" s="7" t="inlineStr">
        <is>
          <t>INSERT,LF,X3,BAL,CI</t>
        </is>
      </c>
      <c r="P267" t="inlineStr">
        <is>
          <t>A100532</t>
        </is>
      </c>
      <c r="Q267" t="n">
        <v>0</v>
      </c>
      <c r="R267" t="inlineStr">
        <is>
          <t>Display Blank</t>
        </is>
      </c>
      <c r="S267" t="inlineStr">
        <is>
          <t>LT250</t>
        </is>
      </c>
      <c r="T267" t="n">
        <v>0</v>
      </c>
    </row>
    <row r="268">
      <c r="B268" s="7" t="inlineStr">
        <is>
          <t>Price_BOM_LFE_Insert_262</t>
        </is>
      </c>
      <c r="C268" s="69" t="inlineStr">
        <is>
          <t>:25957-2P-25HP-LFE:25957-4P-10HP-LFE:25957-4P-3HP-LFE:25957-4P-5HP-LFE:25957-4P-7.5HP-LFE: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Ductile Iron, ASTM-A536-80</t>
        </is>
      </c>
      <c r="G268" s="2" t="inlineStr">
        <is>
          <t>J</t>
        </is>
      </c>
      <c r="H268" s="2" t="inlineStr">
        <is>
          <t>Coating_Scotchkote134_interior_exterior</t>
        </is>
      </c>
      <c r="I268" t="inlineStr">
        <is>
          <t>250psig</t>
        </is>
      </c>
      <c r="J268" t="inlineStr">
        <is>
          <t>:MechSealType2B:</t>
        </is>
      </c>
      <c r="K268" t="inlineStr">
        <is>
          <t>:Horizontal:</t>
        </is>
      </c>
      <c r="L268" t="inlineStr">
        <is>
          <t>MLEH</t>
        </is>
      </c>
      <c r="N268" s="1" t="inlineStr">
        <is>
          <t>96769367</t>
        </is>
      </c>
      <c r="O268" s="7" t="inlineStr">
        <is>
          <t>INSERT,LF,X3,BAL,DI</t>
        </is>
      </c>
      <c r="P268" t="inlineStr">
        <is>
          <t>A100532</t>
        </is>
      </c>
      <c r="Q268" t="n">
        <v>0</v>
      </c>
      <c r="R268" t="inlineStr">
        <is>
          <t>Display Blank</t>
        </is>
      </c>
      <c r="S268" t="inlineStr">
        <is>
          <t>LT051</t>
        </is>
      </c>
      <c r="T268" t="n">
        <v>98</v>
      </c>
    </row>
    <row r="269">
      <c r="B269" s="7" t="inlineStr">
        <is>
          <t>Price_BOM_LFE_Insert_263</t>
        </is>
      </c>
      <c r="C269" t="inlineStr">
        <is>
          <t>:30707-2P-10HP-LFE:30707-2P-15HP-LFE:30707-2P-20HP-LFE:30707-2P-25HP-LFE:30707-4P-3HP-LFE:30707-4P-5HP-LFE:30707-4P-7.5HP-LFE: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150psig</t>
        </is>
      </c>
      <c r="J269" t="inlineStr">
        <is>
          <t>:Opt_Packing:</t>
        </is>
      </c>
      <c r="K269" t="inlineStr">
        <is>
          <t>:Horizontal:</t>
        </is>
      </c>
      <c r="L269" t="inlineStr">
        <is>
          <t>MLEH</t>
        </is>
      </c>
      <c r="N269" s="1" t="inlineStr">
        <is>
          <t>96769362</t>
        </is>
      </c>
      <c r="O269" s="7" t="inlineStr">
        <is>
          <t>INSERT,LF,X3,PKG,CI</t>
        </is>
      </c>
      <c r="P269" t="inlineStr">
        <is>
          <t>A100532</t>
        </is>
      </c>
      <c r="Q269" t="n">
        <v>0</v>
      </c>
      <c r="R269" t="inlineStr">
        <is>
          <t>Display Blank</t>
        </is>
      </c>
      <c r="S269" t="inlineStr">
        <is>
          <t>LT250</t>
        </is>
      </c>
      <c r="T269" t="n">
        <v>98</v>
      </c>
    </row>
    <row r="270">
      <c r="B270" s="7" t="inlineStr">
        <is>
          <t>Price_BOM_LFE_Insert_264</t>
        </is>
      </c>
      <c r="C270" t="inlineStr">
        <is>
          <t>:30707-2P-10HP-LFE:30707-2P-15HP-LFE:30707-2P-20HP-LFE:30707-2P-25HP-LFE:30707-4P-3HP-LFE:30707-4P-5HP-LFE:30707-4P-7.5HP-LFE: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250psig</t>
        </is>
      </c>
      <c r="J270" t="inlineStr">
        <is>
          <t>:MechSealType21S:MechSealType1Unbal:</t>
        </is>
      </c>
      <c r="K270" t="inlineStr">
        <is>
          <t>:Horizontal:</t>
        </is>
      </c>
      <c r="L270" t="inlineStr">
        <is>
          <t>MLEH</t>
        </is>
      </c>
      <c r="N270" s="1" t="inlineStr">
        <is>
          <t>96769363</t>
        </is>
      </c>
      <c r="O270" s="7" t="inlineStr">
        <is>
          <t>INSERT,LF,X3,SGL,CI</t>
        </is>
      </c>
      <c r="P270" t="inlineStr">
        <is>
          <t>A100532</t>
        </is>
      </c>
      <c r="Q270" t="n">
        <v>0</v>
      </c>
      <c r="R270" t="inlineStr">
        <is>
          <t>Display Blank</t>
        </is>
      </c>
      <c r="S270" t="inlineStr">
        <is>
          <t>LT250</t>
        </is>
      </c>
      <c r="T270" t="n">
        <v>0</v>
      </c>
    </row>
    <row r="271">
      <c r="B271" s="7" t="inlineStr">
        <is>
          <t>Price_BOM_LFE_Insert_265</t>
        </is>
      </c>
      <c r="C271" t="inlineStr">
        <is>
          <t>:30707-2P-10HP-LFE:30707-2P-15HP-LFE:30707-2P-20HP-LFE:30707-2P-25HP-LFE:30707-4P-3HP-LFE:30707-4P-5HP-LFE:30707-4P-7.5HP-LFE: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Ductile Iron, ASTM-A536-80</t>
        </is>
      </c>
      <c r="G271" s="2" t="inlineStr">
        <is>
          <t>J</t>
        </is>
      </c>
      <c r="H271" s="2" t="inlineStr">
        <is>
          <t>Coating_Scotchkote134_interior_exterior</t>
        </is>
      </c>
      <c r="I271" t="inlineStr">
        <is>
          <t>250psig</t>
        </is>
      </c>
      <c r="J271" t="inlineStr">
        <is>
          <t>:MechSealType21S:MechSealType1Unbal:</t>
        </is>
      </c>
      <c r="K271" t="inlineStr">
        <is>
          <t>:Horizontal:</t>
        </is>
      </c>
      <c r="L271" t="inlineStr">
        <is>
          <t>MLEH</t>
        </is>
      </c>
      <c r="N271" s="1" t="inlineStr">
        <is>
          <t>96769364</t>
        </is>
      </c>
      <c r="O271" s="7" t="inlineStr">
        <is>
          <t>INSERT,LF,X3,SGL,DI</t>
        </is>
      </c>
      <c r="P271" t="inlineStr">
        <is>
          <t>A100533</t>
        </is>
      </c>
      <c r="Q271" t="n">
        <v>60</v>
      </c>
      <c r="R271" t="inlineStr">
        <is>
          <t>Priced</t>
        </is>
      </c>
      <c r="S271" t="inlineStr">
        <is>
          <t>LT051</t>
        </is>
      </c>
      <c r="T271" t="n">
        <v>98</v>
      </c>
    </row>
    <row r="272">
      <c r="B272" s="7" t="inlineStr">
        <is>
          <t>Price_BOM_LFE_Insert_266</t>
        </is>
      </c>
      <c r="C272" t="inlineStr">
        <is>
          <t>:30707-2P-10HP-LFE:30707-2P-15HP-LFE:30707-2P-20HP-LFE:30707-2P-25HP-LFE:30707-4P-3HP-LFE:30707-4P-5HP-LFE:30707-4P-7.5HP-LFE: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175psig</t>
        </is>
      </c>
      <c r="J272" t="inlineStr">
        <is>
          <t>:MechSealDoubleType21:MechSealDoubleType2:</t>
        </is>
      </c>
      <c r="K272" t="inlineStr">
        <is>
          <t>:Horizontal:</t>
        </is>
      </c>
      <c r="L272" t="inlineStr">
        <is>
          <t>MLEH</t>
        </is>
      </c>
      <c r="N272" s="1" t="inlineStr">
        <is>
          <t>96769365</t>
        </is>
      </c>
      <c r="O272" s="7" t="inlineStr">
        <is>
          <t>INSERT,LF,X3,DBL,CI</t>
        </is>
      </c>
      <c r="P272" t="inlineStr">
        <is>
          <t>A100532</t>
        </is>
      </c>
      <c r="Q272" t="n">
        <v>0</v>
      </c>
      <c r="R272" t="inlineStr">
        <is>
          <t>Display Blank</t>
        </is>
      </c>
      <c r="S272" t="inlineStr">
        <is>
          <t>LT250</t>
        </is>
      </c>
      <c r="T272" t="n">
        <v>98</v>
      </c>
    </row>
    <row r="273">
      <c r="B273" s="7" t="inlineStr">
        <is>
          <t>Price_BOM_LFE_Insert_267</t>
        </is>
      </c>
      <c r="C273" t="inlineStr">
        <is>
          <t>:30707-2P-10HP-LFE:30707-2P-15HP-LFE:30707-2P-20HP-LFE:30707-2P-25HP-LFE:30707-4P-3HP-LFE:30707-4P-5HP-LFE:30707-4P-7.5HP-LFE: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:MechSealType2B:</t>
        </is>
      </c>
      <c r="K273" t="inlineStr">
        <is>
          <t>:Horizontal:</t>
        </is>
      </c>
      <c r="L273" t="inlineStr">
        <is>
          <t>MLEH</t>
        </is>
      </c>
      <c r="N273" s="1" t="inlineStr">
        <is>
          <t>96769366</t>
        </is>
      </c>
      <c r="O273" s="7" t="inlineStr">
        <is>
          <t>INSERT,LF,X3,BAL,CI</t>
        </is>
      </c>
      <c r="P273" t="inlineStr">
        <is>
          <t>A100532</t>
        </is>
      </c>
      <c r="Q273" t="n">
        <v>0</v>
      </c>
      <c r="R273" t="inlineStr">
        <is>
          <t>Display Blank</t>
        </is>
      </c>
      <c r="S273" t="inlineStr">
        <is>
          <t>LT250</t>
        </is>
      </c>
      <c r="T273" t="n">
        <v>0</v>
      </c>
    </row>
    <row r="274">
      <c r="B274" s="7" t="inlineStr">
        <is>
          <t>Price_BOM_LFE_Insert_268</t>
        </is>
      </c>
      <c r="C274" t="inlineStr">
        <is>
          <t>:30707-2P-10HP-LFE:30707-2P-15HP-LFE:30707-2P-20HP-LFE:30707-2P-25HP-LFE:30707-4P-3HP-LFE:30707-4P-5HP-LFE:30707-4P-7.5HP-LFE: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Ductile Iron, ASTM-A536-80</t>
        </is>
      </c>
      <c r="G274" s="2" t="inlineStr">
        <is>
          <t>J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:MechSealType2B:</t>
        </is>
      </c>
      <c r="K274" t="inlineStr">
        <is>
          <t>:Horizontal:</t>
        </is>
      </c>
      <c r="L274" t="inlineStr">
        <is>
          <t>MLEH</t>
        </is>
      </c>
      <c r="N274" s="1" t="inlineStr">
        <is>
          <t>96769367</t>
        </is>
      </c>
      <c r="O274" s="7" t="inlineStr">
        <is>
          <t>INSERT,LF,X3,BAL,DI</t>
        </is>
      </c>
      <c r="P274" t="inlineStr">
        <is>
          <t>A100532</t>
        </is>
      </c>
      <c r="Q274" t="n">
        <v>0</v>
      </c>
      <c r="R274" t="inlineStr">
        <is>
          <t>Display Blank</t>
        </is>
      </c>
      <c r="S274" t="inlineStr">
        <is>
          <t>LT051</t>
        </is>
      </c>
      <c r="T274" t="n">
        <v>98</v>
      </c>
    </row>
    <row r="275">
      <c r="B275" s="7" t="inlineStr">
        <is>
          <t>Price_BOM_LFE_Insert_269</t>
        </is>
      </c>
      <c r="C275" s="69" t="inlineStr">
        <is>
          <t>:30957-4P-10HP-LFE:30957-4P-15HP-LFE:30957-4P-5HP-LFE:30957-4P-7.5HP-LFE: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Cast Iron, ASTM-A48, CL 30</t>
        </is>
      </c>
      <c r="G275" s="2" t="inlineStr">
        <is>
          <t>C30</t>
        </is>
      </c>
      <c r="H275" s="2" t="inlineStr">
        <is>
          <t>Coating_Scotchkote134_interior_exterior</t>
        </is>
      </c>
      <c r="I275" t="inlineStr">
        <is>
          <t>150psig</t>
        </is>
      </c>
      <c r="J275" t="inlineStr">
        <is>
          <t>:Opt_Packing:</t>
        </is>
      </c>
      <c r="K275" t="inlineStr">
        <is>
          <t>:Horizontal:</t>
        </is>
      </c>
      <c r="L275" t="inlineStr">
        <is>
          <t>MLEH</t>
        </is>
      </c>
      <c r="N275" s="1" t="inlineStr">
        <is>
          <t>96769362</t>
        </is>
      </c>
      <c r="O275" s="7" t="inlineStr">
        <is>
          <t>INSERT,LF,X3,PKG,CI</t>
        </is>
      </c>
      <c r="P275" t="inlineStr">
        <is>
          <t>A100532</t>
        </is>
      </c>
      <c r="Q275" t="n">
        <v>0</v>
      </c>
      <c r="R275" t="inlineStr">
        <is>
          <t>Display Blank</t>
        </is>
      </c>
      <c r="S275" t="inlineStr">
        <is>
          <t>LT250</t>
        </is>
      </c>
      <c r="T275" t="n">
        <v>98</v>
      </c>
    </row>
    <row r="276">
      <c r="B276" s="7" t="inlineStr">
        <is>
          <t>Price_BOM_LFE_Insert_270</t>
        </is>
      </c>
      <c r="C276" s="69" t="inlineStr">
        <is>
          <t>:30957-4P-10HP-LFE:30957-4P-15HP-LFE:30957-4P-5HP-LFE:30957-4P-7.5HP-LFE: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Cast Iron, ASTM-A48, CL 30</t>
        </is>
      </c>
      <c r="G276" s="2" t="inlineStr">
        <is>
          <t>C30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MLEH</t>
        </is>
      </c>
      <c r="N276" s="1" t="inlineStr">
        <is>
          <t>96769363</t>
        </is>
      </c>
      <c r="O276" s="7" t="inlineStr">
        <is>
          <t>INSERT,LF,X3,SGL,CI</t>
        </is>
      </c>
      <c r="P276" t="inlineStr">
        <is>
          <t>A100532</t>
        </is>
      </c>
      <c r="Q276" t="n">
        <v>0</v>
      </c>
      <c r="R276" t="inlineStr">
        <is>
          <t>Display Blank</t>
        </is>
      </c>
      <c r="S276" t="inlineStr">
        <is>
          <t>LT250</t>
        </is>
      </c>
      <c r="T276" t="n">
        <v>0</v>
      </c>
    </row>
    <row r="277">
      <c r="B277" s="7" t="inlineStr">
        <is>
          <t>Price_BOM_LFE_Insert_271</t>
        </is>
      </c>
      <c r="C277" s="69" t="inlineStr">
        <is>
          <t>:30957-4P-10HP-LFE:30957-4P-15HP-LFE:30957-4P-5HP-LFE:30957-4P-7.5HP-LFE: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Ductile Iron, ASTM-A536-80</t>
        </is>
      </c>
      <c r="G277" s="2" t="inlineStr">
        <is>
          <t>J</t>
        </is>
      </c>
      <c r="H277" s="2" t="inlineStr">
        <is>
          <t>Coating_Scotchkote134_interior_exterior</t>
        </is>
      </c>
      <c r="I277" t="inlineStr">
        <is>
          <t>250psig</t>
        </is>
      </c>
      <c r="J277" t="inlineStr">
        <is>
          <t>:MechSealType21S:MechSealType1Unbal:</t>
        </is>
      </c>
      <c r="K277" t="inlineStr">
        <is>
          <t>:Horizontal:</t>
        </is>
      </c>
      <c r="L277" t="inlineStr">
        <is>
          <t>MLEH</t>
        </is>
      </c>
      <c r="N277" s="1" t="inlineStr">
        <is>
          <t>96769364</t>
        </is>
      </c>
      <c r="O277" s="7" t="inlineStr">
        <is>
          <t>INSERT,LF,X3,SGL,DI</t>
        </is>
      </c>
      <c r="P277" t="inlineStr">
        <is>
          <t>A100533</t>
        </is>
      </c>
      <c r="Q277" t="n">
        <v>60</v>
      </c>
      <c r="R277" t="inlineStr">
        <is>
          <t>Priced</t>
        </is>
      </c>
      <c r="S277" t="inlineStr">
        <is>
          <t>LT051</t>
        </is>
      </c>
      <c r="T277" t="n">
        <v>98</v>
      </c>
    </row>
    <row r="278">
      <c r="B278" s="7" t="inlineStr">
        <is>
          <t>Price_BOM_LFE_Insert_272</t>
        </is>
      </c>
      <c r="C278" s="69" t="inlineStr">
        <is>
          <t>:30957-4P-10HP-LFE:30957-4P-15HP-LFE:30957-4P-5HP-LFE:30957-4P-7.5HP-LFE: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MLEH</t>
        </is>
      </c>
      <c r="N278" s="1" t="inlineStr">
        <is>
          <t>96769365</t>
        </is>
      </c>
      <c r="O278" s="7" t="inlineStr">
        <is>
          <t>INSERT,LF,X3,DBL,CI</t>
        </is>
      </c>
      <c r="P278" t="inlineStr">
        <is>
          <t>A100532</t>
        </is>
      </c>
      <c r="Q278" t="n">
        <v>0</v>
      </c>
      <c r="R278" t="inlineStr">
        <is>
          <t>Display Blank</t>
        </is>
      </c>
      <c r="S278" t="inlineStr">
        <is>
          <t>LT250</t>
        </is>
      </c>
      <c r="T278" t="n">
        <v>98</v>
      </c>
    </row>
    <row r="279">
      <c r="B279" s="7" t="inlineStr">
        <is>
          <t>Price_BOM_LFE_Insert_273</t>
        </is>
      </c>
      <c r="C279" s="69" t="inlineStr">
        <is>
          <t>:30957-4P-10HP-LFE:30957-4P-15HP-LFE:30957-4P-5HP-LFE:30957-4P-7.5HP-LFE: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MLEH</t>
        </is>
      </c>
      <c r="N279" s="1" t="inlineStr">
        <is>
          <t>96769366</t>
        </is>
      </c>
      <c r="O279" s="7" t="inlineStr">
        <is>
          <t>INSERT,LF,X3,BAL,CI</t>
        </is>
      </c>
      <c r="P279" t="inlineStr">
        <is>
          <t>A100532</t>
        </is>
      </c>
      <c r="Q279" t="n">
        <v>0</v>
      </c>
      <c r="R279" t="inlineStr">
        <is>
          <t>Display Blank</t>
        </is>
      </c>
      <c r="S279" t="inlineStr">
        <is>
          <t>LT250</t>
        </is>
      </c>
      <c r="T279" t="n">
        <v>0</v>
      </c>
    </row>
    <row r="280">
      <c r="B280" s="7" t="inlineStr">
        <is>
          <t>Price_BOM_LFE_Insert_274</t>
        </is>
      </c>
      <c r="C280" s="69" t="inlineStr">
        <is>
          <t>:30957-4P-10HP-LFE:30957-4P-15HP-LFE:30957-4P-5HP-LFE:30957-4P-7.5HP-LFE: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Ductile Iron, ASTM-A536-80</t>
        </is>
      </c>
      <c r="G280" s="2" t="inlineStr">
        <is>
          <t>J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MLEH</t>
        </is>
      </c>
      <c r="N280" s="1" t="inlineStr">
        <is>
          <t>96769367</t>
        </is>
      </c>
      <c r="O280" s="7" t="inlineStr">
        <is>
          <t>INSERT,LF,X3,BAL,DI</t>
        </is>
      </c>
      <c r="P280" t="inlineStr">
        <is>
          <t>A100532</t>
        </is>
      </c>
      <c r="Q280" t="n">
        <v>0</v>
      </c>
      <c r="R280" t="inlineStr">
        <is>
          <t>Display Blank</t>
        </is>
      </c>
      <c r="S280" t="inlineStr">
        <is>
          <t>LT051</t>
        </is>
      </c>
      <c r="T280" t="n">
        <v>98</v>
      </c>
    </row>
    <row r="281">
      <c r="B281" s="7" t="inlineStr">
        <is>
          <t>Price_BOM_LFE_Insert_275</t>
        </is>
      </c>
      <c r="C281" t="inlineStr">
        <is>
          <t>:40707-2P-25HP-LFE:40707-4P-3HP-LFE:40707-4P-5HP-LFE:40707-4P-7.5HP-LFE: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Cast Iron, ASTM-A48, CL 30</t>
        </is>
      </c>
      <c r="G281" s="2" t="inlineStr">
        <is>
          <t>C30</t>
        </is>
      </c>
      <c r="H281" s="2" t="inlineStr">
        <is>
          <t>Coating_Scotchkote134_interior_exterior</t>
        </is>
      </c>
      <c r="I281" t="inlineStr">
        <is>
          <t>150psig</t>
        </is>
      </c>
      <c r="J281" t="inlineStr">
        <is>
          <t>:Opt_Packing:</t>
        </is>
      </c>
      <c r="K281" t="inlineStr">
        <is>
          <t>:Horizontal:</t>
        </is>
      </c>
      <c r="L281" t="inlineStr">
        <is>
          <t>MLEH</t>
        </is>
      </c>
      <c r="N281" s="1" t="inlineStr">
        <is>
          <t>96769362</t>
        </is>
      </c>
      <c r="O281" s="7" t="inlineStr">
        <is>
          <t>INSERT,LF,X3,PKG,CI</t>
        </is>
      </c>
      <c r="P281" t="inlineStr">
        <is>
          <t>A100532</t>
        </is>
      </c>
      <c r="Q281" t="n">
        <v>0</v>
      </c>
      <c r="R281" t="inlineStr">
        <is>
          <t>Display Blank</t>
        </is>
      </c>
      <c r="S281" t="inlineStr">
        <is>
          <t>LT250</t>
        </is>
      </c>
      <c r="T281" t="n">
        <v>98</v>
      </c>
    </row>
    <row r="282">
      <c r="B282" s="7" t="inlineStr">
        <is>
          <t>Price_BOM_LFE_Insert_276</t>
        </is>
      </c>
      <c r="C282" t="inlineStr">
        <is>
          <t>:40707-2P-25HP-LFE:40707-4P-3HP-LFE:40707-4P-5HP-LFE:40707-4P-7.5HP-LFE: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Cast Iron, ASTM-A48, CL 30</t>
        </is>
      </c>
      <c r="G282" s="2" t="inlineStr">
        <is>
          <t>C30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:MechSealType21S:MechSealType1Unbal:</t>
        </is>
      </c>
      <c r="K282" t="inlineStr">
        <is>
          <t>:Horizontal:</t>
        </is>
      </c>
      <c r="L282" t="inlineStr">
        <is>
          <t>MLEH</t>
        </is>
      </c>
      <c r="N282" s="1" t="inlineStr">
        <is>
          <t>96769363</t>
        </is>
      </c>
      <c r="O282" s="7" t="inlineStr">
        <is>
          <t>INSERT,LF,X3,SGL,CI</t>
        </is>
      </c>
      <c r="P282" t="inlineStr">
        <is>
          <t>A100532</t>
        </is>
      </c>
      <c r="Q282" t="n">
        <v>0</v>
      </c>
      <c r="R282" t="inlineStr">
        <is>
          <t>Display Blank</t>
        </is>
      </c>
      <c r="S282" t="inlineStr">
        <is>
          <t>LT250</t>
        </is>
      </c>
      <c r="T282" t="n">
        <v>0</v>
      </c>
    </row>
    <row r="283">
      <c r="B283" s="7" t="inlineStr">
        <is>
          <t>Price_BOM_LFE_Insert_277</t>
        </is>
      </c>
      <c r="C283" t="inlineStr">
        <is>
          <t>:40707-2P-25HP-LFE:40707-4P-3HP-LFE:40707-4P-5HP-LFE:40707-4P-7.5HP-LFE: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Ductile Iron, ASTM-A536-80</t>
        </is>
      </c>
      <c r="G283" s="2" t="inlineStr">
        <is>
          <t>J</t>
        </is>
      </c>
      <c r="H283" s="2" t="inlineStr">
        <is>
          <t>Coating_Scotchkote134_interior_exterior</t>
        </is>
      </c>
      <c r="I283" t="inlineStr">
        <is>
          <t>250psig</t>
        </is>
      </c>
      <c r="J283" t="inlineStr">
        <is>
          <t>:MechSealType21S:MechSealType1Unbal:</t>
        </is>
      </c>
      <c r="K283" t="inlineStr">
        <is>
          <t>:Horizontal:</t>
        </is>
      </c>
      <c r="L283" t="inlineStr">
        <is>
          <t>MLEH</t>
        </is>
      </c>
      <c r="N283" s="1" t="inlineStr">
        <is>
          <t>96769364</t>
        </is>
      </c>
      <c r="O283" s="7" t="inlineStr">
        <is>
          <t>INSERT,LF,X3,SGL,DI</t>
        </is>
      </c>
      <c r="P283" t="inlineStr">
        <is>
          <t>A100533</t>
        </is>
      </c>
      <c r="Q283" t="n">
        <v>60</v>
      </c>
      <c r="R283" t="inlineStr">
        <is>
          <t>Priced</t>
        </is>
      </c>
      <c r="S283" t="inlineStr">
        <is>
          <t>LT051</t>
        </is>
      </c>
      <c r="T283" t="n">
        <v>98</v>
      </c>
    </row>
    <row r="284">
      <c r="B284" s="7" t="inlineStr">
        <is>
          <t>Price_BOM_LFE_Insert_278</t>
        </is>
      </c>
      <c r="C284" t="inlineStr">
        <is>
          <t>:40707-2P-25HP-LFE:40707-4P-3HP-LFE:40707-4P-5HP-LFE:40707-4P-7.5HP-LFE: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175psig</t>
        </is>
      </c>
      <c r="J284" t="inlineStr">
        <is>
          <t>:MechSealDoubleType21:MechSealDoubleType2:</t>
        </is>
      </c>
      <c r="K284" t="inlineStr">
        <is>
          <t>:Horizontal:</t>
        </is>
      </c>
      <c r="L284" t="inlineStr">
        <is>
          <t>MLEH</t>
        </is>
      </c>
      <c r="N284" s="1" t="inlineStr">
        <is>
          <t>96769365</t>
        </is>
      </c>
      <c r="O284" s="7" t="inlineStr">
        <is>
          <t>INSERT,LF,X3,DBL,CI</t>
        </is>
      </c>
      <c r="P284" t="inlineStr">
        <is>
          <t>A100532</t>
        </is>
      </c>
      <c r="Q284" t="n">
        <v>0</v>
      </c>
      <c r="R284" t="inlineStr">
        <is>
          <t>Display Blank</t>
        </is>
      </c>
      <c r="S284" t="inlineStr">
        <is>
          <t>LT250</t>
        </is>
      </c>
      <c r="T284" t="n">
        <v>98</v>
      </c>
    </row>
    <row r="285">
      <c r="B285" s="7" t="inlineStr">
        <is>
          <t>Price_BOM_LFE_Insert_279</t>
        </is>
      </c>
      <c r="C285" t="inlineStr">
        <is>
          <t>:40707-2P-25HP-LFE:40707-4P-3HP-LFE:40707-4P-5HP-LFE:40707-4P-7.5HP-LFE: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Cast Iron, ASTM-A48, CL 30</t>
        </is>
      </c>
      <c r="G285" s="2" t="inlineStr">
        <is>
          <t>C30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:MechSealType2B:</t>
        </is>
      </c>
      <c r="K285" t="inlineStr">
        <is>
          <t>:Horizontal:</t>
        </is>
      </c>
      <c r="L285" t="inlineStr">
        <is>
          <t>MLEH</t>
        </is>
      </c>
      <c r="N285" s="1" t="inlineStr">
        <is>
          <t>96769366</t>
        </is>
      </c>
      <c r="O285" s="7" t="inlineStr">
        <is>
          <t>INSERT,LF,X3,BAL,CI</t>
        </is>
      </c>
      <c r="P285" t="inlineStr">
        <is>
          <t>A100532</t>
        </is>
      </c>
      <c r="Q285" t="n">
        <v>0</v>
      </c>
      <c r="R285" t="inlineStr">
        <is>
          <t>Display Blank</t>
        </is>
      </c>
      <c r="S285" t="inlineStr">
        <is>
          <t>LT250</t>
        </is>
      </c>
      <c r="T285" t="n">
        <v>0</v>
      </c>
    </row>
    <row r="286">
      <c r="B286" s="7" t="inlineStr">
        <is>
          <t>Price_BOM_LFE_Insert_280</t>
        </is>
      </c>
      <c r="C286" t="inlineStr">
        <is>
          <t>:40707-2P-25HP-LFE:40707-4P-3HP-LFE:40707-4P-5HP-LFE:40707-4P-7.5HP-LFE: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Ductile Iron, ASTM-A536-80</t>
        </is>
      </c>
      <c r="G286" s="2" t="inlineStr">
        <is>
          <t>J</t>
        </is>
      </c>
      <c r="H286" s="2" t="inlineStr">
        <is>
          <t>Coating_Scotchkote134_interior_exterior</t>
        </is>
      </c>
      <c r="I286" t="inlineStr">
        <is>
          <t>250psig</t>
        </is>
      </c>
      <c r="J286" t="inlineStr">
        <is>
          <t>:MechSealType2B:</t>
        </is>
      </c>
      <c r="K286" t="inlineStr">
        <is>
          <t>:Horizontal:</t>
        </is>
      </c>
      <c r="L286" t="inlineStr">
        <is>
          <t>MLEH</t>
        </is>
      </c>
      <c r="N286" s="1" t="inlineStr">
        <is>
          <t>96769367</t>
        </is>
      </c>
      <c r="O286" s="7" t="inlineStr">
        <is>
          <t>INSERT,LF,X3,BAL,DI</t>
        </is>
      </c>
      <c r="P286" t="inlineStr">
        <is>
          <t>A100532</t>
        </is>
      </c>
      <c r="Q286" t="n">
        <v>0</v>
      </c>
      <c r="R286" t="inlineStr">
        <is>
          <t>Display Blank</t>
        </is>
      </c>
      <c r="S286" t="inlineStr">
        <is>
          <t>LT051</t>
        </is>
      </c>
      <c r="T286" t="n">
        <v>98</v>
      </c>
    </row>
    <row r="287">
      <c r="B287" s="7" t="inlineStr">
        <is>
          <t>Price_BOM_LFE_Insert_281</t>
        </is>
      </c>
      <c r="C287" s="69" t="inlineStr">
        <is>
          <t>:40957-4P-10HP-LFE:40957-4P-15HP-LFE: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150psig</t>
        </is>
      </c>
      <c r="J287" t="inlineStr">
        <is>
          <t>:Opt_Packing:</t>
        </is>
      </c>
      <c r="K287" t="inlineStr">
        <is>
          <t>:Horizontal:</t>
        </is>
      </c>
      <c r="L287" t="inlineStr">
        <is>
          <t>MLEH</t>
        </is>
      </c>
      <c r="N287" s="1" t="inlineStr">
        <is>
          <t>96769362</t>
        </is>
      </c>
      <c r="O287" s="7" t="inlineStr">
        <is>
          <t>INSERT,LF,X3,PKG,CI</t>
        </is>
      </c>
      <c r="P287" t="inlineStr">
        <is>
          <t>A100532</t>
        </is>
      </c>
      <c r="Q287" t="n">
        <v>0</v>
      </c>
      <c r="R287" t="inlineStr">
        <is>
          <t>Display Blank</t>
        </is>
      </c>
      <c r="S287" t="inlineStr">
        <is>
          <t>LT250</t>
        </is>
      </c>
      <c r="T287" t="n">
        <v>98</v>
      </c>
    </row>
    <row r="288">
      <c r="B288" s="7" t="inlineStr">
        <is>
          <t>Price_BOM_LFE_Insert_282</t>
        </is>
      </c>
      <c r="C288" s="69" t="inlineStr">
        <is>
          <t>:40957-4P-10HP-LFE:40957-4P-15HP-LFE: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Cast Iron, ASTM-A48, CL 30</t>
        </is>
      </c>
      <c r="G288" s="2" t="inlineStr">
        <is>
          <t>C30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:MechSealType21S:MechSealType1Unbal:</t>
        </is>
      </c>
      <c r="K288" t="inlineStr">
        <is>
          <t>:Horizontal:</t>
        </is>
      </c>
      <c r="L288" t="inlineStr">
        <is>
          <t>MLEH</t>
        </is>
      </c>
      <c r="N288" s="1" t="inlineStr">
        <is>
          <t>96769363</t>
        </is>
      </c>
      <c r="O288" s="7" t="inlineStr">
        <is>
          <t>INSERT,LF,X3,SGL,CI</t>
        </is>
      </c>
      <c r="P288" t="inlineStr">
        <is>
          <t>A100532</t>
        </is>
      </c>
      <c r="Q288" t="n">
        <v>0</v>
      </c>
      <c r="R288" t="inlineStr">
        <is>
          <t>Display Blank</t>
        </is>
      </c>
      <c r="S288" t="inlineStr">
        <is>
          <t>LT250</t>
        </is>
      </c>
      <c r="T288" t="n">
        <v>0</v>
      </c>
    </row>
    <row r="289">
      <c r="B289" s="7" t="inlineStr">
        <is>
          <t>Price_BOM_LFE_Insert_283</t>
        </is>
      </c>
      <c r="C289" s="69" t="inlineStr">
        <is>
          <t>:40957-4P-10HP-LFE:40957-4P-15HP-LFE: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Ductile Iron, ASTM-A536-80</t>
        </is>
      </c>
      <c r="G289" s="2" t="inlineStr">
        <is>
          <t>J</t>
        </is>
      </c>
      <c r="H289" s="2" t="inlineStr">
        <is>
          <t>Coating_Scotchkote134_interior_exterior</t>
        </is>
      </c>
      <c r="I289" t="inlineStr">
        <is>
          <t>250psig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MLEH</t>
        </is>
      </c>
      <c r="N289" s="1" t="inlineStr">
        <is>
          <t>96769364</t>
        </is>
      </c>
      <c r="O289" s="7" t="inlineStr">
        <is>
          <t>INSERT,LF,X3,SGL,DI</t>
        </is>
      </c>
      <c r="P289" t="inlineStr">
        <is>
          <t>A100533</t>
        </is>
      </c>
      <c r="Q289" t="n">
        <v>60</v>
      </c>
      <c r="R289" t="inlineStr">
        <is>
          <t>Priced</t>
        </is>
      </c>
      <c r="S289" t="inlineStr">
        <is>
          <t>LT051</t>
        </is>
      </c>
      <c r="T289" t="n">
        <v>98</v>
      </c>
    </row>
    <row r="290">
      <c r="B290" s="7" t="inlineStr">
        <is>
          <t>Price_BOM_LFE_Insert_284</t>
        </is>
      </c>
      <c r="C290" s="69" t="inlineStr">
        <is>
          <t>:40957-4P-10HP-LFE:40957-4P-15HP-LFE:</t>
        </is>
      </c>
      <c r="D290" s="2" t="inlineStr">
        <is>
          <t>X3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:MechSealDoubleType21:MechSealDoubleType2:</t>
        </is>
      </c>
      <c r="K290" t="inlineStr">
        <is>
          <t>:Horizontal:</t>
        </is>
      </c>
      <c r="L290" t="inlineStr">
        <is>
          <t>MLEH</t>
        </is>
      </c>
      <c r="N290" s="1" t="inlineStr">
        <is>
          <t>96769365</t>
        </is>
      </c>
      <c r="O290" s="7" t="inlineStr">
        <is>
          <t>INSERT,LF,X3,DBL,CI</t>
        </is>
      </c>
      <c r="P290" t="inlineStr">
        <is>
          <t>A100532</t>
        </is>
      </c>
      <c r="Q290" t="n">
        <v>0</v>
      </c>
      <c r="R290" t="inlineStr">
        <is>
          <t>Display Blank</t>
        </is>
      </c>
      <c r="S290" t="inlineStr">
        <is>
          <t>LT250</t>
        </is>
      </c>
      <c r="T290" t="n">
        <v>98</v>
      </c>
    </row>
    <row r="291">
      <c r="B291" s="7" t="inlineStr">
        <is>
          <t>Price_BOM_LFE_Insert_285</t>
        </is>
      </c>
      <c r="C291" s="69" t="inlineStr">
        <is>
          <t>:40957-4P-10HP-LFE:40957-4P-15HP-LFE:</t>
        </is>
      </c>
      <c r="D291" s="2" t="inlineStr">
        <is>
          <t>X3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250psig</t>
        </is>
      </c>
      <c r="J291" t="inlineStr">
        <is>
          <t>:MechSealType2B:</t>
        </is>
      </c>
      <c r="K291" t="inlineStr">
        <is>
          <t>:Horizontal:</t>
        </is>
      </c>
      <c r="L291" t="inlineStr">
        <is>
          <t>MLEH</t>
        </is>
      </c>
      <c r="N291" s="1" t="inlineStr">
        <is>
          <t>96769366</t>
        </is>
      </c>
      <c r="O291" s="7" t="inlineStr">
        <is>
          <t>INSERT,LF,X3,BAL,CI</t>
        </is>
      </c>
      <c r="P291" t="inlineStr">
        <is>
          <t>A100532</t>
        </is>
      </c>
      <c r="Q291" t="n">
        <v>0</v>
      </c>
      <c r="R291" t="inlineStr">
        <is>
          <t>Display Blank</t>
        </is>
      </c>
      <c r="S291" t="inlineStr">
        <is>
          <t>LT250</t>
        </is>
      </c>
      <c r="T291" t="n">
        <v>0</v>
      </c>
    </row>
    <row r="292">
      <c r="B292" s="7" t="inlineStr">
        <is>
          <t>Price_BOM_LFE_Insert_286</t>
        </is>
      </c>
      <c r="C292" s="69" t="inlineStr">
        <is>
          <t>:40957-4P-10HP-LFE:40957-4P-15HP-LFE:</t>
        </is>
      </c>
      <c r="D292" s="2" t="inlineStr">
        <is>
          <t>X3</t>
        </is>
      </c>
      <c r="E292" s="2" t="inlineStr">
        <is>
          <t>Opt_InsertProvided</t>
        </is>
      </c>
      <c r="F292" s="2" t="inlineStr">
        <is>
          <t>Ductile Iron, ASTM-A536-80</t>
        </is>
      </c>
      <c r="G292" s="2" t="inlineStr">
        <is>
          <t>J</t>
        </is>
      </c>
      <c r="H292" s="2" t="inlineStr">
        <is>
          <t>Coating_Scotchkote134_interior_exterior</t>
        </is>
      </c>
      <c r="I292" t="inlineStr">
        <is>
          <t>250psig</t>
        </is>
      </c>
      <c r="J292" t="inlineStr">
        <is>
          <t>:MechSealType2B:</t>
        </is>
      </c>
      <c r="K292" t="inlineStr">
        <is>
          <t>:Horizontal:</t>
        </is>
      </c>
      <c r="L292" t="inlineStr">
        <is>
          <t>MLEH</t>
        </is>
      </c>
      <c r="N292" s="1" t="inlineStr">
        <is>
          <t>96769367</t>
        </is>
      </c>
      <c r="O292" s="7" t="inlineStr">
        <is>
          <t>INSERT,LF,X3,BAL,DI</t>
        </is>
      </c>
      <c r="P292" t="inlineStr">
        <is>
          <t>A100532</t>
        </is>
      </c>
      <c r="Q292" t="n">
        <v>0</v>
      </c>
      <c r="R292" t="inlineStr">
        <is>
          <t>Display Blank</t>
        </is>
      </c>
      <c r="S292" t="inlineStr">
        <is>
          <t>LT051</t>
        </is>
      </c>
      <c r="T292" t="n">
        <v>98</v>
      </c>
    </row>
    <row r="293">
      <c r="B293" s="7" t="inlineStr">
        <is>
          <t>Price_BOM_LFE_Insert_287</t>
        </is>
      </c>
      <c r="C2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3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</t>
        </is>
      </c>
      <c r="L293" t="inlineStr">
        <is>
          <t>MLEH</t>
        </is>
      </c>
      <c r="N293" s="1" t="inlineStr">
        <is>
          <t>96769397</t>
        </is>
      </c>
      <c r="O293" s="7" t="inlineStr">
        <is>
          <t>INSERT,LF,X4,SGL,CI</t>
        </is>
      </c>
      <c r="P293" t="inlineStr">
        <is>
          <t>A100534</t>
        </is>
      </c>
      <c r="Q293" t="n">
        <v>0</v>
      </c>
      <c r="R293" t="inlineStr">
        <is>
          <t>Display Blank</t>
        </is>
      </c>
      <c r="S293" t="inlineStr">
        <is>
          <t>LT250</t>
        </is>
      </c>
      <c r="T293" t="n">
        <v>0</v>
      </c>
    </row>
    <row r="294">
      <c r="B294" s="7" t="inlineStr">
        <is>
          <t>Price_BOM_LFE_Insert_288</t>
        </is>
      </c>
      <c r="C2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Ductile Iron, ASTM-A536-80</t>
        </is>
      </c>
      <c r="G294" s="2" t="inlineStr">
        <is>
          <t>J</t>
        </is>
      </c>
      <c r="H294" s="2" t="inlineStr">
        <is>
          <t>Coating_Scotchkote134_interior_exterior</t>
        </is>
      </c>
      <c r="I294" t="inlineStr">
        <is>
          <t>250psig</t>
        </is>
      </c>
      <c r="J294" t="inlineStr">
        <is>
          <t>:MechSealType21S:MechSealType1Unbal:</t>
        </is>
      </c>
      <c r="K294" t="inlineStr">
        <is>
          <t>:Horizontal:</t>
        </is>
      </c>
      <c r="L294" t="inlineStr">
        <is>
          <t>MLEH</t>
        </is>
      </c>
      <c r="N294" s="1" t="inlineStr">
        <is>
          <t>96769398</t>
        </is>
      </c>
      <c r="O294" s="7" t="inlineStr">
        <is>
          <t>INSERT,LF,X4,SGL,DI</t>
        </is>
      </c>
      <c r="P294" t="inlineStr">
        <is>
          <t>A100535</t>
        </is>
      </c>
      <c r="Q294" t="n">
        <v>110</v>
      </c>
      <c r="R294" t="inlineStr">
        <is>
          <t>Priced</t>
        </is>
      </c>
      <c r="S294" t="inlineStr">
        <is>
          <t>LT051</t>
        </is>
      </c>
      <c r="T294" t="n">
        <v>98</v>
      </c>
    </row>
    <row r="295">
      <c r="B295" s="7" t="inlineStr">
        <is>
          <t>Price_BOM_LFE_Insert_289</t>
        </is>
      </c>
      <c r="C2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:Opt_Packing:</t>
        </is>
      </c>
      <c r="K295" t="inlineStr">
        <is>
          <t>:Horizontal:</t>
        </is>
      </c>
      <c r="L295" t="inlineStr">
        <is>
          <t>MLEH</t>
        </is>
      </c>
      <c r="N295" s="1" t="inlineStr">
        <is>
          <t>96769399</t>
        </is>
      </c>
      <c r="O295" s="7" t="inlineStr">
        <is>
          <t>INSERT,LF,X4,PKG,CI</t>
        </is>
      </c>
      <c r="P295" t="inlineStr">
        <is>
          <t>A100534</t>
        </is>
      </c>
      <c r="Q295" t="n">
        <v>0</v>
      </c>
      <c r="R295" t="inlineStr">
        <is>
          <t>Display Blank</t>
        </is>
      </c>
      <c r="S295" t="inlineStr">
        <is>
          <t>LT250</t>
        </is>
      </c>
      <c r="T295" t="n">
        <v>98</v>
      </c>
    </row>
    <row r="296">
      <c r="B296" s="7" t="inlineStr">
        <is>
          <t>Price_BOM_LFE_Insert_290</t>
        </is>
      </c>
      <c r="C2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Cast Iron, ASTM-A48, CL 30</t>
        </is>
      </c>
      <c r="G296" s="2" t="inlineStr">
        <is>
          <t>C30</t>
        </is>
      </c>
      <c r="H296" s="2" t="inlineStr">
        <is>
          <t>Coating_Scotchkote134_interior_exterior</t>
        </is>
      </c>
      <c r="I296" t="inlineStr">
        <is>
          <t>175psig</t>
        </is>
      </c>
      <c r="J296" t="inlineStr">
        <is>
          <t>:MechSealDoubleType1:</t>
        </is>
      </c>
      <c r="K296" t="inlineStr">
        <is>
          <t>:Horizontal:</t>
        </is>
      </c>
      <c r="L296" t="inlineStr">
        <is>
          <t>MLEH</t>
        </is>
      </c>
      <c r="N296" s="1" t="inlineStr">
        <is>
          <t>96769400</t>
        </is>
      </c>
      <c r="O296" s="7" t="inlineStr">
        <is>
          <t>INSERT,LF,X4,DBL,CI</t>
        </is>
      </c>
      <c r="P296" t="inlineStr">
        <is>
          <t>A100534</t>
        </is>
      </c>
      <c r="Q296" t="n">
        <v>0</v>
      </c>
      <c r="R296" t="inlineStr">
        <is>
          <t>Display Blank</t>
        </is>
      </c>
      <c r="S296" t="inlineStr">
        <is>
          <t>LT250</t>
        </is>
      </c>
      <c r="T296" t="n">
        <v>98</v>
      </c>
    </row>
    <row r="297">
      <c r="B297" s="7" t="inlineStr">
        <is>
          <t>Price_BOM_LFE_Insert_291</t>
        </is>
      </c>
      <c r="C2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Cast Iron, ASTM-A48, CL 30</t>
        </is>
      </c>
      <c r="G297" s="2" t="inlineStr">
        <is>
          <t>C30</t>
        </is>
      </c>
      <c r="H297" s="2" t="inlineStr">
        <is>
          <t>Coating_Scotchkote134_interior_exterior</t>
        </is>
      </c>
      <c r="I297" t="inlineStr">
        <is>
          <t>175psig</t>
        </is>
      </c>
      <c r="J297" t="inlineStr">
        <is>
          <t>:MechSealType1Bal:</t>
        </is>
      </c>
      <c r="K297" t="inlineStr">
        <is>
          <t>:Horizontal:</t>
        </is>
      </c>
      <c r="L297" t="inlineStr">
        <is>
          <t>MLEH</t>
        </is>
      </c>
      <c r="N297" s="1" t="inlineStr">
        <is>
          <t>96769401</t>
        </is>
      </c>
      <c r="O297" s="7" t="inlineStr">
        <is>
          <t>INSERT,LF,X4,BAL,CI</t>
        </is>
      </c>
      <c r="P297" t="inlineStr">
        <is>
          <t>A100534</t>
        </is>
      </c>
      <c r="Q297" t="n">
        <v>0</v>
      </c>
      <c r="R297" t="inlineStr">
        <is>
          <t>Display Blank</t>
        </is>
      </c>
      <c r="S297" t="inlineStr">
        <is>
          <t>LT250</t>
        </is>
      </c>
      <c r="T297" t="n">
        <v>0</v>
      </c>
    </row>
    <row r="298">
      <c r="B298" s="7" t="inlineStr">
        <is>
          <t>Price_BOM_LFE_Insert_292</t>
        </is>
      </c>
      <c r="C2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Ductile Iron, ASTM-A536-80</t>
        </is>
      </c>
      <c r="G298" s="2" t="inlineStr">
        <is>
          <t>J</t>
        </is>
      </c>
      <c r="H298" s="2" t="inlineStr">
        <is>
          <t>Coating_Scotchkote134_interior_exterior</t>
        </is>
      </c>
      <c r="I298" t="inlineStr">
        <is>
          <t>250psig</t>
        </is>
      </c>
      <c r="J298" t="inlineStr">
        <is>
          <t>:MechSealType1Bal:</t>
        </is>
      </c>
      <c r="K298" t="inlineStr">
        <is>
          <t>:Horizontal:</t>
        </is>
      </c>
      <c r="L298" t="inlineStr">
        <is>
          <t>MLEH</t>
        </is>
      </c>
      <c r="N298" s="1" t="inlineStr">
        <is>
          <t>96769402</t>
        </is>
      </c>
      <c r="O298" s="7" t="inlineStr">
        <is>
          <t>INSERT,LF,X4,BAL,DI</t>
        </is>
      </c>
      <c r="P298" t="inlineStr">
        <is>
          <t>A100535</t>
        </is>
      </c>
      <c r="Q298" t="n">
        <v>110</v>
      </c>
      <c r="R298" t="inlineStr">
        <is>
          <t>Priced</t>
        </is>
      </c>
      <c r="S298" t="inlineStr">
        <is>
          <t>LT051</t>
        </is>
      </c>
      <c r="T298" t="n">
        <v>98</v>
      </c>
    </row>
    <row r="299">
      <c r="B299" s="7" t="inlineStr">
        <is>
          <t>Price_BOM_LFE_Insert_293</t>
        </is>
      </c>
      <c r="C299" s="7" t="inlineStr">
        <is>
          <t>:40707-2P-30HP-LFE: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:MechSealType21S:MechSealType1Unbal:</t>
        </is>
      </c>
      <c r="K299" t="inlineStr">
        <is>
          <t>:Horizontal:</t>
        </is>
      </c>
      <c r="L299" t="inlineStr">
        <is>
          <t>MLEH</t>
        </is>
      </c>
      <c r="N299" s="1" t="inlineStr">
        <is>
          <t>96769403</t>
        </is>
      </c>
      <c r="O299" s="7" t="inlineStr">
        <is>
          <t>INSERT,LF,4070,X4,SGL,CI</t>
        </is>
      </c>
      <c r="P299" t="inlineStr">
        <is>
          <t>A100534</t>
        </is>
      </c>
      <c r="Q299" t="n">
        <v>0</v>
      </c>
      <c r="R299" t="inlineStr">
        <is>
          <t>Display Blank</t>
        </is>
      </c>
      <c r="S299" t="inlineStr">
        <is>
          <t>LT250</t>
        </is>
      </c>
      <c r="T299" t="n">
        <v>0</v>
      </c>
    </row>
    <row r="300">
      <c r="B300" s="7" t="inlineStr">
        <is>
          <t>Price_BOM_LFE_Insert_294</t>
        </is>
      </c>
      <c r="C300" s="7" t="inlineStr">
        <is>
          <t>:40707-2P-30HP-LFE: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Ductile Iron, ASTM-A536-80</t>
        </is>
      </c>
      <c r="G300" s="2" t="inlineStr">
        <is>
          <t>J</t>
        </is>
      </c>
      <c r="H300" s="2" t="inlineStr">
        <is>
          <t>Coating_Scotchkote134_interior_exterior</t>
        </is>
      </c>
      <c r="I300" t="inlineStr">
        <is>
          <t>250psig</t>
        </is>
      </c>
      <c r="J300" t="inlineStr">
        <is>
          <t>:MechSealType21S:MechSealType1Unbal:</t>
        </is>
      </c>
      <c r="K300" t="inlineStr">
        <is>
          <t>:Horizontal:</t>
        </is>
      </c>
      <c r="L300" t="inlineStr">
        <is>
          <t>MLEH</t>
        </is>
      </c>
      <c r="N300" s="1" t="inlineStr">
        <is>
          <t>96769404</t>
        </is>
      </c>
      <c r="O300" s="7" t="inlineStr">
        <is>
          <t>INSERT,LF,4070,X4,SGL,DI</t>
        </is>
      </c>
      <c r="P300" t="inlineStr">
        <is>
          <t>A100535</t>
        </is>
      </c>
      <c r="Q300" t="n">
        <v>110</v>
      </c>
      <c r="R300" t="inlineStr">
        <is>
          <t>Priced</t>
        </is>
      </c>
      <c r="S300" t="inlineStr">
        <is>
          <t>LT051</t>
        </is>
      </c>
      <c r="T300" t="n">
        <v>98</v>
      </c>
    </row>
    <row r="301">
      <c r="B301" s="7" t="inlineStr">
        <is>
          <t>Price_BOM_LFE_Insert_295</t>
        </is>
      </c>
      <c r="C301" s="7" t="inlineStr">
        <is>
          <t>:40707-2P-30HP-LFE: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:Opt_Packing:</t>
        </is>
      </c>
      <c r="K301" t="inlineStr">
        <is>
          <t>:Horizontal:</t>
        </is>
      </c>
      <c r="L301" t="inlineStr">
        <is>
          <t>MLEH</t>
        </is>
      </c>
      <c r="N301" s="1" t="inlineStr">
        <is>
          <t>96769405</t>
        </is>
      </c>
      <c r="O301" s="7" t="inlineStr">
        <is>
          <t>INSERT,LF,4070,X4,PKG,CI</t>
        </is>
      </c>
      <c r="P301" t="inlineStr">
        <is>
          <t>A100534</t>
        </is>
      </c>
      <c r="Q301" t="n">
        <v>0</v>
      </c>
      <c r="R301" t="inlineStr">
        <is>
          <t>Display Blank</t>
        </is>
      </c>
      <c r="S301" t="inlineStr">
        <is>
          <t>LT250</t>
        </is>
      </c>
      <c r="T301" t="n">
        <v>98</v>
      </c>
    </row>
    <row r="302">
      <c r="B302" s="7" t="inlineStr">
        <is>
          <t>Price_BOM_LFE_Insert_296</t>
        </is>
      </c>
      <c r="C302" s="7" t="inlineStr">
        <is>
          <t>:40707-2P-30HP-LFE: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:MechSealDoubleType1:</t>
        </is>
      </c>
      <c r="K302" t="inlineStr">
        <is>
          <t>:Horizontal:</t>
        </is>
      </c>
      <c r="L302" t="inlineStr">
        <is>
          <t>MLEH</t>
        </is>
      </c>
      <c r="N302" s="1" t="inlineStr">
        <is>
          <t>96769406</t>
        </is>
      </c>
      <c r="O302" s="7" t="inlineStr">
        <is>
          <t>INSERT,LF,4070,X4,DBL,CI</t>
        </is>
      </c>
      <c r="P302" t="inlineStr">
        <is>
          <t>A100534</t>
        </is>
      </c>
      <c r="Q302" t="n">
        <v>0</v>
      </c>
      <c r="R302" t="inlineStr">
        <is>
          <t>Display Blank</t>
        </is>
      </c>
      <c r="S302" t="inlineStr">
        <is>
          <t>LT250</t>
        </is>
      </c>
      <c r="T302" t="n">
        <v>98</v>
      </c>
    </row>
    <row r="303">
      <c r="B303" s="7" t="inlineStr">
        <is>
          <t>Price_BOM_LFE_Insert_297</t>
        </is>
      </c>
      <c r="C303" s="7" t="inlineStr">
        <is>
          <t>:40707-2P-30HP-LFE: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</t>
        </is>
      </c>
      <c r="L303" t="inlineStr">
        <is>
          <t>MLEH</t>
        </is>
      </c>
      <c r="N303" s="1" t="inlineStr">
        <is>
          <t>96769407</t>
        </is>
      </c>
      <c r="O303" s="7" t="inlineStr">
        <is>
          <t>INSERT,LF,4070,X4,BAL,CI</t>
        </is>
      </c>
      <c r="P303" t="inlineStr">
        <is>
          <t>A100534</t>
        </is>
      </c>
      <c r="Q303" t="n">
        <v>0</v>
      </c>
      <c r="R303" t="inlineStr">
        <is>
          <t>Display Blank</t>
        </is>
      </c>
      <c r="S303" t="inlineStr">
        <is>
          <t>LT250</t>
        </is>
      </c>
      <c r="T303" t="n">
        <v>0</v>
      </c>
    </row>
    <row r="304">
      <c r="B304" s="7" t="inlineStr">
        <is>
          <t>Price_BOM_LFE_Insert_298</t>
        </is>
      </c>
      <c r="C304" s="7" t="inlineStr">
        <is>
          <t>:40707-2P-30HP-LFE: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ASTM-A536-80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</t>
        </is>
      </c>
      <c r="L304" t="inlineStr">
        <is>
          <t>MLEH</t>
        </is>
      </c>
      <c r="N304" s="1" t="inlineStr">
        <is>
          <t>96769408</t>
        </is>
      </c>
      <c r="O304" s="7" t="inlineStr">
        <is>
          <t>INSERT,LF,4070,X4,BAL,DI</t>
        </is>
      </c>
      <c r="P304" t="inlineStr">
        <is>
          <t>A100535</t>
        </is>
      </c>
      <c r="Q304" t="n">
        <v>110</v>
      </c>
      <c r="R304" t="inlineStr">
        <is>
          <t>Priced</t>
        </is>
      </c>
      <c r="S304" t="inlineStr">
        <is>
          <t>LT051</t>
        </is>
      </c>
      <c r="T304" t="n">
        <v>98</v>
      </c>
    </row>
    <row r="305">
      <c r="B305" s="7" t="inlineStr">
        <is>
          <t>Price_BOM_LFE_Insert_299</t>
        </is>
      </c>
      <c r="C3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5" s="2" t="inlineStr">
        <is>
          <t>XA</t>
        </is>
      </c>
      <c r="E305" s="2" t="inlineStr">
        <is>
          <t>Opt_InsertProvided</t>
        </is>
      </c>
      <c r="F305" s="2" t="inlineStr">
        <is>
          <t>Cast Iron, ASTM-A48, CL 30</t>
        </is>
      </c>
      <c r="G305" s="2" t="inlineStr">
        <is>
          <t>C30</t>
        </is>
      </c>
      <c r="H305" s="2" t="inlineStr">
        <is>
          <t>Coating_Scotchkote134_interior_exterior</t>
        </is>
      </c>
      <c r="I305" t="inlineStr">
        <is>
          <t>175psig</t>
        </is>
      </c>
      <c r="J305" t="inlineStr">
        <is>
          <t>:MechSealType21S:MechSealType1Unbal:</t>
        </is>
      </c>
      <c r="K305" t="inlineStr">
        <is>
          <t>:Horizontal:</t>
        </is>
      </c>
      <c r="L305" t="inlineStr">
        <is>
          <t>MLEH</t>
        </is>
      </c>
      <c r="N305" s="1" t="inlineStr">
        <is>
          <t>96769421</t>
        </is>
      </c>
      <c r="O305" s="7" t="inlineStr">
        <is>
          <t>INSERT,LF,XA,SGL,CI</t>
        </is>
      </c>
      <c r="P305" t="inlineStr">
        <is>
          <t>A100542</t>
        </is>
      </c>
      <c r="Q305" t="n">
        <v>0</v>
      </c>
      <c r="R305" t="inlineStr">
        <is>
          <t>Display Blank</t>
        </is>
      </c>
      <c r="S305" t="inlineStr">
        <is>
          <t>LT250</t>
        </is>
      </c>
      <c r="T305" t="n">
        <v>0</v>
      </c>
    </row>
    <row r="306">
      <c r="B306" s="7" t="inlineStr">
        <is>
          <t>Price_BOM_LFE_Insert_300</t>
        </is>
      </c>
      <c r="C3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6" s="2" t="inlineStr">
        <is>
          <t>XA</t>
        </is>
      </c>
      <c r="E306" s="2" t="inlineStr">
        <is>
          <t>Opt_InsertProvided</t>
        </is>
      </c>
      <c r="F306" s="2" t="inlineStr">
        <is>
          <t>Ductile Iron, ASTM-A536-80</t>
        </is>
      </c>
      <c r="G306" s="2" t="inlineStr">
        <is>
          <t>J</t>
        </is>
      </c>
      <c r="H306" s="2" t="inlineStr">
        <is>
          <t>Coating_Scotchkote134_interior_exterior</t>
        </is>
      </c>
      <c r="I306" t="inlineStr">
        <is>
          <t>250psig</t>
        </is>
      </c>
      <c r="J306" t="inlineStr">
        <is>
          <t>:MechSealType21S:MechSealType1Unbal:</t>
        </is>
      </c>
      <c r="K306" t="inlineStr">
        <is>
          <t>:Horizontal:</t>
        </is>
      </c>
      <c r="L306" t="inlineStr">
        <is>
          <t>MLEH</t>
        </is>
      </c>
      <c r="N306" s="1" t="inlineStr">
        <is>
          <t>96769422</t>
        </is>
      </c>
      <c r="O306" s="7" t="inlineStr">
        <is>
          <t>INSERT,LF,XA,SGL,DI</t>
        </is>
      </c>
      <c r="P306" t="inlineStr">
        <is>
          <t>A100543</t>
        </is>
      </c>
      <c r="Q306" t="n">
        <v>135</v>
      </c>
      <c r="R306" t="inlineStr">
        <is>
          <t>Priced</t>
        </is>
      </c>
      <c r="S306" t="inlineStr">
        <is>
          <t>LT051</t>
        </is>
      </c>
      <c r="T306" t="n">
        <v>98</v>
      </c>
    </row>
    <row r="307">
      <c r="B307" s="7" t="inlineStr">
        <is>
          <t>Price_BOM_LFE_Insert_301</t>
        </is>
      </c>
      <c r="C3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7" s="2" t="inlineStr">
        <is>
          <t>XA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:Opt_Packing:</t>
        </is>
      </c>
      <c r="K307" t="inlineStr">
        <is>
          <t>:Horizontal:</t>
        </is>
      </c>
      <c r="L307" t="inlineStr">
        <is>
          <t>MLEH</t>
        </is>
      </c>
      <c r="N307" s="1" t="inlineStr">
        <is>
          <t>96769423</t>
        </is>
      </c>
      <c r="O307" s="7" t="inlineStr">
        <is>
          <t>INSERT,LF,XA,PKG,CI</t>
        </is>
      </c>
      <c r="P307" t="inlineStr">
        <is>
          <t>A100542</t>
        </is>
      </c>
      <c r="Q307" t="n">
        <v>0</v>
      </c>
      <c r="R307" t="inlineStr">
        <is>
          <t>Display Blank</t>
        </is>
      </c>
      <c r="S307" t="inlineStr">
        <is>
          <t>LT250</t>
        </is>
      </c>
      <c r="T307" t="n">
        <v>98</v>
      </c>
    </row>
    <row r="308">
      <c r="B308" s="7" t="inlineStr">
        <is>
          <t>Price_BOM_LFE_Insert_302</t>
        </is>
      </c>
      <c r="C3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8" s="2" t="inlineStr">
        <is>
          <t>XA</t>
        </is>
      </c>
      <c r="E308" s="2" t="inlineStr">
        <is>
          <t>Opt_InsertProvided</t>
        </is>
      </c>
      <c r="F308" s="2" t="inlineStr">
        <is>
          <t>Cast Iron, ASTM-A48, CL 30</t>
        </is>
      </c>
      <c r="G308" s="2" t="inlineStr">
        <is>
          <t>C30</t>
        </is>
      </c>
      <c r="H308" s="2" t="inlineStr">
        <is>
          <t>Coating_Scotchkote134_interior_exterior</t>
        </is>
      </c>
      <c r="I308" t="inlineStr">
        <is>
          <t>175psig</t>
        </is>
      </c>
      <c r="J308" t="inlineStr">
        <is>
          <t>:MechSealType2B:</t>
        </is>
      </c>
      <c r="K308" t="inlineStr">
        <is>
          <t>:Horizontal:</t>
        </is>
      </c>
      <c r="L308" t="inlineStr">
        <is>
          <t>MLEH</t>
        </is>
      </c>
      <c r="M308" t="inlineStr">
        <is>
          <t>Single Seal, Type 1B</t>
        </is>
      </c>
      <c r="N308" s="1" t="inlineStr">
        <is>
          <t>96769424</t>
        </is>
      </c>
      <c r="O308" s="7" t="inlineStr">
        <is>
          <t>INSERT,LF,XA,BAL,CI</t>
        </is>
      </c>
      <c r="P308" t="inlineStr">
        <is>
          <t>A100542</t>
        </is>
      </c>
      <c r="Q308" t="n">
        <v>0</v>
      </c>
      <c r="R308" t="inlineStr">
        <is>
          <t>Display Blank</t>
        </is>
      </c>
      <c r="S308" t="inlineStr">
        <is>
          <t>LT250</t>
        </is>
      </c>
      <c r="T308" t="n">
        <v>0</v>
      </c>
    </row>
    <row r="309">
      <c r="B309" s="7" t="inlineStr">
        <is>
          <t>Price_BOM_LFE_Insert_303</t>
        </is>
      </c>
      <c r="C3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9" s="2" t="inlineStr">
        <is>
          <t>XA</t>
        </is>
      </c>
      <c r="E309" s="2" t="inlineStr">
        <is>
          <t>Opt_InsertProvided</t>
        </is>
      </c>
      <c r="F309" s="2" t="inlineStr">
        <is>
          <t>Ductile Iron, ASTM-A536-80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:MechSealType2B:</t>
        </is>
      </c>
      <c r="K309" t="inlineStr">
        <is>
          <t>:Horizontal:</t>
        </is>
      </c>
      <c r="L309" t="inlineStr">
        <is>
          <t>MLEH</t>
        </is>
      </c>
      <c r="M309" t="inlineStr">
        <is>
          <t>Single Seal, Type 1B</t>
        </is>
      </c>
      <c r="N309" s="1" t="inlineStr">
        <is>
          <t>96769425</t>
        </is>
      </c>
      <c r="O309" s="7" t="inlineStr">
        <is>
          <t>INSERT,LF,XA,BAL,DI</t>
        </is>
      </c>
      <c r="P309" t="inlineStr">
        <is>
          <t>A100543</t>
        </is>
      </c>
      <c r="Q309" t="n">
        <v>135</v>
      </c>
      <c r="R309" t="inlineStr">
        <is>
          <t>Priced</t>
        </is>
      </c>
      <c r="S309" t="inlineStr">
        <is>
          <t>LT051</t>
        </is>
      </c>
      <c r="T309" t="n">
        <v>98</v>
      </c>
    </row>
    <row r="310">
      <c r="B310" s="7" t="inlineStr">
        <is>
          <t>Price_BOM_LFE_Insert_304</t>
        </is>
      </c>
      <c r="C310" t="inlineStr">
        <is>
          <t>:10707-2P-10HP-LFE:10707-2P-15HP-LFE:10707-2P-3HP-LFE:10707-2P-5HP-LFE:10707-2P-7.5HP-LFE:</t>
        </is>
      </c>
      <c r="D310" s="2" t="inlineStr">
        <is>
          <t>X3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Coating_Scotchkote134_interior_exterior_IncludeImpeller</t>
        </is>
      </c>
      <c r="I310" t="inlineStr">
        <is>
          <t>150psig</t>
        </is>
      </c>
      <c r="J310" t="inlineStr">
        <is>
          <t>:Opt_Packing:</t>
        </is>
      </c>
      <c r="K310" t="inlineStr">
        <is>
          <t>:Horizontal:</t>
        </is>
      </c>
      <c r="L310" t="inlineStr">
        <is>
          <t>MLEH</t>
        </is>
      </c>
      <c r="N310" s="1" t="inlineStr">
        <is>
          <t>96769362</t>
        </is>
      </c>
      <c r="O310" s="7" t="inlineStr">
        <is>
          <t>INSERT,LF,X3,PKG,CI</t>
        </is>
      </c>
      <c r="P310" t="inlineStr">
        <is>
          <t>A100532</t>
        </is>
      </c>
      <c r="Q310" t="n">
        <v>0</v>
      </c>
      <c r="R310" t="inlineStr">
        <is>
          <t>Display Blank</t>
        </is>
      </c>
      <c r="S310" t="inlineStr">
        <is>
          <t>LT250</t>
        </is>
      </c>
      <c r="T310" t="n">
        <v>98</v>
      </c>
    </row>
    <row r="311">
      <c r="B311" s="7" t="inlineStr">
        <is>
          <t>Price_BOM_LFE_Insert_305</t>
        </is>
      </c>
      <c r="C311" t="inlineStr">
        <is>
          <t>:10707-2P-10HP-LFE:10707-2P-15HP-LFE:10707-2P-3HP-LFE:10707-2P-5HP-LFE:10707-2P-7.5HP-LFE:</t>
        </is>
      </c>
      <c r="D311" s="2" t="inlineStr">
        <is>
          <t>X3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Coating_Scotchkote134_interior_exterior_IncludeImpeller</t>
        </is>
      </c>
      <c r="I311" t="inlineStr">
        <is>
          <t>250psig</t>
        </is>
      </c>
      <c r="J311" t="inlineStr">
        <is>
          <t>:MechSealType21S:MechSealType1Unbal:</t>
        </is>
      </c>
      <c r="K311" t="inlineStr">
        <is>
          <t>:Horizontal:</t>
        </is>
      </c>
      <c r="L311" t="inlineStr">
        <is>
          <t>MLEH</t>
        </is>
      </c>
      <c r="N311" s="1" t="inlineStr">
        <is>
          <t>96769363</t>
        </is>
      </c>
      <c r="O311" s="7" t="inlineStr">
        <is>
          <t>INSERT,LF,X3,SGL,CI</t>
        </is>
      </c>
      <c r="P311" t="inlineStr">
        <is>
          <t>A100532</t>
        </is>
      </c>
      <c r="Q311" t="n">
        <v>0</v>
      </c>
      <c r="R311" t="inlineStr">
        <is>
          <t>Display Blank</t>
        </is>
      </c>
      <c r="S311" t="inlineStr">
        <is>
          <t>LT250</t>
        </is>
      </c>
      <c r="T311" t="n">
        <v>0</v>
      </c>
    </row>
    <row r="312">
      <c r="B312" s="7" t="inlineStr">
        <is>
          <t>Price_BOM_LFE_Insert_306</t>
        </is>
      </c>
      <c r="C312" t="inlineStr">
        <is>
          <t>:10707-2P-10HP-LFE:10707-2P-15HP-LFE:10707-2P-3HP-LFE:10707-2P-5HP-LFE:10707-2P-7.5HP-LFE:</t>
        </is>
      </c>
      <c r="D312" s="2" t="inlineStr">
        <is>
          <t>X3</t>
        </is>
      </c>
      <c r="E312" s="2" t="inlineStr">
        <is>
          <t>Opt_InsertProvided</t>
        </is>
      </c>
      <c r="F312" s="2" t="inlineStr">
        <is>
          <t>Ductile Iron, ASTM-A536-80</t>
        </is>
      </c>
      <c r="G312" s="2" t="inlineStr">
        <is>
          <t>J</t>
        </is>
      </c>
      <c r="H312" s="2" t="inlineStr">
        <is>
          <t>Coating_Scotchkote134_interior_exterior_IncludeImpeller</t>
        </is>
      </c>
      <c r="I312" t="inlineStr">
        <is>
          <t>250psig</t>
        </is>
      </c>
      <c r="J312" t="inlineStr">
        <is>
          <t>:MechSealType21S:MechSealType1Unbal:</t>
        </is>
      </c>
      <c r="K312" t="inlineStr">
        <is>
          <t>:Horizontal:</t>
        </is>
      </c>
      <c r="L312" t="inlineStr">
        <is>
          <t>MLEH</t>
        </is>
      </c>
      <c r="N312" s="1" t="inlineStr">
        <is>
          <t>96769364</t>
        </is>
      </c>
      <c r="O312" s="7" t="inlineStr">
        <is>
          <t>INSERT,LF,X3,SGL,DI</t>
        </is>
      </c>
      <c r="P312" t="inlineStr">
        <is>
          <t>A100533</t>
        </is>
      </c>
      <c r="Q312" t="n">
        <v>60</v>
      </c>
      <c r="R312" t="inlineStr">
        <is>
          <t>Priced</t>
        </is>
      </c>
      <c r="S312" t="inlineStr">
        <is>
          <t>LT051</t>
        </is>
      </c>
      <c r="T312" t="n">
        <v>98</v>
      </c>
    </row>
    <row r="313">
      <c r="B313" s="7" t="inlineStr">
        <is>
          <t>Price_BOM_LFE_Insert_307</t>
        </is>
      </c>
      <c r="C313" t="inlineStr">
        <is>
          <t>:10707-2P-10HP-LFE:10707-2P-15HP-LFE:10707-2P-3HP-LFE:10707-2P-5HP-LFE:10707-2P-7.5HP-LFE:</t>
        </is>
      </c>
      <c r="D313" s="2" t="inlineStr">
        <is>
          <t>X3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Coating_Scotchkote134_interior_exterior_IncludeImpeller</t>
        </is>
      </c>
      <c r="I313" t="inlineStr">
        <is>
          <t>175psig</t>
        </is>
      </c>
      <c r="J313" t="inlineStr">
        <is>
          <t>:MechSealDoubleType21:MechSealDoubleType2:</t>
        </is>
      </c>
      <c r="K313" t="inlineStr">
        <is>
          <t>:Horizontal:</t>
        </is>
      </c>
      <c r="L313" t="inlineStr">
        <is>
          <t>MLEH</t>
        </is>
      </c>
      <c r="N313" s="1" t="inlineStr">
        <is>
          <t>96769365</t>
        </is>
      </c>
      <c r="O313" s="7" t="inlineStr">
        <is>
          <t>INSERT,LF,X3,DBL,CI</t>
        </is>
      </c>
      <c r="P313" t="inlineStr">
        <is>
          <t>A100532</t>
        </is>
      </c>
      <c r="Q313" t="n">
        <v>0</v>
      </c>
      <c r="R313" t="inlineStr">
        <is>
          <t>Display Blank</t>
        </is>
      </c>
      <c r="S313" t="inlineStr">
        <is>
          <t>LT250</t>
        </is>
      </c>
      <c r="T313" t="n">
        <v>98</v>
      </c>
    </row>
    <row r="314">
      <c r="B314" s="7" t="inlineStr">
        <is>
          <t>Price_BOM_LFE_Insert_308</t>
        </is>
      </c>
      <c r="C314" t="inlineStr">
        <is>
          <t>:10707-2P-10HP-LFE:10707-2P-15HP-LFE:10707-2P-3HP-LFE:10707-2P-5HP-LFE:10707-2P-7.5HP-LFE:</t>
        </is>
      </c>
      <c r="D314" s="2" t="inlineStr">
        <is>
          <t>X3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Coating_Scotchkote134_interior_exterior_IncludeImpeller</t>
        </is>
      </c>
      <c r="I314" t="inlineStr">
        <is>
          <t>250psig</t>
        </is>
      </c>
      <c r="J314" t="inlineStr">
        <is>
          <t>:MechSealType2B:</t>
        </is>
      </c>
      <c r="K314" t="inlineStr">
        <is>
          <t>:Horizontal:</t>
        </is>
      </c>
      <c r="L314" t="inlineStr">
        <is>
          <t>MLEH</t>
        </is>
      </c>
      <c r="N314" s="1" t="inlineStr">
        <is>
          <t>96769366</t>
        </is>
      </c>
      <c r="O314" s="7" t="inlineStr">
        <is>
          <t>INSERT,LF,X3,BAL,CI</t>
        </is>
      </c>
      <c r="P314" t="inlineStr">
        <is>
          <t>A100532</t>
        </is>
      </c>
      <c r="Q314" t="n">
        <v>0</v>
      </c>
      <c r="R314" t="inlineStr">
        <is>
          <t>Display Blank</t>
        </is>
      </c>
      <c r="S314" t="inlineStr">
        <is>
          <t>LT250</t>
        </is>
      </c>
      <c r="T314" t="n">
        <v>0</v>
      </c>
    </row>
    <row r="315">
      <c r="B315" s="7" t="inlineStr">
        <is>
          <t>Price_BOM_LFE_Insert_309</t>
        </is>
      </c>
      <c r="C315" t="inlineStr">
        <is>
          <t>:10707-2P-10HP-LFE:10707-2P-15HP-LFE:10707-2P-3HP-LFE:10707-2P-5HP-LFE:10707-2P-7.5HP-LFE:</t>
        </is>
      </c>
      <c r="D315" s="2" t="inlineStr">
        <is>
          <t>X3</t>
        </is>
      </c>
      <c r="E315" s="2" t="inlineStr">
        <is>
          <t>Opt_InsertProvided</t>
        </is>
      </c>
      <c r="F315" s="2" t="inlineStr">
        <is>
          <t>Ductile Iron, ASTM-A536-80</t>
        </is>
      </c>
      <c r="G315" s="2" t="inlineStr">
        <is>
          <t>J</t>
        </is>
      </c>
      <c r="H315" s="2" t="inlineStr">
        <is>
          <t>Coating_Scotchkote134_interior_exterior_IncludeImpeller</t>
        </is>
      </c>
      <c r="I315" t="inlineStr">
        <is>
          <t>250psig</t>
        </is>
      </c>
      <c r="J315" t="inlineStr">
        <is>
          <t>:MechSealType2B:</t>
        </is>
      </c>
      <c r="K315" t="inlineStr">
        <is>
          <t>:Horizontal:</t>
        </is>
      </c>
      <c r="L315" t="inlineStr">
        <is>
          <t>MLEH</t>
        </is>
      </c>
      <c r="N315" s="1" t="inlineStr">
        <is>
          <t>96769367</t>
        </is>
      </c>
      <c r="O315" s="7" t="inlineStr">
        <is>
          <t>INSERT,LF,X3,BAL,DI</t>
        </is>
      </c>
      <c r="P315" t="inlineStr">
        <is>
          <t>A100532</t>
        </is>
      </c>
      <c r="Q315" t="n">
        <v>0</v>
      </c>
      <c r="R315" t="inlineStr">
        <is>
          <t>Display Blank</t>
        </is>
      </c>
      <c r="S315" t="inlineStr">
        <is>
          <t>LT051</t>
        </is>
      </c>
      <c r="T315" t="n">
        <v>98</v>
      </c>
    </row>
    <row r="316">
      <c r="B316" s="7" t="inlineStr">
        <is>
          <t>Price_BOM_LFE_Insert_310</t>
        </is>
      </c>
      <c r="C316" t="inlineStr">
        <is>
          <t>:12709-2P-10HP-LFE:12709-2P-15HP-LFE:12709-2P-5HP-LFE:12709-2P-7.5HP-LFE:</t>
        </is>
      </c>
      <c r="D316" s="2" t="inlineStr">
        <is>
          <t>X3</t>
        </is>
      </c>
      <c r="E316" s="2" t="inlineStr">
        <is>
          <t>Opt_InsertProvided</t>
        </is>
      </c>
      <c r="F316" s="2" t="inlineStr">
        <is>
          <t>Cast Iron, ASTM-A48, CL 30</t>
        </is>
      </c>
      <c r="G316" s="2" t="inlineStr">
        <is>
          <t>C30</t>
        </is>
      </c>
      <c r="H316" s="2" t="inlineStr">
        <is>
          <t>Coating_Scotchkote134_interior_exterior_IncludeImpeller</t>
        </is>
      </c>
      <c r="I316" t="inlineStr">
        <is>
          <t>150psig</t>
        </is>
      </c>
      <c r="J316" t="inlineStr">
        <is>
          <t>:Opt_Packing:</t>
        </is>
      </c>
      <c r="K316" t="inlineStr">
        <is>
          <t>:Horizontal:</t>
        </is>
      </c>
      <c r="L316" t="inlineStr">
        <is>
          <t>MLEH</t>
        </is>
      </c>
      <c r="N316" s="1" t="inlineStr">
        <is>
          <t>96769362</t>
        </is>
      </c>
      <c r="O316" s="7" t="inlineStr">
        <is>
          <t>INSERT,LF,X3,PKG,CI</t>
        </is>
      </c>
      <c r="P316" t="inlineStr">
        <is>
          <t>A100532</t>
        </is>
      </c>
      <c r="Q316" t="n">
        <v>0</v>
      </c>
      <c r="R316" t="inlineStr">
        <is>
          <t>Display Blank</t>
        </is>
      </c>
      <c r="S316" t="inlineStr">
        <is>
          <t>LT250</t>
        </is>
      </c>
      <c r="T316" t="n">
        <v>98</v>
      </c>
    </row>
    <row r="317">
      <c r="B317" s="7" t="inlineStr">
        <is>
          <t>Price_BOM_LFE_Insert_311</t>
        </is>
      </c>
      <c r="C317" t="inlineStr">
        <is>
          <t>:12709-2P-10HP-LFE:12709-2P-15HP-LFE:12709-2P-5HP-LFE:12709-2P-7.5HP-LFE:</t>
        </is>
      </c>
      <c r="D317" s="2" t="inlineStr">
        <is>
          <t>X3</t>
        </is>
      </c>
      <c r="E317" s="2" t="inlineStr">
        <is>
          <t>Opt_InsertProvided</t>
        </is>
      </c>
      <c r="F317" s="2" t="inlineStr">
        <is>
          <t>Cast Iron, ASTM-A48, CL 30</t>
        </is>
      </c>
      <c r="G317" s="2" t="inlineStr">
        <is>
          <t>C30</t>
        </is>
      </c>
      <c r="H317" s="2" t="inlineStr">
        <is>
          <t>Coating_Scotchkote134_interior_exterior_IncludeImpeller</t>
        </is>
      </c>
      <c r="I317" t="inlineStr">
        <is>
          <t>250psig</t>
        </is>
      </c>
      <c r="J317" t="inlineStr">
        <is>
          <t>:MechSealType21S:MechSealType1Unbal:</t>
        </is>
      </c>
      <c r="K317" t="inlineStr">
        <is>
          <t>:Horizontal:</t>
        </is>
      </c>
      <c r="L317" t="inlineStr">
        <is>
          <t>MLEH</t>
        </is>
      </c>
      <c r="N317" s="1" t="inlineStr">
        <is>
          <t>96769363</t>
        </is>
      </c>
      <c r="O317" s="7" t="inlineStr">
        <is>
          <t>INSERT,LF,X3,SGL,CI</t>
        </is>
      </c>
      <c r="P317" t="inlineStr">
        <is>
          <t>A100532</t>
        </is>
      </c>
      <c r="Q317" t="n">
        <v>0</v>
      </c>
      <c r="R317" t="inlineStr">
        <is>
          <t>Display Blank</t>
        </is>
      </c>
      <c r="S317" t="inlineStr">
        <is>
          <t>LT250</t>
        </is>
      </c>
      <c r="T317" t="n">
        <v>0</v>
      </c>
    </row>
    <row r="318">
      <c r="B318" s="7" t="inlineStr">
        <is>
          <t>Price_BOM_LFE_Insert_312</t>
        </is>
      </c>
      <c r="C318" t="inlineStr">
        <is>
          <t>:12709-2P-10HP-LFE:12709-2P-15HP-LFE:12709-2P-5HP-LFE:12709-2P-7.5HP-LFE:</t>
        </is>
      </c>
      <c r="D318" s="2" t="inlineStr">
        <is>
          <t>X3</t>
        </is>
      </c>
      <c r="E318" s="2" t="inlineStr">
        <is>
          <t>Opt_InsertProvided</t>
        </is>
      </c>
      <c r="F318" s="2" t="inlineStr">
        <is>
          <t>Ductile Iron, ASTM-A536-80</t>
        </is>
      </c>
      <c r="G318" s="2" t="inlineStr">
        <is>
          <t>J</t>
        </is>
      </c>
      <c r="H318" s="2" t="inlineStr">
        <is>
          <t>Coating_Scotchkote134_interior_exterior_IncludeImpeller</t>
        </is>
      </c>
      <c r="I318" t="inlineStr">
        <is>
          <t>250psig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MLEH</t>
        </is>
      </c>
      <c r="N318" s="1" t="inlineStr">
        <is>
          <t>96769364</t>
        </is>
      </c>
      <c r="O318" s="7" t="inlineStr">
        <is>
          <t>INSERT,LF,X3,SGL,DI</t>
        </is>
      </c>
      <c r="P318" t="inlineStr">
        <is>
          <t>A100533</t>
        </is>
      </c>
      <c r="Q318" t="n">
        <v>60</v>
      </c>
      <c r="R318" t="inlineStr">
        <is>
          <t>Priced</t>
        </is>
      </c>
      <c r="S318" t="inlineStr">
        <is>
          <t>LT051</t>
        </is>
      </c>
      <c r="T318" t="n">
        <v>98</v>
      </c>
    </row>
    <row r="319">
      <c r="B319" s="7" t="inlineStr">
        <is>
          <t>Price_BOM_LFE_Insert_313</t>
        </is>
      </c>
      <c r="C319" t="inlineStr">
        <is>
          <t>:12709-2P-10HP-LFE:12709-2P-15HP-LFE:12709-2P-5HP-LFE:12709-2P-7.5HP-LFE:</t>
        </is>
      </c>
      <c r="D319" s="2" t="inlineStr">
        <is>
          <t>X3</t>
        </is>
      </c>
      <c r="E319" s="2" t="inlineStr">
        <is>
          <t>Opt_InsertProvided</t>
        </is>
      </c>
      <c r="F319" s="2" t="inlineStr">
        <is>
          <t>Cast Iron, ASTM-A48, CL 30</t>
        </is>
      </c>
      <c r="G319" s="2" t="inlineStr">
        <is>
          <t>C30</t>
        </is>
      </c>
      <c r="H319" s="2" t="inlineStr">
        <is>
          <t>Coating_Scotchkote134_interior_exterior_IncludeImpeller</t>
        </is>
      </c>
      <c r="I319" t="inlineStr">
        <is>
          <t>175psig</t>
        </is>
      </c>
      <c r="J319" t="inlineStr">
        <is>
          <t>:MechSealDoubleType21:MechSealDoubleType2:</t>
        </is>
      </c>
      <c r="K319" t="inlineStr">
        <is>
          <t>:Horizontal:</t>
        </is>
      </c>
      <c r="L319" t="inlineStr">
        <is>
          <t>MLEH</t>
        </is>
      </c>
      <c r="N319" s="1" t="inlineStr">
        <is>
          <t>96769365</t>
        </is>
      </c>
      <c r="O319" s="7" t="inlineStr">
        <is>
          <t>INSERT,LF,X3,DBL,CI</t>
        </is>
      </c>
      <c r="P319" t="inlineStr">
        <is>
          <t>A100532</t>
        </is>
      </c>
      <c r="Q319" t="n">
        <v>0</v>
      </c>
      <c r="R319" t="inlineStr">
        <is>
          <t>Display Blank</t>
        </is>
      </c>
      <c r="S319" t="inlineStr">
        <is>
          <t>LT250</t>
        </is>
      </c>
      <c r="T319" t="n">
        <v>98</v>
      </c>
    </row>
    <row r="320">
      <c r="B320" s="7" t="inlineStr">
        <is>
          <t>Price_BOM_LFE_Insert_314</t>
        </is>
      </c>
      <c r="C320" t="inlineStr">
        <is>
          <t>:12709-2P-10HP-LFE:12709-2P-15HP-LFE:12709-2P-5HP-LFE:12709-2P-7.5HP-LFE:</t>
        </is>
      </c>
      <c r="D320" s="2" t="inlineStr">
        <is>
          <t>X3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Coating_Scotchkote134_interior_exterior_IncludeImpeller</t>
        </is>
      </c>
      <c r="I320" t="inlineStr">
        <is>
          <t>250psig</t>
        </is>
      </c>
      <c r="J320" t="inlineStr">
        <is>
          <t>:MechSealType2B:</t>
        </is>
      </c>
      <c r="K320" t="inlineStr">
        <is>
          <t>:Horizontal:</t>
        </is>
      </c>
      <c r="L320" t="inlineStr">
        <is>
          <t>MLEH</t>
        </is>
      </c>
      <c r="N320" s="1" t="inlineStr">
        <is>
          <t>96769366</t>
        </is>
      </c>
      <c r="O320" s="7" t="inlineStr">
        <is>
          <t>INSERT,LF,X3,BAL,CI</t>
        </is>
      </c>
      <c r="P320" t="inlineStr">
        <is>
          <t>A100532</t>
        </is>
      </c>
      <c r="Q320" t="n">
        <v>0</v>
      </c>
      <c r="R320" t="inlineStr">
        <is>
          <t>Display Blank</t>
        </is>
      </c>
      <c r="S320" t="inlineStr">
        <is>
          <t>LT250</t>
        </is>
      </c>
      <c r="T320" t="n">
        <v>0</v>
      </c>
    </row>
    <row r="321">
      <c r="B321" s="7" t="inlineStr">
        <is>
          <t>Price_BOM_LFE_Insert_315</t>
        </is>
      </c>
      <c r="C321" t="inlineStr">
        <is>
          <t>:12709-2P-10HP-LFE:12709-2P-15HP-LFE:12709-2P-5HP-LFE:12709-2P-7.5HP-LFE:</t>
        </is>
      </c>
      <c r="D321" s="2" t="inlineStr">
        <is>
          <t>X3</t>
        </is>
      </c>
      <c r="E321" s="2" t="inlineStr">
        <is>
          <t>Opt_InsertProvided</t>
        </is>
      </c>
      <c r="F321" s="2" t="inlineStr">
        <is>
          <t>Ductile Iron, ASTM-A536-80</t>
        </is>
      </c>
      <c r="G321" s="2" t="inlineStr">
        <is>
          <t>J</t>
        </is>
      </c>
      <c r="H321" s="2" t="inlineStr">
        <is>
          <t>Coating_Scotchkote134_interior_exterior_IncludeImpeller</t>
        </is>
      </c>
      <c r="I321" t="inlineStr">
        <is>
          <t>250psig</t>
        </is>
      </c>
      <c r="J321" t="inlineStr">
        <is>
          <t>:MechSealType2B:</t>
        </is>
      </c>
      <c r="K321" t="inlineStr">
        <is>
          <t>:Horizontal:</t>
        </is>
      </c>
      <c r="L321" t="inlineStr">
        <is>
          <t>MLEH</t>
        </is>
      </c>
      <c r="N321" s="1" t="inlineStr">
        <is>
          <t>96769367</t>
        </is>
      </c>
      <c r="O321" s="7" t="inlineStr">
        <is>
          <t>INSERT,LF,X3,BAL,DI</t>
        </is>
      </c>
      <c r="P321" t="inlineStr">
        <is>
          <t>A100532</t>
        </is>
      </c>
      <c r="Q321" t="n">
        <v>0</v>
      </c>
      <c r="R321" t="inlineStr">
        <is>
          <t>Display Blank</t>
        </is>
      </c>
      <c r="S321" t="inlineStr">
        <is>
          <t>LT051</t>
        </is>
      </c>
      <c r="T321" t="n">
        <v>98</v>
      </c>
    </row>
    <row r="322">
      <c r="B322" s="7" t="inlineStr">
        <is>
          <t>Price_BOM_LFE_Insert_316</t>
        </is>
      </c>
      <c r="C322" t="inlineStr">
        <is>
          <t>:15705-2P-10HP-LFE:15705-2P-15HP-LFE:15705-2P-20HP-LFE:15705-2P-5HP-LFE:15705-2P-7.5HP-LFE:</t>
        </is>
      </c>
      <c r="D322" s="2" t="inlineStr">
        <is>
          <t>X3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Coating_Scotchkote134_interior_exterior_IncludeImpeller</t>
        </is>
      </c>
      <c r="I322" t="inlineStr">
        <is>
          <t>150psig</t>
        </is>
      </c>
      <c r="J322" t="inlineStr">
        <is>
          <t>:Opt_Packing:</t>
        </is>
      </c>
      <c r="K322" t="inlineStr">
        <is>
          <t>:Horizontal:</t>
        </is>
      </c>
      <c r="L322" t="inlineStr">
        <is>
          <t>MLEH</t>
        </is>
      </c>
      <c r="N322" s="1" t="inlineStr">
        <is>
          <t>96769362</t>
        </is>
      </c>
      <c r="O322" s="7" t="inlineStr">
        <is>
          <t>INSERT,LF,X3,PKG,CI</t>
        </is>
      </c>
      <c r="P322" t="inlineStr">
        <is>
          <t>A100532</t>
        </is>
      </c>
      <c r="Q322" t="n">
        <v>0</v>
      </c>
      <c r="R322" t="inlineStr">
        <is>
          <t>Display Blank</t>
        </is>
      </c>
      <c r="S322" t="inlineStr">
        <is>
          <t>LT250</t>
        </is>
      </c>
      <c r="T322" t="n">
        <v>98</v>
      </c>
    </row>
    <row r="323">
      <c r="B323" s="7" t="inlineStr">
        <is>
          <t>Price_BOM_LFE_Insert_317</t>
        </is>
      </c>
      <c r="C323" t="inlineStr">
        <is>
          <t>:15705-2P-10HP-LFE:15705-2P-15HP-LFE:15705-2P-20HP-LFE:15705-2P-5HP-LFE:15705-2P-7.5HP-LFE:</t>
        </is>
      </c>
      <c r="D323" s="2" t="inlineStr">
        <is>
          <t>X3</t>
        </is>
      </c>
      <c r="E323" s="2" t="inlineStr">
        <is>
          <t>Opt_InsertProvided</t>
        </is>
      </c>
      <c r="F323" s="2" t="inlineStr">
        <is>
          <t>Cast Iron, ASTM-A48, CL 30</t>
        </is>
      </c>
      <c r="G323" s="2" t="inlineStr">
        <is>
          <t>C30</t>
        </is>
      </c>
      <c r="H323" s="2" t="inlineStr">
        <is>
          <t>Coating_Scotchkote134_interior_exterior_IncludeImpeller</t>
        </is>
      </c>
      <c r="I323" t="inlineStr">
        <is>
          <t>250psig</t>
        </is>
      </c>
      <c r="J323" t="inlineStr">
        <is>
          <t>:MechSealType21S:MechSealType1Unbal:</t>
        </is>
      </c>
      <c r="K323" t="inlineStr">
        <is>
          <t>:Horizontal:</t>
        </is>
      </c>
      <c r="L323" t="inlineStr">
        <is>
          <t>MLEH</t>
        </is>
      </c>
      <c r="N323" s="1" t="inlineStr">
        <is>
          <t>96769363</t>
        </is>
      </c>
      <c r="O323" s="7" t="inlineStr">
        <is>
          <t>INSERT,LF,X3,SGL,CI</t>
        </is>
      </c>
      <c r="P323" t="inlineStr">
        <is>
          <t>A100532</t>
        </is>
      </c>
      <c r="Q323" t="n">
        <v>0</v>
      </c>
      <c r="R323" t="inlineStr">
        <is>
          <t>Display Blank</t>
        </is>
      </c>
      <c r="S323" t="inlineStr">
        <is>
          <t>LT250</t>
        </is>
      </c>
      <c r="T323" t="n">
        <v>0</v>
      </c>
    </row>
    <row r="324">
      <c r="B324" s="7" t="inlineStr">
        <is>
          <t>Price_BOM_LFE_Insert_318</t>
        </is>
      </c>
      <c r="C324" t="inlineStr">
        <is>
          <t>:15705-2P-10HP-LFE:15705-2P-15HP-LFE:15705-2P-20HP-LFE:15705-2P-5HP-LFE:15705-2P-7.5HP-LFE:</t>
        </is>
      </c>
      <c r="D324" s="2" t="inlineStr">
        <is>
          <t>X3</t>
        </is>
      </c>
      <c r="E324" s="2" t="inlineStr">
        <is>
          <t>Opt_InsertProvided</t>
        </is>
      </c>
      <c r="F324" s="2" t="inlineStr">
        <is>
          <t>Ductile Iron, ASTM-A536-80</t>
        </is>
      </c>
      <c r="G324" s="2" t="inlineStr">
        <is>
          <t>J</t>
        </is>
      </c>
      <c r="H324" s="2" t="inlineStr">
        <is>
          <t>Coating_Scotchkote134_interior_exterior_IncludeImpeller</t>
        </is>
      </c>
      <c r="I324" t="inlineStr">
        <is>
          <t>250psig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MLEH</t>
        </is>
      </c>
      <c r="N324" s="1" t="inlineStr">
        <is>
          <t>96769364</t>
        </is>
      </c>
      <c r="O324" s="7" t="inlineStr">
        <is>
          <t>INSERT,LF,X3,SGL,DI</t>
        </is>
      </c>
      <c r="P324" t="inlineStr">
        <is>
          <t>A100533</t>
        </is>
      </c>
      <c r="Q324" t="n">
        <v>60</v>
      </c>
      <c r="R324" t="inlineStr">
        <is>
          <t>Priced</t>
        </is>
      </c>
      <c r="S324" t="inlineStr">
        <is>
          <t>LT051</t>
        </is>
      </c>
      <c r="T324" t="n">
        <v>98</v>
      </c>
    </row>
    <row r="325">
      <c r="B325" s="7" t="inlineStr">
        <is>
          <t>Price_BOM_LFE_Insert_319</t>
        </is>
      </c>
      <c r="C325" t="inlineStr">
        <is>
          <t>:15705-2P-10HP-LFE:15705-2P-15HP-LFE:15705-2P-20HP-LFE:15705-2P-5HP-LFE:15705-2P-7.5HP-LFE:</t>
        </is>
      </c>
      <c r="D325" s="2" t="inlineStr">
        <is>
          <t>X3</t>
        </is>
      </c>
      <c r="E325" s="2" t="inlineStr">
        <is>
          <t>Opt_InsertProvided</t>
        </is>
      </c>
      <c r="F325" s="2" t="inlineStr">
        <is>
          <t>Cast Iron, ASTM-A48, CL 30</t>
        </is>
      </c>
      <c r="G325" s="2" t="inlineStr">
        <is>
          <t>C30</t>
        </is>
      </c>
      <c r="H325" s="2" t="inlineStr">
        <is>
          <t>Coating_Scotchkote134_interior_exterior_IncludeImpeller</t>
        </is>
      </c>
      <c r="I325" t="inlineStr">
        <is>
          <t>175psig</t>
        </is>
      </c>
      <c r="J325" t="inlineStr">
        <is>
          <t>:MechSealDoubleType21:MechSealDoubleType2:</t>
        </is>
      </c>
      <c r="K325" t="inlineStr">
        <is>
          <t>:Horizontal:</t>
        </is>
      </c>
      <c r="L325" t="inlineStr">
        <is>
          <t>MLEH</t>
        </is>
      </c>
      <c r="N325" s="1" t="inlineStr">
        <is>
          <t>96769365</t>
        </is>
      </c>
      <c r="O325" s="7" t="inlineStr">
        <is>
          <t>INSERT,LF,X3,DBL,CI</t>
        </is>
      </c>
      <c r="P325" t="inlineStr">
        <is>
          <t>A100532</t>
        </is>
      </c>
      <c r="Q325" t="n">
        <v>0</v>
      </c>
      <c r="R325" t="inlineStr">
        <is>
          <t>Display Blank</t>
        </is>
      </c>
      <c r="S325" t="inlineStr">
        <is>
          <t>LT250</t>
        </is>
      </c>
      <c r="T325" t="n">
        <v>98</v>
      </c>
    </row>
    <row r="326">
      <c r="B326" s="7" t="inlineStr">
        <is>
          <t>Price_BOM_LFE_Insert_320</t>
        </is>
      </c>
      <c r="C326" t="inlineStr">
        <is>
          <t>:15705-2P-10HP-LFE:15705-2P-15HP-LFE:15705-2P-20HP-LFE:15705-2P-5HP-LFE:15705-2P-7.5HP-LFE:</t>
        </is>
      </c>
      <c r="D326" s="2" t="inlineStr">
        <is>
          <t>X3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Coating_Scotchkote134_interior_exterior_IncludeImpeller</t>
        </is>
      </c>
      <c r="I326" t="inlineStr">
        <is>
          <t>250psig</t>
        </is>
      </c>
      <c r="J326" t="inlineStr">
        <is>
          <t>:MechSealType2B:</t>
        </is>
      </c>
      <c r="K326" t="inlineStr">
        <is>
          <t>:Horizontal:</t>
        </is>
      </c>
      <c r="L326" t="inlineStr">
        <is>
          <t>MLEH</t>
        </is>
      </c>
      <c r="N326" s="1" t="inlineStr">
        <is>
          <t>96769366</t>
        </is>
      </c>
      <c r="O326" s="7" t="inlineStr">
        <is>
          <t>INSERT,LF,X3,BAL,CI</t>
        </is>
      </c>
      <c r="P326" t="inlineStr">
        <is>
          <t>A100532</t>
        </is>
      </c>
      <c r="Q326" t="n">
        <v>0</v>
      </c>
      <c r="R326" t="inlineStr">
        <is>
          <t>Display Blank</t>
        </is>
      </c>
      <c r="S326" t="inlineStr">
        <is>
          <t>LT250</t>
        </is>
      </c>
      <c r="T326" t="n">
        <v>0</v>
      </c>
    </row>
    <row r="327">
      <c r="B327" s="7" t="inlineStr">
        <is>
          <t>Price_BOM_LFE_Insert_321</t>
        </is>
      </c>
      <c r="C327" t="inlineStr">
        <is>
          <t>:15705-2P-10HP-LFE:15705-2P-15HP-LFE:15705-2P-20HP-LFE:15705-2P-5HP-LFE:15705-2P-7.5HP-LFE:</t>
        </is>
      </c>
      <c r="D327" s="2" t="inlineStr">
        <is>
          <t>X3</t>
        </is>
      </c>
      <c r="E327" s="2" t="inlineStr">
        <is>
          <t>Opt_InsertProvided</t>
        </is>
      </c>
      <c r="F327" s="2" t="inlineStr">
        <is>
          <t>Ductile Iron, ASTM-A536-80</t>
        </is>
      </c>
      <c r="G327" s="2" t="inlineStr">
        <is>
          <t>J</t>
        </is>
      </c>
      <c r="H327" s="2" t="inlineStr">
        <is>
          <t>Coating_Scotchkote134_interior_exterior_IncludeImpeller</t>
        </is>
      </c>
      <c r="I327" t="inlineStr">
        <is>
          <t>250psig</t>
        </is>
      </c>
      <c r="J327" t="inlineStr">
        <is>
          <t>:MechSealType2B:</t>
        </is>
      </c>
      <c r="K327" t="inlineStr">
        <is>
          <t>:Horizontal:</t>
        </is>
      </c>
      <c r="L327" t="inlineStr">
        <is>
          <t>MLEH</t>
        </is>
      </c>
      <c r="N327" s="1" t="inlineStr">
        <is>
          <t>96769367</t>
        </is>
      </c>
      <c r="O327" s="7" t="inlineStr">
        <is>
          <t>INSERT,LF,X3,BAL,DI</t>
        </is>
      </c>
      <c r="P327" t="inlineStr">
        <is>
          <t>A100532</t>
        </is>
      </c>
      <c r="Q327" t="n">
        <v>0</v>
      </c>
      <c r="R327" t="inlineStr">
        <is>
          <t>Display Blank</t>
        </is>
      </c>
      <c r="S327" t="inlineStr">
        <is>
          <t>LT051</t>
        </is>
      </c>
      <c r="T327" t="n">
        <v>98</v>
      </c>
    </row>
    <row r="328">
      <c r="B328" s="7" t="inlineStr">
        <is>
          <t>Price_BOM_LFE_Insert_322</t>
        </is>
      </c>
      <c r="C3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8" s="2" t="inlineStr">
        <is>
          <t>X3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Coating_Scotchkote134_interior_exterior_IncludeImpeller</t>
        </is>
      </c>
      <c r="I328" t="inlineStr">
        <is>
          <t>150psig</t>
        </is>
      </c>
      <c r="J328" t="inlineStr">
        <is>
          <t>:Opt_Packing:</t>
        </is>
      </c>
      <c r="K328" t="inlineStr">
        <is>
          <t>:Horizontal:</t>
        </is>
      </c>
      <c r="L328" t="inlineStr">
        <is>
          <t>MLEH</t>
        </is>
      </c>
      <c r="N328" s="1" t="inlineStr">
        <is>
          <t>96769362</t>
        </is>
      </c>
      <c r="O328" s="7" t="inlineStr">
        <is>
          <t>INSERT,LF,X3,PKG,CI</t>
        </is>
      </c>
      <c r="P328" t="inlineStr">
        <is>
          <t>A100532</t>
        </is>
      </c>
      <c r="Q328" t="n">
        <v>0</v>
      </c>
      <c r="R328" t="inlineStr">
        <is>
          <t>Display Blank</t>
        </is>
      </c>
      <c r="S328" t="inlineStr">
        <is>
          <t>LT250</t>
        </is>
      </c>
      <c r="T328" t="n">
        <v>98</v>
      </c>
    </row>
    <row r="329">
      <c r="B329" s="7" t="inlineStr">
        <is>
          <t>Price_BOM_LFE_Insert_323</t>
        </is>
      </c>
      <c r="C3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9" s="2" t="inlineStr">
        <is>
          <t>X3</t>
        </is>
      </c>
      <c r="E329" s="2" t="inlineStr">
        <is>
          <t>Opt_InsertProvided</t>
        </is>
      </c>
      <c r="F329" s="2" t="inlineStr">
        <is>
          <t>Cast Iron, ASTM-A48, CL 30</t>
        </is>
      </c>
      <c r="G329" s="2" t="inlineStr">
        <is>
          <t>C30</t>
        </is>
      </c>
      <c r="H329" s="2" t="inlineStr">
        <is>
          <t>Coating_Scotchkote134_interior_exterior_IncludeImpeller</t>
        </is>
      </c>
      <c r="I329" t="inlineStr">
        <is>
          <t>250psig</t>
        </is>
      </c>
      <c r="J329" t="inlineStr">
        <is>
          <t>:MechSealType21S:MechSealType1Unbal:</t>
        </is>
      </c>
      <c r="K329" t="inlineStr">
        <is>
          <t>:Horizontal:</t>
        </is>
      </c>
      <c r="L329" t="inlineStr">
        <is>
          <t>MLEH</t>
        </is>
      </c>
      <c r="N329" s="1" t="inlineStr">
        <is>
          <t>96769363</t>
        </is>
      </c>
      <c r="O329" s="7" t="inlineStr">
        <is>
          <t>INSERT,LF,X3,SGL,CI</t>
        </is>
      </c>
      <c r="P329" t="inlineStr">
        <is>
          <t>A100532</t>
        </is>
      </c>
      <c r="Q329" t="n">
        <v>0</v>
      </c>
      <c r="R329" t="inlineStr">
        <is>
          <t>Display Blank</t>
        </is>
      </c>
      <c r="S329" t="inlineStr">
        <is>
          <t>LT250</t>
        </is>
      </c>
      <c r="T329" t="n">
        <v>0</v>
      </c>
    </row>
    <row r="330">
      <c r="B330" s="7" t="inlineStr">
        <is>
          <t>Price_BOM_LFE_Insert_324</t>
        </is>
      </c>
      <c r="C3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0" s="2" t="inlineStr">
        <is>
          <t>X3</t>
        </is>
      </c>
      <c r="E330" s="2" t="inlineStr">
        <is>
          <t>Opt_InsertProvided</t>
        </is>
      </c>
      <c r="F330" s="2" t="inlineStr">
        <is>
          <t>Ductile Iron, ASTM-A536-80</t>
        </is>
      </c>
      <c r="G330" s="2" t="inlineStr">
        <is>
          <t>J</t>
        </is>
      </c>
      <c r="H330" s="2" t="inlineStr">
        <is>
          <t>Coating_Scotchkote134_interior_exterior_IncludeImpeller</t>
        </is>
      </c>
      <c r="I330" t="inlineStr">
        <is>
          <t>250psig</t>
        </is>
      </c>
      <c r="J330" t="inlineStr">
        <is>
          <t>:MechSealType21S:MechSealType1Unbal:</t>
        </is>
      </c>
      <c r="K330" t="inlineStr">
        <is>
          <t>:Horizontal:</t>
        </is>
      </c>
      <c r="L330" t="inlineStr">
        <is>
          <t>MLEH</t>
        </is>
      </c>
      <c r="N330" s="1" t="inlineStr">
        <is>
          <t>96769364</t>
        </is>
      </c>
      <c r="O330" s="7" t="inlineStr">
        <is>
          <t>INSERT,LF,X3,SGL,DI</t>
        </is>
      </c>
      <c r="P330" t="inlineStr">
        <is>
          <t>A100533</t>
        </is>
      </c>
      <c r="Q330" t="n">
        <v>60</v>
      </c>
      <c r="R330" t="inlineStr">
        <is>
          <t>Priced</t>
        </is>
      </c>
      <c r="S330" t="inlineStr">
        <is>
          <t>LT051</t>
        </is>
      </c>
      <c r="T330" t="n">
        <v>98</v>
      </c>
    </row>
    <row r="331">
      <c r="B331" s="7" t="inlineStr">
        <is>
          <t>Price_BOM_LFE_Insert_325</t>
        </is>
      </c>
      <c r="C3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1" s="2" t="inlineStr">
        <is>
          <t>X3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Coating_Scotchkote134_interior_exterior_IncludeImpeller</t>
        </is>
      </c>
      <c r="I331" t="inlineStr">
        <is>
          <t>175psig</t>
        </is>
      </c>
      <c r="J331" t="inlineStr">
        <is>
          <t>:MechSealDoubleType21:MechSealDoubleType2:</t>
        </is>
      </c>
      <c r="K331" t="inlineStr">
        <is>
          <t>:Horizontal:</t>
        </is>
      </c>
      <c r="L331" t="inlineStr">
        <is>
          <t>MLEH</t>
        </is>
      </c>
      <c r="N331" s="1" t="inlineStr">
        <is>
          <t>96769365</t>
        </is>
      </c>
      <c r="O331" s="7" t="inlineStr">
        <is>
          <t>INSERT,LF,X3,DBL,CI</t>
        </is>
      </c>
      <c r="P331" t="inlineStr">
        <is>
          <t>A100532</t>
        </is>
      </c>
      <c r="Q331" t="n">
        <v>0</v>
      </c>
      <c r="R331" t="inlineStr">
        <is>
          <t>Display Blank</t>
        </is>
      </c>
      <c r="S331" t="inlineStr">
        <is>
          <t>LT250</t>
        </is>
      </c>
      <c r="T331" t="n">
        <v>98</v>
      </c>
    </row>
    <row r="332">
      <c r="B332" s="7" t="inlineStr">
        <is>
          <t>Price_BOM_LFE_Insert_326</t>
        </is>
      </c>
      <c r="C3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2" s="2" t="inlineStr">
        <is>
          <t>X3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Coating_Scotchkote134_interior_exterior_IncludeImpeller</t>
        </is>
      </c>
      <c r="I332" t="inlineStr">
        <is>
          <t>250psig</t>
        </is>
      </c>
      <c r="J332" t="inlineStr">
        <is>
          <t>:MechSealType2B:</t>
        </is>
      </c>
      <c r="K332" t="inlineStr">
        <is>
          <t>:Horizontal:</t>
        </is>
      </c>
      <c r="L332" t="inlineStr">
        <is>
          <t>MLEH</t>
        </is>
      </c>
      <c r="N332" s="1" t="inlineStr">
        <is>
          <t>96769366</t>
        </is>
      </c>
      <c r="O332" s="7" t="inlineStr">
        <is>
          <t>INSERT,LF,X3,BAL,CI</t>
        </is>
      </c>
      <c r="P332" t="inlineStr">
        <is>
          <t>A100532</t>
        </is>
      </c>
      <c r="Q332" t="n">
        <v>0</v>
      </c>
      <c r="R332" t="inlineStr">
        <is>
          <t>Display Blank</t>
        </is>
      </c>
      <c r="S332" t="inlineStr">
        <is>
          <t>LT250</t>
        </is>
      </c>
      <c r="T332" t="n">
        <v>0</v>
      </c>
    </row>
    <row r="333">
      <c r="B333" s="7" t="inlineStr">
        <is>
          <t>Price_BOM_LFE_Insert_327</t>
        </is>
      </c>
      <c r="C3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3" s="2" t="inlineStr">
        <is>
          <t>X3</t>
        </is>
      </c>
      <c r="E333" s="2" t="inlineStr">
        <is>
          <t>Opt_InsertProvided</t>
        </is>
      </c>
      <c r="F333" s="2" t="inlineStr">
        <is>
          <t>Ductile Iron, ASTM-A536-80</t>
        </is>
      </c>
      <c r="G333" s="2" t="inlineStr">
        <is>
          <t>J</t>
        </is>
      </c>
      <c r="H333" s="2" t="inlineStr">
        <is>
          <t>Coating_Scotchkote134_interior_exterior_IncludeImpeller</t>
        </is>
      </c>
      <c r="I333" t="inlineStr">
        <is>
          <t>250psig</t>
        </is>
      </c>
      <c r="J333" t="inlineStr">
        <is>
          <t>:MechSealType2B:</t>
        </is>
      </c>
      <c r="K333" t="inlineStr">
        <is>
          <t>:Horizontal:</t>
        </is>
      </c>
      <c r="L333" t="inlineStr">
        <is>
          <t>MLEH</t>
        </is>
      </c>
      <c r="N333" s="1" t="inlineStr">
        <is>
          <t>96769367</t>
        </is>
      </c>
      <c r="O333" s="7" t="inlineStr">
        <is>
          <t>INSERT,LF,X3,BAL,DI</t>
        </is>
      </c>
      <c r="P333" t="inlineStr">
        <is>
          <t>A100532</t>
        </is>
      </c>
      <c r="Q333" t="n">
        <v>0</v>
      </c>
      <c r="R333" t="inlineStr">
        <is>
          <t>Display Blank</t>
        </is>
      </c>
      <c r="S333" t="inlineStr">
        <is>
          <t>LT051</t>
        </is>
      </c>
      <c r="T333" t="n">
        <v>98</v>
      </c>
    </row>
    <row r="334">
      <c r="B334" s="7" t="inlineStr">
        <is>
          <t>Price_BOM_LFE_Insert_328</t>
        </is>
      </c>
      <c r="C334" t="inlineStr">
        <is>
          <t>:20121-4P-10HP-LFE:20121-4P-15HP-LFE:20121-4P-7.5HP-LFE:</t>
        </is>
      </c>
      <c r="D334" s="2" t="inlineStr">
        <is>
          <t>X3</t>
        </is>
      </c>
      <c r="E334" s="2" t="inlineStr">
        <is>
          <t>Opt_InsertProvided</t>
        </is>
      </c>
      <c r="F334" s="2" t="inlineStr">
        <is>
          <t>Cast Iron, ASTM-A48, CL 30</t>
        </is>
      </c>
      <c r="G334" s="2" t="inlineStr">
        <is>
          <t>C30</t>
        </is>
      </c>
      <c r="H334" s="2" t="inlineStr">
        <is>
          <t>Coating_Scotchkote134_interior_exterior_IncludeImpeller</t>
        </is>
      </c>
      <c r="I334" t="inlineStr">
        <is>
          <t>150psig</t>
        </is>
      </c>
      <c r="J334" t="inlineStr">
        <is>
          <t>:Opt_Packing:</t>
        </is>
      </c>
      <c r="K334" t="inlineStr">
        <is>
          <t>:Horizontal:</t>
        </is>
      </c>
      <c r="L334" t="inlineStr">
        <is>
          <t>MLEH</t>
        </is>
      </c>
      <c r="N334" s="1" t="inlineStr">
        <is>
          <t>96769362</t>
        </is>
      </c>
      <c r="O334" s="7" t="inlineStr">
        <is>
          <t>INSERT,LF,X3,PKG,CI</t>
        </is>
      </c>
      <c r="P334" t="inlineStr">
        <is>
          <t>A100532</t>
        </is>
      </c>
      <c r="Q334" t="n">
        <v>0</v>
      </c>
      <c r="R334" t="inlineStr">
        <is>
          <t>Display Blank</t>
        </is>
      </c>
      <c r="S334" t="inlineStr">
        <is>
          <t>LT250</t>
        </is>
      </c>
      <c r="T334" t="n">
        <v>98</v>
      </c>
    </row>
    <row r="335">
      <c r="B335" s="7" t="inlineStr">
        <is>
          <t>Price_BOM_LFE_Insert_329</t>
        </is>
      </c>
      <c r="C335" t="inlineStr">
        <is>
          <t>:20121-4P-10HP-LFE:20121-4P-15HP-LFE:20121-4P-7.5HP-LFE:</t>
        </is>
      </c>
      <c r="D335" s="2" t="inlineStr">
        <is>
          <t>X3</t>
        </is>
      </c>
      <c r="E335" s="2" t="inlineStr">
        <is>
          <t>Opt_InsertProvided</t>
        </is>
      </c>
      <c r="F335" s="2" t="inlineStr">
        <is>
          <t>Cast Iron, ASTM-A48, CL 30</t>
        </is>
      </c>
      <c r="G335" s="2" t="inlineStr">
        <is>
          <t>C30</t>
        </is>
      </c>
      <c r="H335" s="2" t="inlineStr">
        <is>
          <t>Coating_Scotchkote134_interior_exterior_IncludeImpeller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</t>
        </is>
      </c>
      <c r="L335" t="inlineStr">
        <is>
          <t>MLEH</t>
        </is>
      </c>
      <c r="N335" s="1" t="inlineStr">
        <is>
          <t>96769363</t>
        </is>
      </c>
      <c r="O335" s="7" t="inlineStr">
        <is>
          <t>INSERT,LF,X3,SGL,CI</t>
        </is>
      </c>
      <c r="P335" t="inlineStr">
        <is>
          <t>A100532</t>
        </is>
      </c>
      <c r="Q335" t="n">
        <v>0</v>
      </c>
      <c r="R335" t="inlineStr">
        <is>
          <t>Display Blank</t>
        </is>
      </c>
      <c r="S335" t="inlineStr">
        <is>
          <t>LT250</t>
        </is>
      </c>
      <c r="T335" t="n">
        <v>0</v>
      </c>
    </row>
    <row r="336">
      <c r="B336" s="7" t="inlineStr">
        <is>
          <t>Price_BOM_LFE_Insert_330</t>
        </is>
      </c>
      <c r="C336" t="inlineStr">
        <is>
          <t>:20121-4P-10HP-LFE:20121-4P-15HP-LFE:20121-4P-7.5HP-LFE:</t>
        </is>
      </c>
      <c r="D336" s="2" t="inlineStr">
        <is>
          <t>X3</t>
        </is>
      </c>
      <c r="E336" s="2" t="inlineStr">
        <is>
          <t>Opt_InsertProvided</t>
        </is>
      </c>
      <c r="F336" s="2" t="inlineStr">
        <is>
          <t>Ductile Iron, ASTM-A536-80</t>
        </is>
      </c>
      <c r="G336" s="2" t="inlineStr">
        <is>
          <t>J</t>
        </is>
      </c>
      <c r="H336" s="2" t="inlineStr">
        <is>
          <t>Coating_Scotchkote134_interior_exterior_IncludeImpeller</t>
        </is>
      </c>
      <c r="I336" t="inlineStr">
        <is>
          <t>250psig</t>
        </is>
      </c>
      <c r="J336" t="inlineStr">
        <is>
          <t>:MechSealType21S:MechSealType1Unbal:</t>
        </is>
      </c>
      <c r="K336" t="inlineStr">
        <is>
          <t>:Horizontal:</t>
        </is>
      </c>
      <c r="L336" t="inlineStr">
        <is>
          <t>MLEH</t>
        </is>
      </c>
      <c r="N336" s="1" t="inlineStr">
        <is>
          <t>96769364</t>
        </is>
      </c>
      <c r="O336" s="7" t="inlineStr">
        <is>
          <t>INSERT,LF,X3,SGL,DI</t>
        </is>
      </c>
      <c r="P336" t="inlineStr">
        <is>
          <t>A100533</t>
        </is>
      </c>
      <c r="Q336" t="n">
        <v>60</v>
      </c>
      <c r="R336" t="inlineStr">
        <is>
          <t>Priced</t>
        </is>
      </c>
      <c r="S336" t="inlineStr">
        <is>
          <t>LT051</t>
        </is>
      </c>
      <c r="T336" t="n">
        <v>98</v>
      </c>
    </row>
    <row r="337">
      <c r="B337" s="7" t="inlineStr">
        <is>
          <t>Price_BOM_LFE_Insert_331</t>
        </is>
      </c>
      <c r="C337" t="inlineStr">
        <is>
          <t>:20121-4P-10HP-LFE:20121-4P-15HP-LFE:20121-4P-7.5HP-LFE:</t>
        </is>
      </c>
      <c r="D337" s="2" t="inlineStr">
        <is>
          <t>X3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Coating_Scotchkote134_interior_exterior_IncludeImpeller</t>
        </is>
      </c>
      <c r="I337" t="inlineStr">
        <is>
          <t>175psig</t>
        </is>
      </c>
      <c r="J337" t="inlineStr">
        <is>
          <t>:MechSealDoubleType21:MechSealDoubleType2:</t>
        </is>
      </c>
      <c r="K337" t="inlineStr">
        <is>
          <t>:Horizontal:</t>
        </is>
      </c>
      <c r="L337" t="inlineStr">
        <is>
          <t>MLEH</t>
        </is>
      </c>
      <c r="N337" s="1" t="inlineStr">
        <is>
          <t>96769365</t>
        </is>
      </c>
      <c r="O337" s="7" t="inlineStr">
        <is>
          <t>INSERT,LF,X3,DBL,CI</t>
        </is>
      </c>
      <c r="P337" t="inlineStr">
        <is>
          <t>A100532</t>
        </is>
      </c>
      <c r="Q337" t="n">
        <v>0</v>
      </c>
      <c r="R337" t="inlineStr">
        <is>
          <t>Display Blank</t>
        </is>
      </c>
      <c r="S337" t="inlineStr">
        <is>
          <t>LT250</t>
        </is>
      </c>
      <c r="T337" t="n">
        <v>98</v>
      </c>
    </row>
    <row r="338">
      <c r="B338" s="7" t="inlineStr">
        <is>
          <t>Price_BOM_LFE_Insert_332</t>
        </is>
      </c>
      <c r="C338" t="inlineStr">
        <is>
          <t>:20121-4P-10HP-LFE:20121-4P-15HP-LFE:20121-4P-7.5HP-LFE:</t>
        </is>
      </c>
      <c r="D338" s="2" t="inlineStr">
        <is>
          <t>X3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Coating_Scotchkote134_interior_exterior_IncludeImpeller</t>
        </is>
      </c>
      <c r="I338" t="inlineStr">
        <is>
          <t>250psig</t>
        </is>
      </c>
      <c r="J338" t="inlineStr">
        <is>
          <t>:MechSealType2B:</t>
        </is>
      </c>
      <c r="K338" t="inlineStr">
        <is>
          <t>:Horizontal:</t>
        </is>
      </c>
      <c r="L338" t="inlineStr">
        <is>
          <t>MLEH</t>
        </is>
      </c>
      <c r="N338" s="1" t="inlineStr">
        <is>
          <t>96769366</t>
        </is>
      </c>
      <c r="O338" s="7" t="inlineStr">
        <is>
          <t>INSERT,LF,X3,BAL,CI</t>
        </is>
      </c>
      <c r="P338" t="inlineStr">
        <is>
          <t>A100532</t>
        </is>
      </c>
      <c r="Q338" t="n">
        <v>0</v>
      </c>
      <c r="R338" t="inlineStr">
        <is>
          <t>Display Blank</t>
        </is>
      </c>
      <c r="S338" t="inlineStr">
        <is>
          <t>LT250</t>
        </is>
      </c>
      <c r="T338" t="n">
        <v>0</v>
      </c>
    </row>
    <row r="339">
      <c r="B339" s="7" t="inlineStr">
        <is>
          <t>Price_BOM_LFE_Insert_333</t>
        </is>
      </c>
      <c r="C339" t="inlineStr">
        <is>
          <t>:20121-4P-10HP-LFE:20121-4P-15HP-LFE:20121-4P-7.5HP-LFE:</t>
        </is>
      </c>
      <c r="D339" s="2" t="inlineStr">
        <is>
          <t>X3</t>
        </is>
      </c>
      <c r="E339" s="2" t="inlineStr">
        <is>
          <t>Opt_InsertProvided</t>
        </is>
      </c>
      <c r="F339" s="2" t="inlineStr">
        <is>
          <t>Ductile Iron, ASTM-A536-80</t>
        </is>
      </c>
      <c r="G339" s="2" t="inlineStr">
        <is>
          <t>J</t>
        </is>
      </c>
      <c r="H339" s="2" t="inlineStr">
        <is>
          <t>Coating_Scotchkote134_interior_exterior_IncludeImpeller</t>
        </is>
      </c>
      <c r="I339" t="inlineStr">
        <is>
          <t>250psig</t>
        </is>
      </c>
      <c r="J339" t="inlineStr">
        <is>
          <t>:MechSealType2B:</t>
        </is>
      </c>
      <c r="K339" t="inlineStr">
        <is>
          <t>:Horizontal:</t>
        </is>
      </c>
      <c r="L339" t="inlineStr">
        <is>
          <t>MLEH</t>
        </is>
      </c>
      <c r="N339" s="1" t="inlineStr">
        <is>
          <t>96769367</t>
        </is>
      </c>
      <c r="O339" s="7" t="inlineStr">
        <is>
          <t>INSERT,LF,X3,BAL,DI</t>
        </is>
      </c>
      <c r="P339" t="inlineStr">
        <is>
          <t>A100532</t>
        </is>
      </c>
      <c r="Q339" t="n">
        <v>0</v>
      </c>
      <c r="R339" t="inlineStr">
        <is>
          <t>Display Blank</t>
        </is>
      </c>
      <c r="S339" t="inlineStr">
        <is>
          <t>LT051</t>
        </is>
      </c>
      <c r="T339" t="n">
        <v>98</v>
      </c>
    </row>
    <row r="340">
      <c r="B340" s="7" t="inlineStr">
        <is>
          <t>Price_BOM_LFE_Insert_334</t>
        </is>
      </c>
      <c r="C340" t="inlineStr">
        <is>
          <t>:20709-2P-10HP-LFE:20709-2P-15HP-LFE:20709-2P-20HP-LFE:20709-2P-25HP-LFE:20709-2P-7.5HP-LFE:20709-4P-3HP-LFE:</t>
        </is>
      </c>
      <c r="D340" s="2" t="inlineStr">
        <is>
          <t>X3</t>
        </is>
      </c>
      <c r="E340" s="2" t="inlineStr">
        <is>
          <t>Opt_InsertProvided</t>
        </is>
      </c>
      <c r="F340" s="2" t="inlineStr">
        <is>
          <t>Cast Iron, ASTM-A48, CL 30</t>
        </is>
      </c>
      <c r="G340" s="2" t="inlineStr">
        <is>
          <t>C30</t>
        </is>
      </c>
      <c r="H340" s="2" t="inlineStr">
        <is>
          <t>Coating_Scotchkote134_interior_exterior_IncludeImpeller</t>
        </is>
      </c>
      <c r="I340" t="inlineStr">
        <is>
          <t>150psig</t>
        </is>
      </c>
      <c r="J340" t="inlineStr">
        <is>
          <t>:Opt_Packing:</t>
        </is>
      </c>
      <c r="K340" t="inlineStr">
        <is>
          <t>:Horizontal:</t>
        </is>
      </c>
      <c r="L340" t="inlineStr">
        <is>
          <t>MLEH</t>
        </is>
      </c>
      <c r="N340" s="1" t="inlineStr">
        <is>
          <t>96769362</t>
        </is>
      </c>
      <c r="O340" s="7" t="inlineStr">
        <is>
          <t>INSERT,LF,X3,PKG,CI</t>
        </is>
      </c>
      <c r="P340" t="inlineStr">
        <is>
          <t>A100532</t>
        </is>
      </c>
      <c r="Q340" t="n">
        <v>0</v>
      </c>
      <c r="R340" t="inlineStr">
        <is>
          <t>Display Blank</t>
        </is>
      </c>
      <c r="S340" t="inlineStr">
        <is>
          <t>LT250</t>
        </is>
      </c>
      <c r="T340" t="n">
        <v>98</v>
      </c>
    </row>
    <row r="341">
      <c r="B341" s="7" t="inlineStr">
        <is>
          <t>Price_BOM_LFE_Insert_335</t>
        </is>
      </c>
      <c r="C341" t="inlineStr">
        <is>
          <t>:20709-2P-10HP-LFE:20709-2P-15HP-LFE:20709-2P-20HP-LFE:20709-2P-25HP-LFE:20709-2P-7.5HP-LFE:20709-4P-3HP-LFE:</t>
        </is>
      </c>
      <c r="D341" s="2" t="inlineStr">
        <is>
          <t>X3</t>
        </is>
      </c>
      <c r="E341" s="2" t="inlineStr">
        <is>
          <t>Opt_InsertProvided</t>
        </is>
      </c>
      <c r="F341" s="2" t="inlineStr">
        <is>
          <t>Cast Iron, ASTM-A48, CL 30</t>
        </is>
      </c>
      <c r="G341" s="2" t="inlineStr">
        <is>
          <t>C30</t>
        </is>
      </c>
      <c r="H341" s="2" t="inlineStr">
        <is>
          <t>Coating_Scotchkote134_interior_exterior_IncludeImpeller</t>
        </is>
      </c>
      <c r="I341" t="inlineStr">
        <is>
          <t>250psig</t>
        </is>
      </c>
      <c r="J341" t="inlineStr">
        <is>
          <t>:MechSealType21S:MechSealType1Unbal:</t>
        </is>
      </c>
      <c r="K341" t="inlineStr">
        <is>
          <t>:Horizontal:</t>
        </is>
      </c>
      <c r="L341" t="inlineStr">
        <is>
          <t>MLEH</t>
        </is>
      </c>
      <c r="N341" s="1" t="inlineStr">
        <is>
          <t>96769363</t>
        </is>
      </c>
      <c r="O341" s="7" t="inlineStr">
        <is>
          <t>INSERT,LF,X3,SGL,CI</t>
        </is>
      </c>
      <c r="P341" t="inlineStr">
        <is>
          <t>A100532</t>
        </is>
      </c>
      <c r="Q341" t="n">
        <v>0</v>
      </c>
      <c r="R341" t="inlineStr">
        <is>
          <t>Display Blank</t>
        </is>
      </c>
      <c r="S341" t="inlineStr">
        <is>
          <t>LT250</t>
        </is>
      </c>
      <c r="T341" t="n">
        <v>0</v>
      </c>
    </row>
    <row r="342">
      <c r="B342" s="7" t="inlineStr">
        <is>
          <t>Price_BOM_LFE_Insert_336</t>
        </is>
      </c>
      <c r="C342" t="inlineStr">
        <is>
          <t>:20709-2P-10HP-LFE:20709-2P-15HP-LFE:20709-2P-20HP-LFE:20709-2P-25HP-LFE:20709-2P-7.5HP-LFE:20709-4P-3HP-LFE:</t>
        </is>
      </c>
      <c r="D342" s="2" t="inlineStr">
        <is>
          <t>X3</t>
        </is>
      </c>
      <c r="E342" s="2" t="inlineStr">
        <is>
          <t>Opt_InsertProvided</t>
        </is>
      </c>
      <c r="F342" s="2" t="inlineStr">
        <is>
          <t>Ductile Iron, ASTM-A536-80</t>
        </is>
      </c>
      <c r="G342" s="2" t="inlineStr">
        <is>
          <t>J</t>
        </is>
      </c>
      <c r="H342" s="2" t="inlineStr">
        <is>
          <t>Coating_Scotchkote134_interior_exterior_IncludeImpeller</t>
        </is>
      </c>
      <c r="I342" t="inlineStr">
        <is>
          <t>250psig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MLEH</t>
        </is>
      </c>
      <c r="N342" s="1" t="inlineStr">
        <is>
          <t>96769364</t>
        </is>
      </c>
      <c r="O342" s="7" t="inlineStr">
        <is>
          <t>INSERT,LF,X3,SGL,DI</t>
        </is>
      </c>
      <c r="P342" t="inlineStr">
        <is>
          <t>A100533</t>
        </is>
      </c>
      <c r="Q342" t="n">
        <v>60</v>
      </c>
      <c r="R342" t="inlineStr">
        <is>
          <t>Priced</t>
        </is>
      </c>
      <c r="S342" t="inlineStr">
        <is>
          <t>LT051</t>
        </is>
      </c>
      <c r="T342" t="n">
        <v>98</v>
      </c>
    </row>
    <row r="343">
      <c r="B343" s="7" t="inlineStr">
        <is>
          <t>Price_BOM_LFE_Insert_337</t>
        </is>
      </c>
      <c r="C343" t="inlineStr">
        <is>
          <t>:20709-2P-10HP-LFE:20709-2P-15HP-LFE:20709-2P-20HP-LFE:20709-2P-25HP-LFE:20709-2P-7.5HP-LFE:20709-4P-3HP-LFE:</t>
        </is>
      </c>
      <c r="D343" s="2" t="inlineStr">
        <is>
          <t>X3</t>
        </is>
      </c>
      <c r="E343" s="2" t="inlineStr">
        <is>
          <t>Opt_InsertProvided</t>
        </is>
      </c>
      <c r="F343" s="2" t="inlineStr">
        <is>
          <t>Cast Iron, ASTM-A48, CL 30</t>
        </is>
      </c>
      <c r="G343" s="2" t="inlineStr">
        <is>
          <t>C30</t>
        </is>
      </c>
      <c r="H343" s="2" t="inlineStr">
        <is>
          <t>Coating_Scotchkote134_interior_exterior_IncludeImpeller</t>
        </is>
      </c>
      <c r="I343" t="inlineStr">
        <is>
          <t>175psig</t>
        </is>
      </c>
      <c r="J343" t="inlineStr">
        <is>
          <t>:MechSealDoubleType21:MechSealDoubleType2:</t>
        </is>
      </c>
      <c r="K343" t="inlineStr">
        <is>
          <t>:Horizontal:</t>
        </is>
      </c>
      <c r="L343" t="inlineStr">
        <is>
          <t>MLEH</t>
        </is>
      </c>
      <c r="N343" s="1" t="inlineStr">
        <is>
          <t>96769365</t>
        </is>
      </c>
      <c r="O343" s="7" t="inlineStr">
        <is>
          <t>INSERT,LF,X3,DBL,CI</t>
        </is>
      </c>
      <c r="P343" t="inlineStr">
        <is>
          <t>A100532</t>
        </is>
      </c>
      <c r="Q343" t="n">
        <v>0</v>
      </c>
      <c r="R343" t="inlineStr">
        <is>
          <t>Display Blank</t>
        </is>
      </c>
      <c r="S343" t="inlineStr">
        <is>
          <t>LT250</t>
        </is>
      </c>
      <c r="T343" t="n">
        <v>98</v>
      </c>
    </row>
    <row r="344">
      <c r="B344" s="7" t="inlineStr">
        <is>
          <t>Price_BOM_LFE_Insert_338</t>
        </is>
      </c>
      <c r="C344" t="inlineStr">
        <is>
          <t>:20709-2P-10HP-LFE:20709-2P-15HP-LFE:20709-2P-20HP-LFE:20709-2P-25HP-LFE:20709-2P-7.5HP-LFE:20709-4P-3HP-LFE:</t>
        </is>
      </c>
      <c r="D344" s="2" t="inlineStr">
        <is>
          <t>X3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Coating_Scotchkote134_interior_exterior_IncludeImpeller</t>
        </is>
      </c>
      <c r="I344" t="inlineStr">
        <is>
          <t>250psig</t>
        </is>
      </c>
      <c r="J344" t="inlineStr">
        <is>
          <t>:MechSealType2B:</t>
        </is>
      </c>
      <c r="K344" t="inlineStr">
        <is>
          <t>:Horizontal:</t>
        </is>
      </c>
      <c r="L344" t="inlineStr">
        <is>
          <t>MLEH</t>
        </is>
      </c>
      <c r="N344" s="1" t="inlineStr">
        <is>
          <t>96769366</t>
        </is>
      </c>
      <c r="O344" s="7" t="inlineStr">
        <is>
          <t>INSERT,LF,X3,BAL,CI</t>
        </is>
      </c>
      <c r="P344" t="inlineStr">
        <is>
          <t>A100532</t>
        </is>
      </c>
      <c r="Q344" t="n">
        <v>0</v>
      </c>
      <c r="R344" t="inlineStr">
        <is>
          <t>Display Blank</t>
        </is>
      </c>
      <c r="S344" t="inlineStr">
        <is>
          <t>LT250</t>
        </is>
      </c>
      <c r="T344" t="n">
        <v>0</v>
      </c>
    </row>
    <row r="345">
      <c r="B345" s="7" t="inlineStr">
        <is>
          <t>Price_BOM_LFE_Insert_339</t>
        </is>
      </c>
      <c r="C345" t="inlineStr">
        <is>
          <t>:20709-2P-10HP-LFE:20709-2P-15HP-LFE:20709-2P-20HP-LFE:20709-2P-25HP-LFE:20709-2P-7.5HP-LFE:20709-4P-3HP-LFE:</t>
        </is>
      </c>
      <c r="D345" s="2" t="inlineStr">
        <is>
          <t>X3</t>
        </is>
      </c>
      <c r="E345" s="2" t="inlineStr">
        <is>
          <t>Opt_InsertProvided</t>
        </is>
      </c>
      <c r="F345" s="2" t="inlineStr">
        <is>
          <t>Ductile Iron, ASTM-A536-80</t>
        </is>
      </c>
      <c r="G345" s="2" t="inlineStr">
        <is>
          <t>J</t>
        </is>
      </c>
      <c r="H345" s="2" t="inlineStr">
        <is>
          <t>Coating_Scotchkote134_interior_exterior_IncludeImpeller</t>
        </is>
      </c>
      <c r="I345" t="inlineStr">
        <is>
          <t>250psig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MLEH</t>
        </is>
      </c>
      <c r="N345" s="1" t="inlineStr">
        <is>
          <t>96769367</t>
        </is>
      </c>
      <c r="O345" s="7" t="inlineStr">
        <is>
          <t>INSERT,LF,X3,BAL,DI</t>
        </is>
      </c>
      <c r="P345" t="inlineStr">
        <is>
          <t>A100532</t>
        </is>
      </c>
      <c r="Q345" t="n">
        <v>0</v>
      </c>
      <c r="R345" t="inlineStr">
        <is>
          <t>Display Blank</t>
        </is>
      </c>
      <c r="S345" t="inlineStr">
        <is>
          <t>LT051</t>
        </is>
      </c>
      <c r="T345" t="n">
        <v>98</v>
      </c>
    </row>
    <row r="346">
      <c r="B346" s="7" t="inlineStr">
        <is>
          <t>Price_BOM_LFE_Insert_340</t>
        </is>
      </c>
      <c r="C346" t="inlineStr">
        <is>
          <t>:20953-2P-20HP-LFE:20953-2P-25HP-LFE:20953-4P-3HP-LFE:20953-4P-5HP-LFE:20953-4P-7.5HP-LFE:25123-4P-10HP-LFE:</t>
        </is>
      </c>
      <c r="D346" s="2" t="inlineStr">
        <is>
          <t>X3</t>
        </is>
      </c>
      <c r="E346" s="2" t="inlineStr">
        <is>
          <t>Opt_InsertProvided</t>
        </is>
      </c>
      <c r="F346" s="2" t="inlineStr">
        <is>
          <t>Cast Iron, ASTM-A48, CL 30</t>
        </is>
      </c>
      <c r="G346" s="2" t="inlineStr">
        <is>
          <t>C30</t>
        </is>
      </c>
      <c r="H346" s="2" t="inlineStr">
        <is>
          <t>Coating_Scotchkote134_interior_exterior_IncludeImpeller</t>
        </is>
      </c>
      <c r="I346" t="inlineStr">
        <is>
          <t>150psig</t>
        </is>
      </c>
      <c r="J346" t="inlineStr">
        <is>
          <t>:Opt_Packing:</t>
        </is>
      </c>
      <c r="K346" t="inlineStr">
        <is>
          <t>:Horizontal:</t>
        </is>
      </c>
      <c r="L346" t="inlineStr">
        <is>
          <t>MLEH</t>
        </is>
      </c>
      <c r="N346" s="1" t="inlineStr">
        <is>
          <t>96769362</t>
        </is>
      </c>
      <c r="O346" s="7" t="inlineStr">
        <is>
          <t>INSERT,LF,X3,PKG,CI</t>
        </is>
      </c>
      <c r="P346" t="inlineStr">
        <is>
          <t>A100532</t>
        </is>
      </c>
      <c r="Q346" t="n">
        <v>0</v>
      </c>
      <c r="R346" t="inlineStr">
        <is>
          <t>Display Blank</t>
        </is>
      </c>
      <c r="S346" t="inlineStr">
        <is>
          <t>LT250</t>
        </is>
      </c>
      <c r="T346" t="n">
        <v>98</v>
      </c>
    </row>
    <row r="347">
      <c r="B347" s="7" t="inlineStr">
        <is>
          <t>Price_BOM_LFE_Insert_341</t>
        </is>
      </c>
      <c r="C347" t="inlineStr">
        <is>
          <t>:20953-2P-20HP-LFE:20953-2P-25HP-LFE:20953-4P-3HP-LFE:20953-4P-5HP-LFE:20953-4P-7.5HP-LFE:25123-4P-10HP-LFE:</t>
        </is>
      </c>
      <c r="D347" s="2" t="inlineStr">
        <is>
          <t>X3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Coating_Scotchkote134_interior_exterior_IncludeImpeller</t>
        </is>
      </c>
      <c r="I347" t="inlineStr">
        <is>
          <t>250psig</t>
        </is>
      </c>
      <c r="J347" t="inlineStr">
        <is>
          <t>:MechSealType21S:MechSealType1Unbal:</t>
        </is>
      </c>
      <c r="K347" t="inlineStr">
        <is>
          <t>:Horizontal:</t>
        </is>
      </c>
      <c r="L347" t="inlineStr">
        <is>
          <t>MLEH</t>
        </is>
      </c>
      <c r="N347" s="1" t="inlineStr">
        <is>
          <t>96769363</t>
        </is>
      </c>
      <c r="O347" s="7" t="inlineStr">
        <is>
          <t>INSERT,LF,X3,SGL,CI</t>
        </is>
      </c>
      <c r="P347" t="inlineStr">
        <is>
          <t>A100532</t>
        </is>
      </c>
      <c r="Q347" t="n">
        <v>0</v>
      </c>
      <c r="R347" t="inlineStr">
        <is>
          <t>Display Blank</t>
        </is>
      </c>
      <c r="S347" t="inlineStr">
        <is>
          <t>LT250</t>
        </is>
      </c>
      <c r="T347" t="n">
        <v>0</v>
      </c>
    </row>
    <row r="348">
      <c r="B348" s="7" t="inlineStr">
        <is>
          <t>Price_BOM_LFE_Insert_342</t>
        </is>
      </c>
      <c r="C348" t="inlineStr">
        <is>
          <t>:20953-2P-20HP-LFE:20953-2P-25HP-LFE:20953-4P-3HP-LFE:20953-4P-5HP-LFE:20953-4P-7.5HP-LFE:25123-4P-10HP-LFE:</t>
        </is>
      </c>
      <c r="D348" s="2" t="inlineStr">
        <is>
          <t>X3</t>
        </is>
      </c>
      <c r="E348" s="2" t="inlineStr">
        <is>
          <t>Opt_InsertProvided</t>
        </is>
      </c>
      <c r="F348" s="2" t="inlineStr">
        <is>
          <t>Ductile Iron, ASTM-A536-80</t>
        </is>
      </c>
      <c r="G348" s="2" t="inlineStr">
        <is>
          <t>J</t>
        </is>
      </c>
      <c r="H348" s="2" t="inlineStr">
        <is>
          <t>Coating_Scotchkote134_interior_exterior_IncludeImpeller</t>
        </is>
      </c>
      <c r="I348" t="inlineStr">
        <is>
          <t>250psig</t>
        </is>
      </c>
      <c r="J348" t="inlineStr">
        <is>
          <t>:MechSealType21S:MechSealType1Unbal:</t>
        </is>
      </c>
      <c r="K348" t="inlineStr">
        <is>
          <t>:Horizontal:</t>
        </is>
      </c>
      <c r="L348" t="inlineStr">
        <is>
          <t>MLEH</t>
        </is>
      </c>
      <c r="N348" s="1" t="inlineStr">
        <is>
          <t>96769364</t>
        </is>
      </c>
      <c r="O348" s="7" t="inlineStr">
        <is>
          <t>INSERT,LF,X3,SGL,DI</t>
        </is>
      </c>
      <c r="P348" t="inlineStr">
        <is>
          <t>A100533</t>
        </is>
      </c>
      <c r="Q348" t="n">
        <v>60</v>
      </c>
      <c r="R348" t="inlineStr">
        <is>
          <t>Priced</t>
        </is>
      </c>
      <c r="S348" t="inlineStr">
        <is>
          <t>LT051</t>
        </is>
      </c>
      <c r="T348" t="n">
        <v>98</v>
      </c>
    </row>
    <row r="349">
      <c r="B349" s="7" t="inlineStr">
        <is>
          <t>Price_BOM_LFE_Insert_343</t>
        </is>
      </c>
      <c r="C349" t="inlineStr">
        <is>
          <t>:20953-2P-20HP-LFE:20953-2P-25HP-LFE:20953-4P-3HP-LFE:20953-4P-5HP-LFE:20953-4P-7.5HP-LFE:25123-4P-10HP-LFE:</t>
        </is>
      </c>
      <c r="D349" s="2" t="inlineStr">
        <is>
          <t>X3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Coating_Scotchkote134_interior_exterior_IncludeImpeller</t>
        </is>
      </c>
      <c r="I349" t="inlineStr">
        <is>
          <t>175psig</t>
        </is>
      </c>
      <c r="J349" t="inlineStr">
        <is>
          <t>:MechSealDoubleType21:MechSealDoubleType2:</t>
        </is>
      </c>
      <c r="K349" t="inlineStr">
        <is>
          <t>:Horizontal:</t>
        </is>
      </c>
      <c r="L349" t="inlineStr">
        <is>
          <t>MLEH</t>
        </is>
      </c>
      <c r="N349" s="1" t="inlineStr">
        <is>
          <t>96769365</t>
        </is>
      </c>
      <c r="O349" s="7" t="inlineStr">
        <is>
          <t>INSERT,LF,X3,DBL,CI</t>
        </is>
      </c>
      <c r="P349" t="inlineStr">
        <is>
          <t>A100532</t>
        </is>
      </c>
      <c r="Q349" t="n">
        <v>0</v>
      </c>
      <c r="R349" t="inlineStr">
        <is>
          <t>Display Blank</t>
        </is>
      </c>
      <c r="S349" t="inlineStr">
        <is>
          <t>LT250</t>
        </is>
      </c>
      <c r="T349" t="n">
        <v>98</v>
      </c>
    </row>
    <row r="350">
      <c r="B350" s="7" t="inlineStr">
        <is>
          <t>Price_BOM_LFE_Insert_344</t>
        </is>
      </c>
      <c r="C350" t="inlineStr">
        <is>
          <t>:20953-2P-20HP-LFE:20953-2P-25HP-LFE:20953-4P-3HP-LFE:20953-4P-5HP-LFE:20953-4P-7.5HP-LFE:25123-4P-10HP-LFE:</t>
        </is>
      </c>
      <c r="D350" s="2" t="inlineStr">
        <is>
          <t>X3</t>
        </is>
      </c>
      <c r="E350" s="2" t="inlineStr">
        <is>
          <t>Opt_InsertProvided</t>
        </is>
      </c>
      <c r="F350" s="2" t="inlineStr">
        <is>
          <t>Cast Iron, ASTM-A48, CL 30</t>
        </is>
      </c>
      <c r="G350" s="2" t="inlineStr">
        <is>
          <t>C30</t>
        </is>
      </c>
      <c r="H350" s="2" t="inlineStr">
        <is>
          <t>Coating_Scotchkote134_interior_exterior_IncludeImpeller</t>
        </is>
      </c>
      <c r="I350" t="inlineStr">
        <is>
          <t>250psig</t>
        </is>
      </c>
      <c r="J350" t="inlineStr">
        <is>
          <t>:MechSealType2B:</t>
        </is>
      </c>
      <c r="K350" t="inlineStr">
        <is>
          <t>:Horizontal:</t>
        </is>
      </c>
      <c r="L350" t="inlineStr">
        <is>
          <t>MLEH</t>
        </is>
      </c>
      <c r="N350" s="1" t="inlineStr">
        <is>
          <t>96769366</t>
        </is>
      </c>
      <c r="O350" s="7" t="inlineStr">
        <is>
          <t>INSERT,LF,X3,BAL,CI</t>
        </is>
      </c>
      <c r="P350" t="inlineStr">
        <is>
          <t>A100532</t>
        </is>
      </c>
      <c r="Q350" t="n">
        <v>0</v>
      </c>
      <c r="R350" t="inlineStr">
        <is>
          <t>Display Blank</t>
        </is>
      </c>
      <c r="S350" t="inlineStr">
        <is>
          <t>LT250</t>
        </is>
      </c>
      <c r="T350" t="n">
        <v>0</v>
      </c>
    </row>
    <row r="351">
      <c r="B351" s="7" t="inlineStr">
        <is>
          <t>Price_BOM_LFE_Insert_345</t>
        </is>
      </c>
      <c r="C351" t="inlineStr">
        <is>
          <t>:20953-2P-20HP-LFE:20953-2P-25HP-LFE:20953-4P-3HP-LFE:20953-4P-5HP-LFE:20953-4P-7.5HP-LFE:25123-4P-10HP-LFE:</t>
        </is>
      </c>
      <c r="D351" s="2" t="inlineStr">
        <is>
          <t>X3</t>
        </is>
      </c>
      <c r="E351" s="2" t="inlineStr">
        <is>
          <t>Opt_InsertProvided</t>
        </is>
      </c>
      <c r="F351" s="2" t="inlineStr">
        <is>
          <t>Ductile Iron, ASTM-A536-80</t>
        </is>
      </c>
      <c r="G351" s="2" t="inlineStr">
        <is>
          <t>J</t>
        </is>
      </c>
      <c r="H351" s="2" t="inlineStr">
        <is>
          <t>Coating_Scotchkote134_interior_exterior_IncludeImpeller</t>
        </is>
      </c>
      <c r="I351" t="inlineStr">
        <is>
          <t>250psig</t>
        </is>
      </c>
      <c r="J351" t="inlineStr">
        <is>
          <t>:MechSealType2B:</t>
        </is>
      </c>
      <c r="K351" t="inlineStr">
        <is>
          <t>:Horizontal:</t>
        </is>
      </c>
      <c r="L351" t="inlineStr">
        <is>
          <t>MLEH</t>
        </is>
      </c>
      <c r="N351" s="1" t="inlineStr">
        <is>
          <t>96769367</t>
        </is>
      </c>
      <c r="O351" s="7" t="inlineStr">
        <is>
          <t>INSERT,LF,X3,BAL,DI</t>
        </is>
      </c>
      <c r="P351" t="inlineStr">
        <is>
          <t>A100532</t>
        </is>
      </c>
      <c r="Q351" t="n">
        <v>0</v>
      </c>
      <c r="R351" t="inlineStr">
        <is>
          <t>Display Blank</t>
        </is>
      </c>
      <c r="S351" t="inlineStr">
        <is>
          <t>LT051</t>
        </is>
      </c>
      <c r="T351" t="n">
        <v>98</v>
      </c>
    </row>
    <row r="352">
      <c r="B352" s="7" t="inlineStr">
        <is>
          <t>Price_BOM_LFE_Insert_346</t>
        </is>
      </c>
      <c r="C352" t="inlineStr">
        <is>
          <t>:25123-4P-15HP-LFE:25123-4P-7.5HP-LFE:25123-4P-7.5HP-LFE:</t>
        </is>
      </c>
      <c r="D352" s="2" t="inlineStr">
        <is>
          <t>X3</t>
        </is>
      </c>
      <c r="E352" s="2" t="inlineStr">
        <is>
          <t>Opt_InsertProvided</t>
        </is>
      </c>
      <c r="F352" s="2" t="inlineStr">
        <is>
          <t>Cast Iron, ASTM-A48, CL 30</t>
        </is>
      </c>
      <c r="G352" s="2" t="inlineStr">
        <is>
          <t>C30</t>
        </is>
      </c>
      <c r="H352" s="2" t="inlineStr">
        <is>
          <t>Coating_Scotchkote134_interior_exterior_IncludeImpeller</t>
        </is>
      </c>
      <c r="I352" t="inlineStr">
        <is>
          <t>150psig</t>
        </is>
      </c>
      <c r="J352" t="inlineStr">
        <is>
          <t>:Opt_Packing:</t>
        </is>
      </c>
      <c r="K352" t="inlineStr">
        <is>
          <t>:Horizontal:</t>
        </is>
      </c>
      <c r="L352" t="inlineStr">
        <is>
          <t>MLEH</t>
        </is>
      </c>
      <c r="N352" s="1" t="inlineStr">
        <is>
          <t>96769362</t>
        </is>
      </c>
      <c r="O352" s="7" t="inlineStr">
        <is>
          <t>INSERT,LF,X3,PKG,CI</t>
        </is>
      </c>
      <c r="P352" t="inlineStr">
        <is>
          <t>A100532</t>
        </is>
      </c>
      <c r="Q352" t="n">
        <v>0</v>
      </c>
      <c r="R352" t="inlineStr">
        <is>
          <t>Display Blank</t>
        </is>
      </c>
      <c r="S352" t="inlineStr">
        <is>
          <t>LT250</t>
        </is>
      </c>
      <c r="T352" t="n">
        <v>98</v>
      </c>
    </row>
    <row r="353">
      <c r="B353" s="7" t="inlineStr">
        <is>
          <t>Price_BOM_LFE_Insert_347</t>
        </is>
      </c>
      <c r="C353" t="inlineStr">
        <is>
          <t>:25123-4P-15HP-LFE:25123-4P-7.5HP-LFE:25123-4P-7.5HP-LFE:</t>
        </is>
      </c>
      <c r="D353" s="2" t="inlineStr">
        <is>
          <t>X3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Coating_Scotchkote134_interior_exterior_IncludeImpeller</t>
        </is>
      </c>
      <c r="I353" t="inlineStr">
        <is>
          <t>250psig</t>
        </is>
      </c>
      <c r="J353" t="inlineStr">
        <is>
          <t>:MechSealType21S:MechSealType1Unbal:</t>
        </is>
      </c>
      <c r="K353" t="inlineStr">
        <is>
          <t>:Horizontal:</t>
        </is>
      </c>
      <c r="L353" t="inlineStr">
        <is>
          <t>MLEH</t>
        </is>
      </c>
      <c r="N353" s="1" t="inlineStr">
        <is>
          <t>96769363</t>
        </is>
      </c>
      <c r="O353" s="7" t="inlineStr">
        <is>
          <t>INSERT,LF,X3,SGL,CI</t>
        </is>
      </c>
      <c r="P353" t="inlineStr">
        <is>
          <t>A100532</t>
        </is>
      </c>
      <c r="Q353" t="n">
        <v>0</v>
      </c>
      <c r="R353" t="inlineStr">
        <is>
          <t>Display Blank</t>
        </is>
      </c>
      <c r="S353" t="inlineStr">
        <is>
          <t>LT250</t>
        </is>
      </c>
      <c r="T353" t="n">
        <v>0</v>
      </c>
    </row>
    <row r="354">
      <c r="B354" s="7" t="inlineStr">
        <is>
          <t>Price_BOM_LFE_Insert_348</t>
        </is>
      </c>
      <c r="C354" t="inlineStr">
        <is>
          <t>:25123-4P-15HP-LFE:25123-4P-7.5HP-LFE:25123-4P-7.5HP-LFE:</t>
        </is>
      </c>
      <c r="D354" s="2" t="inlineStr">
        <is>
          <t>X3</t>
        </is>
      </c>
      <c r="E354" s="2" t="inlineStr">
        <is>
          <t>Opt_InsertProvided</t>
        </is>
      </c>
      <c r="F354" s="2" t="inlineStr">
        <is>
          <t>Ductile Iron, ASTM-A536-80</t>
        </is>
      </c>
      <c r="G354" s="2" t="inlineStr">
        <is>
          <t>J</t>
        </is>
      </c>
      <c r="H354" s="2" t="inlineStr">
        <is>
          <t>Coating_Scotchkote134_interior_exterior_IncludeImpeller</t>
        </is>
      </c>
      <c r="I354" t="inlineStr">
        <is>
          <t>250psig</t>
        </is>
      </c>
      <c r="J354" t="inlineStr">
        <is>
          <t>:MechSealType21S:MechSealType1Unbal:</t>
        </is>
      </c>
      <c r="K354" t="inlineStr">
        <is>
          <t>:Horizontal:</t>
        </is>
      </c>
      <c r="L354" t="inlineStr">
        <is>
          <t>MLEH</t>
        </is>
      </c>
      <c r="N354" s="1" t="inlineStr">
        <is>
          <t>96769364</t>
        </is>
      </c>
      <c r="O354" s="7" t="inlineStr">
        <is>
          <t>INSERT,LF,X3,SGL,DI</t>
        </is>
      </c>
      <c r="P354" t="inlineStr">
        <is>
          <t>A100533</t>
        </is>
      </c>
      <c r="Q354" t="n">
        <v>60</v>
      </c>
      <c r="R354" t="inlineStr">
        <is>
          <t>Priced</t>
        </is>
      </c>
      <c r="S354" t="inlineStr">
        <is>
          <t>LT051</t>
        </is>
      </c>
      <c r="T354" t="n">
        <v>98</v>
      </c>
    </row>
    <row r="355">
      <c r="B355" s="7" t="inlineStr">
        <is>
          <t>Price_BOM_LFE_Insert_349</t>
        </is>
      </c>
      <c r="C355" t="inlineStr">
        <is>
          <t>:25123-4P-15HP-LFE:25123-4P-7.5HP-LFE:25123-4P-7.5HP-LFE:</t>
        </is>
      </c>
      <c r="D355" s="2" t="inlineStr">
        <is>
          <t>X3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Coating_Scotchkote134_interior_exterior_IncludeImpeller</t>
        </is>
      </c>
      <c r="I355" t="inlineStr">
        <is>
          <t>175psig</t>
        </is>
      </c>
      <c r="J355" t="inlineStr">
        <is>
          <t>:MechSealDoubleType21:MechSealDoubleType2:</t>
        </is>
      </c>
      <c r="K355" t="inlineStr">
        <is>
          <t>:Horizontal:</t>
        </is>
      </c>
      <c r="L355" t="inlineStr">
        <is>
          <t>MLEH</t>
        </is>
      </c>
      <c r="N355" s="1" t="inlineStr">
        <is>
          <t>96769365</t>
        </is>
      </c>
      <c r="O355" s="7" t="inlineStr">
        <is>
          <t>INSERT,LF,X3,DBL,CI</t>
        </is>
      </c>
      <c r="P355" t="inlineStr">
        <is>
          <t>A100532</t>
        </is>
      </c>
      <c r="Q355" t="n">
        <v>0</v>
      </c>
      <c r="R355" t="inlineStr">
        <is>
          <t>Display Blank</t>
        </is>
      </c>
      <c r="S355" t="inlineStr">
        <is>
          <t>LT250</t>
        </is>
      </c>
      <c r="T355" t="n">
        <v>98</v>
      </c>
    </row>
    <row r="356">
      <c r="B356" s="7" t="inlineStr">
        <is>
          <t>Price_BOM_LFE_Insert_350</t>
        </is>
      </c>
      <c r="C356" t="inlineStr">
        <is>
          <t>:25123-4P-15HP-LFE:25123-4P-7.5HP-LFE:25123-4P-7.5HP-LFE:</t>
        </is>
      </c>
      <c r="D356" s="2" t="inlineStr">
        <is>
          <t>X3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Coating_Scotchkote134_interior_exterior_IncludeImpeller</t>
        </is>
      </c>
      <c r="I356" t="inlineStr">
        <is>
          <t>250psig</t>
        </is>
      </c>
      <c r="J356" t="inlineStr">
        <is>
          <t>:MechSealType2B:</t>
        </is>
      </c>
      <c r="K356" t="inlineStr">
        <is>
          <t>:Horizontal:</t>
        </is>
      </c>
      <c r="L356" t="inlineStr">
        <is>
          <t>MLEH</t>
        </is>
      </c>
      <c r="N356" s="1" t="inlineStr">
        <is>
          <t>96769366</t>
        </is>
      </c>
      <c r="O356" s="7" t="inlineStr">
        <is>
          <t>INSERT,LF,X3,BAL,CI</t>
        </is>
      </c>
      <c r="P356" t="inlineStr">
        <is>
          <t>A100532</t>
        </is>
      </c>
      <c r="Q356" t="n">
        <v>0</v>
      </c>
      <c r="R356" t="inlineStr">
        <is>
          <t>Display Blank</t>
        </is>
      </c>
      <c r="S356" t="inlineStr">
        <is>
          <t>LT250</t>
        </is>
      </c>
      <c r="T356" t="n">
        <v>0</v>
      </c>
    </row>
    <row r="357">
      <c r="B357" s="7" t="inlineStr">
        <is>
          <t>Price_BOM_LFE_Insert_351</t>
        </is>
      </c>
      <c r="C357" t="inlineStr">
        <is>
          <t>:25123-4P-15HP-LFE:25123-4P-7.5HP-LFE:25123-4P-7.5HP-LFE:</t>
        </is>
      </c>
      <c r="D357" s="2" t="inlineStr">
        <is>
          <t>X3</t>
        </is>
      </c>
      <c r="E357" s="2" t="inlineStr">
        <is>
          <t>Opt_InsertProvided</t>
        </is>
      </c>
      <c r="F357" s="2" t="inlineStr">
        <is>
          <t>Ductile Iron, ASTM-A536-80</t>
        </is>
      </c>
      <c r="G357" s="2" t="inlineStr">
        <is>
          <t>J</t>
        </is>
      </c>
      <c r="H357" s="2" t="inlineStr">
        <is>
          <t>Coating_Scotchkote134_interior_exterior_IncludeImpeller</t>
        </is>
      </c>
      <c r="I357" t="inlineStr">
        <is>
          <t>250psig</t>
        </is>
      </c>
      <c r="J357" t="inlineStr">
        <is>
          <t>:MechSealType2B:</t>
        </is>
      </c>
      <c r="K357" t="inlineStr">
        <is>
          <t>:Horizontal:</t>
        </is>
      </c>
      <c r="L357" t="inlineStr">
        <is>
          <t>MLEH</t>
        </is>
      </c>
      <c r="N357" s="1" t="inlineStr">
        <is>
          <t>96769367</t>
        </is>
      </c>
      <c r="O357" s="7" t="inlineStr">
        <is>
          <t>INSERT,LF,X3,BAL,DI</t>
        </is>
      </c>
      <c r="P357" t="inlineStr">
        <is>
          <t>A100532</t>
        </is>
      </c>
      <c r="Q357" t="n">
        <v>0</v>
      </c>
      <c r="R357" t="inlineStr">
        <is>
          <t>Display Blank</t>
        </is>
      </c>
      <c r="S357" t="inlineStr">
        <is>
          <t>LT051</t>
        </is>
      </c>
      <c r="T357" t="n">
        <v>98</v>
      </c>
    </row>
    <row r="358">
      <c r="B358" s="7" t="inlineStr">
        <is>
          <t>Price_BOM_LFE_Insert_352</t>
        </is>
      </c>
      <c r="C358" t="inlineStr">
        <is>
          <t>:25707-2P-10HP-LFE:25707-2P-15HP-LFE:25707-2P-20HP-LFE:25707-2P-25HP-LFE:25707-2P-7.5HP-LFE:25707-4P-3HP-LFE:25707-4P-5HP-LFE:</t>
        </is>
      </c>
      <c r="D358" s="2" t="inlineStr">
        <is>
          <t>X3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Coating_Scotchkote134_interior_exterior_IncludeImpeller</t>
        </is>
      </c>
      <c r="I358" t="inlineStr">
        <is>
          <t>150psig</t>
        </is>
      </c>
      <c r="J358" t="inlineStr">
        <is>
          <t>:Opt_Packing:</t>
        </is>
      </c>
      <c r="K358" t="inlineStr">
        <is>
          <t>:Horizontal:</t>
        </is>
      </c>
      <c r="L358" t="inlineStr">
        <is>
          <t>MLEH</t>
        </is>
      </c>
      <c r="N358" s="1" t="inlineStr">
        <is>
          <t>96769362</t>
        </is>
      </c>
      <c r="O358" s="7" t="inlineStr">
        <is>
          <t>INSERT,LF,X3,PKG,CI</t>
        </is>
      </c>
      <c r="P358" t="inlineStr">
        <is>
          <t>A100532</t>
        </is>
      </c>
      <c r="Q358" t="n">
        <v>0</v>
      </c>
      <c r="R358" t="inlineStr">
        <is>
          <t>Display Blank</t>
        </is>
      </c>
      <c r="S358" t="inlineStr">
        <is>
          <t>LT250</t>
        </is>
      </c>
      <c r="T358" t="n">
        <v>98</v>
      </c>
    </row>
    <row r="359">
      <c r="B359" s="7" t="inlineStr">
        <is>
          <t>Price_BOM_LFE_Insert_353</t>
        </is>
      </c>
      <c r="C359" t="inlineStr">
        <is>
          <t>:25707-2P-10HP-LFE:25707-2P-15HP-LFE:25707-2P-20HP-LFE:25707-2P-25HP-LFE:25707-2P-7.5HP-LFE:25707-4P-3HP-LFE:25707-4P-5HP-LFE:</t>
        </is>
      </c>
      <c r="D359" s="2" t="inlineStr">
        <is>
          <t>X3</t>
        </is>
      </c>
      <c r="E359" s="2" t="inlineStr">
        <is>
          <t>Opt_InsertProvided</t>
        </is>
      </c>
      <c r="F359" s="2" t="inlineStr">
        <is>
          <t>Cast Iron, ASTM-A48, CL 30</t>
        </is>
      </c>
      <c r="G359" s="2" t="inlineStr">
        <is>
          <t>C30</t>
        </is>
      </c>
      <c r="H359" s="2" t="inlineStr">
        <is>
          <t>Coating_Scotchkote134_interior_exterior_IncludeImpeller</t>
        </is>
      </c>
      <c r="I359" t="inlineStr">
        <is>
          <t>250psig</t>
        </is>
      </c>
      <c r="J359" t="inlineStr">
        <is>
          <t>:MechSealType21S:MechSealType1Unbal:</t>
        </is>
      </c>
      <c r="K359" t="inlineStr">
        <is>
          <t>:Horizontal:</t>
        </is>
      </c>
      <c r="L359" t="inlineStr">
        <is>
          <t>MLEH</t>
        </is>
      </c>
      <c r="N359" s="1" t="inlineStr">
        <is>
          <t>96769363</t>
        </is>
      </c>
      <c r="O359" s="7" t="inlineStr">
        <is>
          <t>INSERT,LF,X3,SGL,CI</t>
        </is>
      </c>
      <c r="P359" t="inlineStr">
        <is>
          <t>A100532</t>
        </is>
      </c>
      <c r="Q359" t="n">
        <v>0</v>
      </c>
      <c r="R359" t="inlineStr">
        <is>
          <t>Display Blank</t>
        </is>
      </c>
      <c r="S359" t="inlineStr">
        <is>
          <t>LT250</t>
        </is>
      </c>
      <c r="T359" t="n">
        <v>0</v>
      </c>
    </row>
    <row r="360">
      <c r="B360" s="7" t="inlineStr">
        <is>
          <t>Price_BOM_LFE_Insert_354</t>
        </is>
      </c>
      <c r="C360" t="inlineStr">
        <is>
          <t>:25707-2P-10HP-LFE:25707-2P-15HP-LFE:25707-2P-20HP-LFE:25707-2P-25HP-LFE:25707-2P-7.5HP-LFE:25707-4P-3HP-LFE:25707-4P-5HP-LFE:</t>
        </is>
      </c>
      <c r="D360" s="2" t="inlineStr">
        <is>
          <t>X3</t>
        </is>
      </c>
      <c r="E360" s="2" t="inlineStr">
        <is>
          <t>Opt_InsertProvided</t>
        </is>
      </c>
      <c r="F360" s="2" t="inlineStr">
        <is>
          <t>Ductile Iron, ASTM-A536-80</t>
        </is>
      </c>
      <c r="G360" s="2" t="inlineStr">
        <is>
          <t>J</t>
        </is>
      </c>
      <c r="H360" s="2" t="inlineStr">
        <is>
          <t>Coating_Scotchkote134_interior_exterior_IncludeImpeller</t>
        </is>
      </c>
      <c r="I360" t="inlineStr">
        <is>
          <t>250psig</t>
        </is>
      </c>
      <c r="J360" t="inlineStr">
        <is>
          <t>:MechSealType21S:MechSealType1Unbal:</t>
        </is>
      </c>
      <c r="K360" t="inlineStr">
        <is>
          <t>:Horizontal:</t>
        </is>
      </c>
      <c r="L360" t="inlineStr">
        <is>
          <t>MLEH</t>
        </is>
      </c>
      <c r="N360" s="1" t="inlineStr">
        <is>
          <t>96769364</t>
        </is>
      </c>
      <c r="O360" s="7" t="inlineStr">
        <is>
          <t>INSERT,LF,X3,SGL,DI</t>
        </is>
      </c>
      <c r="P360" t="inlineStr">
        <is>
          <t>A100533</t>
        </is>
      </c>
      <c r="Q360" t="n">
        <v>60</v>
      </c>
      <c r="R360" t="inlineStr">
        <is>
          <t>Priced</t>
        </is>
      </c>
      <c r="S360" t="inlineStr">
        <is>
          <t>LT051</t>
        </is>
      </c>
      <c r="T360" t="n">
        <v>98</v>
      </c>
    </row>
    <row r="361">
      <c r="B361" s="7" t="inlineStr">
        <is>
          <t>Price_BOM_LFE_Insert_355</t>
        </is>
      </c>
      <c r="C361" t="inlineStr">
        <is>
          <t>:25707-2P-10HP-LFE:25707-2P-15HP-LFE:25707-2P-20HP-LFE:25707-2P-25HP-LFE:25707-2P-7.5HP-LFE:25707-4P-3HP-LFE:25707-4P-5HP-LFE:</t>
        </is>
      </c>
      <c r="D361" s="2" t="inlineStr">
        <is>
          <t>X3</t>
        </is>
      </c>
      <c r="E361" s="2" t="inlineStr">
        <is>
          <t>Opt_InsertProvided</t>
        </is>
      </c>
      <c r="F361" s="2" t="inlineStr">
        <is>
          <t>Cast Iron, ASTM-A48, CL 30</t>
        </is>
      </c>
      <c r="G361" s="2" t="inlineStr">
        <is>
          <t>C30</t>
        </is>
      </c>
      <c r="H361" s="2" t="inlineStr">
        <is>
          <t>Coating_Scotchkote134_interior_exterior_IncludeImpeller</t>
        </is>
      </c>
      <c r="I361" t="inlineStr">
        <is>
          <t>175psig</t>
        </is>
      </c>
      <c r="J361" t="inlineStr">
        <is>
          <t>:MechSealDoubleType21:MechSealDoubleType2:</t>
        </is>
      </c>
      <c r="K361" t="inlineStr">
        <is>
          <t>:Horizontal:</t>
        </is>
      </c>
      <c r="L361" t="inlineStr">
        <is>
          <t>MLEH</t>
        </is>
      </c>
      <c r="N361" s="1" t="inlineStr">
        <is>
          <t>96769365</t>
        </is>
      </c>
      <c r="O361" s="7" t="inlineStr">
        <is>
          <t>INSERT,LF,X3,DBL,CI</t>
        </is>
      </c>
      <c r="P361" t="inlineStr">
        <is>
          <t>A100532</t>
        </is>
      </c>
      <c r="Q361" t="n">
        <v>0</v>
      </c>
      <c r="R361" t="inlineStr">
        <is>
          <t>Display Blank</t>
        </is>
      </c>
      <c r="S361" t="inlineStr">
        <is>
          <t>LT250</t>
        </is>
      </c>
      <c r="T361" t="n">
        <v>98</v>
      </c>
    </row>
    <row r="362">
      <c r="B362" s="7" t="inlineStr">
        <is>
          <t>Price_BOM_LFE_Insert_356</t>
        </is>
      </c>
      <c r="C362" t="inlineStr">
        <is>
          <t>:25707-2P-10HP-LFE:25707-2P-15HP-LFE:25707-2P-20HP-LFE:25707-2P-25HP-LFE:25707-2P-7.5HP-LFE:25707-4P-3HP-LFE:25707-4P-5HP-LFE:</t>
        </is>
      </c>
      <c r="D362" s="2" t="inlineStr">
        <is>
          <t>X3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Coating_Scotchkote134_interior_exterior_IncludeImpeller</t>
        </is>
      </c>
      <c r="I362" t="inlineStr">
        <is>
          <t>250psig</t>
        </is>
      </c>
      <c r="J362" t="inlineStr">
        <is>
          <t>:MechSealType2B:</t>
        </is>
      </c>
      <c r="K362" t="inlineStr">
        <is>
          <t>:Horizontal:</t>
        </is>
      </c>
      <c r="L362" t="inlineStr">
        <is>
          <t>MLEH</t>
        </is>
      </c>
      <c r="N362" s="1" t="inlineStr">
        <is>
          <t>96769366</t>
        </is>
      </c>
      <c r="O362" s="7" t="inlineStr">
        <is>
          <t>INSERT,LF,X3,BAL,CI</t>
        </is>
      </c>
      <c r="P362" t="inlineStr">
        <is>
          <t>A100532</t>
        </is>
      </c>
      <c r="Q362" t="n">
        <v>0</v>
      </c>
      <c r="R362" t="inlineStr">
        <is>
          <t>Display Blank</t>
        </is>
      </c>
      <c r="S362" t="inlineStr">
        <is>
          <t>LT250</t>
        </is>
      </c>
      <c r="T362" t="n">
        <v>0</v>
      </c>
    </row>
    <row r="363">
      <c r="B363" s="7" t="inlineStr">
        <is>
          <t>Price_BOM_LFE_Insert_357</t>
        </is>
      </c>
      <c r="C363" t="inlineStr">
        <is>
          <t>:25707-2P-10HP-LFE:25707-2P-15HP-LFE:25707-2P-20HP-LFE:25707-2P-25HP-LFE:25707-2P-7.5HP-LFE:25707-4P-3HP-LFE:25707-4P-5HP-LFE:</t>
        </is>
      </c>
      <c r="D363" s="2" t="inlineStr">
        <is>
          <t>X3</t>
        </is>
      </c>
      <c r="E363" s="2" t="inlineStr">
        <is>
          <t>Opt_InsertProvided</t>
        </is>
      </c>
      <c r="F363" s="2" t="inlineStr">
        <is>
          <t>Ductile Iron, ASTM-A536-80</t>
        </is>
      </c>
      <c r="G363" s="2" t="inlineStr">
        <is>
          <t>J</t>
        </is>
      </c>
      <c r="H363" s="2" t="inlineStr">
        <is>
          <t>Coating_Scotchkote134_interior_exterior_IncludeImpeller</t>
        </is>
      </c>
      <c r="I363" t="inlineStr">
        <is>
          <t>250psig</t>
        </is>
      </c>
      <c r="J363" t="inlineStr">
        <is>
          <t>:MechSealType2B:</t>
        </is>
      </c>
      <c r="K363" t="inlineStr">
        <is>
          <t>:Horizontal:</t>
        </is>
      </c>
      <c r="L363" t="inlineStr">
        <is>
          <t>MLEH</t>
        </is>
      </c>
      <c r="N363" s="1" t="inlineStr">
        <is>
          <t>96769367</t>
        </is>
      </c>
      <c r="O363" s="7" t="inlineStr">
        <is>
          <t>INSERT,LF,X3,BAL,DI</t>
        </is>
      </c>
      <c r="P363" t="inlineStr">
        <is>
          <t>A100532</t>
        </is>
      </c>
      <c r="Q363" t="n">
        <v>0</v>
      </c>
      <c r="R363" t="inlineStr">
        <is>
          <t>Display Blank</t>
        </is>
      </c>
      <c r="S363" t="inlineStr">
        <is>
          <t>LT051</t>
        </is>
      </c>
      <c r="T363" t="n">
        <v>98</v>
      </c>
    </row>
    <row r="364">
      <c r="B364" s="7" t="inlineStr">
        <is>
          <t>Price_BOM_LFE_Insert_358</t>
        </is>
      </c>
      <c r="C364" s="69" t="inlineStr">
        <is>
          <t>:25957-2P-25HP-LFE:25957-4P-10HP-LFE:25957-4P-3HP-LFE:25957-4P-5HP-LFE:25957-4P-7.5HP-LFE:</t>
        </is>
      </c>
      <c r="D364" s="2" t="inlineStr">
        <is>
          <t>X3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Coating_Scotchkote134_interior_exterior_IncludeImpeller</t>
        </is>
      </c>
      <c r="I364" t="inlineStr">
        <is>
          <t>150psig</t>
        </is>
      </c>
      <c r="J364" t="inlineStr">
        <is>
          <t>:Opt_Packing:</t>
        </is>
      </c>
      <c r="K364" t="inlineStr">
        <is>
          <t>:Horizontal:</t>
        </is>
      </c>
      <c r="L364" t="inlineStr">
        <is>
          <t>MLEH</t>
        </is>
      </c>
      <c r="N364" s="1" t="inlineStr">
        <is>
          <t>96769362</t>
        </is>
      </c>
      <c r="O364" s="7" t="inlineStr">
        <is>
          <t>INSERT,LF,X3,PKG,CI</t>
        </is>
      </c>
      <c r="P364" t="inlineStr">
        <is>
          <t>A100532</t>
        </is>
      </c>
      <c r="Q364" t="n">
        <v>0</v>
      </c>
      <c r="R364" t="inlineStr">
        <is>
          <t>Display Blank</t>
        </is>
      </c>
      <c r="S364" t="inlineStr">
        <is>
          <t>LT250</t>
        </is>
      </c>
      <c r="T364" t="n">
        <v>98</v>
      </c>
    </row>
    <row r="365">
      <c r="B365" s="7" t="inlineStr">
        <is>
          <t>Price_BOM_LFE_Insert_359</t>
        </is>
      </c>
      <c r="C365" s="69" t="inlineStr">
        <is>
          <t>:25957-2P-25HP-LFE:25957-4P-10HP-LFE:25957-4P-3HP-LFE:25957-4P-5HP-LFE:25957-4P-7.5HP-LFE:</t>
        </is>
      </c>
      <c r="D365" s="2" t="inlineStr">
        <is>
          <t>X3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Coating_Scotchkote134_interior_exterior_IncludeImpeller</t>
        </is>
      </c>
      <c r="I365" t="inlineStr">
        <is>
          <t>250psig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MLEH</t>
        </is>
      </c>
      <c r="N365" s="1" t="inlineStr">
        <is>
          <t>96769363</t>
        </is>
      </c>
      <c r="O365" s="7" t="inlineStr">
        <is>
          <t>INSERT,LF,X3,SGL,CI</t>
        </is>
      </c>
      <c r="P365" t="inlineStr">
        <is>
          <t>A100532</t>
        </is>
      </c>
      <c r="Q365" t="n">
        <v>0</v>
      </c>
      <c r="R365" t="inlineStr">
        <is>
          <t>Display Blank</t>
        </is>
      </c>
      <c r="S365" t="inlineStr">
        <is>
          <t>LT250</t>
        </is>
      </c>
      <c r="T365" t="n">
        <v>0</v>
      </c>
    </row>
    <row r="366">
      <c r="B366" s="7" t="inlineStr">
        <is>
          <t>Price_BOM_LFE_Insert_360</t>
        </is>
      </c>
      <c r="C366" s="69" t="inlineStr">
        <is>
          <t>:25957-2P-25HP-LFE:25957-4P-10HP-LFE:25957-4P-3HP-LFE:25957-4P-5HP-LFE:25957-4P-7.5HP-LFE:</t>
        </is>
      </c>
      <c r="D366" s="2" t="inlineStr">
        <is>
          <t>X3</t>
        </is>
      </c>
      <c r="E366" s="2" t="inlineStr">
        <is>
          <t>Opt_InsertProvided</t>
        </is>
      </c>
      <c r="F366" s="2" t="inlineStr">
        <is>
          <t>Ductile Iron, ASTM-A536-80</t>
        </is>
      </c>
      <c r="G366" s="2" t="inlineStr">
        <is>
          <t>J</t>
        </is>
      </c>
      <c r="H366" s="2" t="inlineStr">
        <is>
          <t>Coating_Scotchkote134_interior_exterior_IncludeImpeller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MLEH</t>
        </is>
      </c>
      <c r="N366" s="1" t="inlineStr">
        <is>
          <t>96769364</t>
        </is>
      </c>
      <c r="O366" s="7" t="inlineStr">
        <is>
          <t>INSERT,LF,X3,SGL,DI</t>
        </is>
      </c>
      <c r="P366" t="inlineStr">
        <is>
          <t>A100533</t>
        </is>
      </c>
      <c r="Q366" t="n">
        <v>60</v>
      </c>
      <c r="R366" t="inlineStr">
        <is>
          <t>Priced</t>
        </is>
      </c>
      <c r="S366" t="inlineStr">
        <is>
          <t>LT051</t>
        </is>
      </c>
      <c r="T366" t="n">
        <v>98</v>
      </c>
    </row>
    <row r="367">
      <c r="B367" s="7" t="inlineStr">
        <is>
          <t>Price_BOM_LFE_Insert_361</t>
        </is>
      </c>
      <c r="C367" s="69" t="inlineStr">
        <is>
          <t>:25957-2P-25HP-LFE:25957-4P-10HP-LFE:25957-4P-3HP-LFE:25957-4P-5HP-LFE:25957-4P-7.5HP-LFE:</t>
        </is>
      </c>
      <c r="D367" s="2" t="inlineStr">
        <is>
          <t>X3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Coating_Scotchkote134_interior_exterior_IncludeImpeller</t>
        </is>
      </c>
      <c r="I367" t="inlineStr">
        <is>
          <t>175psig</t>
        </is>
      </c>
      <c r="J367" t="inlineStr">
        <is>
          <t>:MechSealDoubleType21:MechSealDoubleType2:</t>
        </is>
      </c>
      <c r="K367" t="inlineStr">
        <is>
          <t>:Horizontal:</t>
        </is>
      </c>
      <c r="L367" t="inlineStr">
        <is>
          <t>MLEH</t>
        </is>
      </c>
      <c r="N367" s="1" t="inlineStr">
        <is>
          <t>96769365</t>
        </is>
      </c>
      <c r="O367" s="7" t="inlineStr">
        <is>
          <t>INSERT,LF,X3,DBL,CI</t>
        </is>
      </c>
      <c r="P367" t="inlineStr">
        <is>
          <t>A100532</t>
        </is>
      </c>
      <c r="Q367" t="n">
        <v>0</v>
      </c>
      <c r="R367" t="inlineStr">
        <is>
          <t>Display Blank</t>
        </is>
      </c>
      <c r="S367" t="inlineStr">
        <is>
          <t>LT250</t>
        </is>
      </c>
      <c r="T367" t="n">
        <v>98</v>
      </c>
    </row>
    <row r="368">
      <c r="B368" s="7" t="inlineStr">
        <is>
          <t>Price_BOM_LFE_Insert_362</t>
        </is>
      </c>
      <c r="C368" s="69" t="inlineStr">
        <is>
          <t>:25957-2P-25HP-LFE:25957-4P-10HP-LFE:25957-4P-3HP-LFE:25957-4P-5HP-LFE:25957-4P-7.5HP-LFE:</t>
        </is>
      </c>
      <c r="D368" s="2" t="inlineStr">
        <is>
          <t>X3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Coating_Scotchkote134_interior_exterior_IncludeImpeller</t>
        </is>
      </c>
      <c r="I368" t="inlineStr">
        <is>
          <t>250psig</t>
        </is>
      </c>
      <c r="J368" t="inlineStr">
        <is>
          <t>:MechSealType2B:</t>
        </is>
      </c>
      <c r="K368" t="inlineStr">
        <is>
          <t>:Horizontal:</t>
        </is>
      </c>
      <c r="L368" t="inlineStr">
        <is>
          <t>MLEH</t>
        </is>
      </c>
      <c r="N368" s="1" t="inlineStr">
        <is>
          <t>96769366</t>
        </is>
      </c>
      <c r="O368" s="7" t="inlineStr">
        <is>
          <t>INSERT,LF,X3,BAL,CI</t>
        </is>
      </c>
      <c r="P368" t="inlineStr">
        <is>
          <t>A100532</t>
        </is>
      </c>
      <c r="Q368" t="n">
        <v>0</v>
      </c>
      <c r="R368" t="inlineStr">
        <is>
          <t>Display Blank</t>
        </is>
      </c>
      <c r="S368" t="inlineStr">
        <is>
          <t>LT250</t>
        </is>
      </c>
      <c r="T368" t="n">
        <v>0</v>
      </c>
    </row>
    <row r="369">
      <c r="B369" s="7" t="inlineStr">
        <is>
          <t>Price_BOM_LFE_Insert_363</t>
        </is>
      </c>
      <c r="C369" s="69" t="inlineStr">
        <is>
          <t>:25957-2P-25HP-LFE:25957-4P-10HP-LFE:25957-4P-3HP-LFE:25957-4P-5HP-LFE:25957-4P-7.5HP-LFE:</t>
        </is>
      </c>
      <c r="D369" s="2" t="inlineStr">
        <is>
          <t>X3</t>
        </is>
      </c>
      <c r="E369" s="2" t="inlineStr">
        <is>
          <t>Opt_InsertProvided</t>
        </is>
      </c>
      <c r="F369" s="2" t="inlineStr">
        <is>
          <t>Ductile Iron, ASTM-A536-80</t>
        </is>
      </c>
      <c r="G369" s="2" t="inlineStr">
        <is>
          <t>J</t>
        </is>
      </c>
      <c r="H369" s="2" t="inlineStr">
        <is>
          <t>Coating_Scotchkote134_interior_exterior_IncludeImpeller</t>
        </is>
      </c>
      <c r="I369" t="inlineStr">
        <is>
          <t>250psig</t>
        </is>
      </c>
      <c r="J369" t="inlineStr">
        <is>
          <t>:MechSealType2B:</t>
        </is>
      </c>
      <c r="K369" t="inlineStr">
        <is>
          <t>:Horizontal:</t>
        </is>
      </c>
      <c r="L369" t="inlineStr">
        <is>
          <t>MLEH</t>
        </is>
      </c>
      <c r="N369" s="1" t="inlineStr">
        <is>
          <t>96769367</t>
        </is>
      </c>
      <c r="O369" s="7" t="inlineStr">
        <is>
          <t>INSERT,LF,X3,BAL,DI</t>
        </is>
      </c>
      <c r="P369" t="inlineStr">
        <is>
          <t>A100532</t>
        </is>
      </c>
      <c r="Q369" t="n">
        <v>0</v>
      </c>
      <c r="R369" t="inlineStr">
        <is>
          <t>Display Blank</t>
        </is>
      </c>
      <c r="S369" t="inlineStr">
        <is>
          <t>LT051</t>
        </is>
      </c>
      <c r="T369" t="n">
        <v>98</v>
      </c>
    </row>
    <row r="370">
      <c r="B370" s="7" t="inlineStr">
        <is>
          <t>Price_BOM_LFE_Insert_364</t>
        </is>
      </c>
      <c r="C370" t="inlineStr">
        <is>
          <t>:30707-2P-10HP-LFE:30707-2P-15HP-LFE:30707-2P-20HP-LFE:30707-2P-25HP-LFE:30707-4P-3HP-LFE:30707-4P-5HP-LFE:30707-4P-7.5HP-LFE:</t>
        </is>
      </c>
      <c r="D370" s="2" t="inlineStr">
        <is>
          <t>X3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Coating_Scotchkote134_interior_exterior_IncludeImpeller</t>
        </is>
      </c>
      <c r="I370" t="inlineStr">
        <is>
          <t>150psig</t>
        </is>
      </c>
      <c r="J370" t="inlineStr">
        <is>
          <t>:Opt_Packing:</t>
        </is>
      </c>
      <c r="K370" t="inlineStr">
        <is>
          <t>:Horizontal:</t>
        </is>
      </c>
      <c r="L370" t="inlineStr">
        <is>
          <t>MLEH</t>
        </is>
      </c>
      <c r="N370" s="1" t="inlineStr">
        <is>
          <t>96769362</t>
        </is>
      </c>
      <c r="O370" s="7" t="inlineStr">
        <is>
          <t>INSERT,LF,X3,PKG,CI</t>
        </is>
      </c>
      <c r="P370" t="inlineStr">
        <is>
          <t>A100532</t>
        </is>
      </c>
      <c r="Q370" t="n">
        <v>0</v>
      </c>
      <c r="R370" t="inlineStr">
        <is>
          <t>Display Blank</t>
        </is>
      </c>
      <c r="S370" t="inlineStr">
        <is>
          <t>LT250</t>
        </is>
      </c>
      <c r="T370" t="n">
        <v>98</v>
      </c>
    </row>
    <row r="371">
      <c r="B371" s="7" t="inlineStr">
        <is>
          <t>Price_BOM_LFE_Insert_365</t>
        </is>
      </c>
      <c r="C371" t="inlineStr">
        <is>
          <t>:30707-2P-10HP-LFE:30707-2P-15HP-LFE:30707-2P-20HP-LFE:30707-2P-25HP-LFE:30707-4P-3HP-LFE:30707-4P-5HP-LFE:30707-4P-7.5HP-LFE:</t>
        </is>
      </c>
      <c r="D371" s="2" t="inlineStr">
        <is>
          <t>X3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Coating_Scotchkote134_interior_exterior_IncludeImpeller</t>
        </is>
      </c>
      <c r="I371" t="inlineStr">
        <is>
          <t>250psig</t>
        </is>
      </c>
      <c r="J371" t="inlineStr">
        <is>
          <t>:MechSealType21S:MechSealType1Unbal:</t>
        </is>
      </c>
      <c r="K371" t="inlineStr">
        <is>
          <t>:Horizontal:</t>
        </is>
      </c>
      <c r="L371" t="inlineStr">
        <is>
          <t>MLEH</t>
        </is>
      </c>
      <c r="N371" s="1" t="inlineStr">
        <is>
          <t>96769363</t>
        </is>
      </c>
      <c r="O371" s="7" t="inlineStr">
        <is>
          <t>INSERT,LF,X3,SGL,CI</t>
        </is>
      </c>
      <c r="P371" t="inlineStr">
        <is>
          <t>A100532</t>
        </is>
      </c>
      <c r="Q371" t="n">
        <v>0</v>
      </c>
      <c r="R371" t="inlineStr">
        <is>
          <t>Display Blank</t>
        </is>
      </c>
      <c r="S371" t="inlineStr">
        <is>
          <t>LT250</t>
        </is>
      </c>
      <c r="T371" t="n">
        <v>0</v>
      </c>
    </row>
    <row r="372">
      <c r="B372" s="7" t="inlineStr">
        <is>
          <t>Price_BOM_LFE_Insert_366</t>
        </is>
      </c>
      <c r="C372" t="inlineStr">
        <is>
          <t>:30707-2P-10HP-LFE:30707-2P-15HP-LFE:30707-2P-20HP-LFE:30707-2P-25HP-LFE:30707-4P-3HP-LFE:30707-4P-5HP-LFE:30707-4P-7.5HP-LFE:</t>
        </is>
      </c>
      <c r="D372" s="2" t="inlineStr">
        <is>
          <t>X3</t>
        </is>
      </c>
      <c r="E372" s="2" t="inlineStr">
        <is>
          <t>Opt_InsertProvided</t>
        </is>
      </c>
      <c r="F372" s="2" t="inlineStr">
        <is>
          <t>Ductile Iron, ASTM-A536-80</t>
        </is>
      </c>
      <c r="G372" s="2" t="inlineStr">
        <is>
          <t>J</t>
        </is>
      </c>
      <c r="H372" s="2" t="inlineStr">
        <is>
          <t>Coating_Scotchkote134_interior_exterior_IncludeImpeller</t>
        </is>
      </c>
      <c r="I372" t="inlineStr">
        <is>
          <t>250psig</t>
        </is>
      </c>
      <c r="J372" t="inlineStr">
        <is>
          <t>:MechSealType21S:MechSealType1Unbal:</t>
        </is>
      </c>
      <c r="K372" t="inlineStr">
        <is>
          <t>:Horizontal:</t>
        </is>
      </c>
      <c r="L372" t="inlineStr">
        <is>
          <t>MLEH</t>
        </is>
      </c>
      <c r="N372" s="1" t="inlineStr">
        <is>
          <t>96769364</t>
        </is>
      </c>
      <c r="O372" s="7" t="inlineStr">
        <is>
          <t>INSERT,LF,X3,SGL,DI</t>
        </is>
      </c>
      <c r="P372" t="inlineStr">
        <is>
          <t>A100533</t>
        </is>
      </c>
      <c r="Q372" t="n">
        <v>60</v>
      </c>
      <c r="R372" t="inlineStr">
        <is>
          <t>Priced</t>
        </is>
      </c>
      <c r="S372" t="inlineStr">
        <is>
          <t>LT051</t>
        </is>
      </c>
      <c r="T372" t="n">
        <v>98</v>
      </c>
    </row>
    <row r="373">
      <c r="B373" s="7" t="inlineStr">
        <is>
          <t>Price_BOM_LFE_Insert_367</t>
        </is>
      </c>
      <c r="C373" t="inlineStr">
        <is>
          <t>:30707-2P-10HP-LFE:30707-2P-15HP-LFE:30707-2P-20HP-LFE:30707-2P-25HP-LFE:30707-4P-3HP-LFE:30707-4P-5HP-LFE:30707-4P-7.5HP-LFE:</t>
        </is>
      </c>
      <c r="D373" s="2" t="inlineStr">
        <is>
          <t>X3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Coating_Scotchkote134_interior_exterior_IncludeImpeller</t>
        </is>
      </c>
      <c r="I373" t="inlineStr">
        <is>
          <t>175psig</t>
        </is>
      </c>
      <c r="J373" t="inlineStr">
        <is>
          <t>:MechSealDoubleType21:MechSealDoubleType2:</t>
        </is>
      </c>
      <c r="K373" t="inlineStr">
        <is>
          <t>:Horizontal:</t>
        </is>
      </c>
      <c r="L373" t="inlineStr">
        <is>
          <t>MLEH</t>
        </is>
      </c>
      <c r="N373" s="1" t="inlineStr">
        <is>
          <t>96769365</t>
        </is>
      </c>
      <c r="O373" s="7" t="inlineStr">
        <is>
          <t>INSERT,LF,X3,DBL,CI</t>
        </is>
      </c>
      <c r="P373" t="inlineStr">
        <is>
          <t>A100532</t>
        </is>
      </c>
      <c r="Q373" t="n">
        <v>0</v>
      </c>
      <c r="R373" t="inlineStr">
        <is>
          <t>Display Blank</t>
        </is>
      </c>
      <c r="S373" t="inlineStr">
        <is>
          <t>LT250</t>
        </is>
      </c>
      <c r="T373" t="n">
        <v>98</v>
      </c>
    </row>
    <row r="374">
      <c r="B374" s="7" t="inlineStr">
        <is>
          <t>Price_BOM_LFE_Insert_368</t>
        </is>
      </c>
      <c r="C374" t="inlineStr">
        <is>
          <t>:30707-2P-10HP-LFE:30707-2P-15HP-LFE:30707-2P-20HP-LFE:30707-2P-25HP-LFE:30707-4P-3HP-LFE:30707-4P-5HP-LFE:30707-4P-7.5HP-LFE:</t>
        </is>
      </c>
      <c r="D374" s="2" t="inlineStr">
        <is>
          <t>X3</t>
        </is>
      </c>
      <c r="E374" s="2" t="inlineStr">
        <is>
          <t>Opt_InsertProvided</t>
        </is>
      </c>
      <c r="F374" s="2" t="inlineStr">
        <is>
          <t>Cast Iron, ASTM-A48, CL 30</t>
        </is>
      </c>
      <c r="G374" s="2" t="inlineStr">
        <is>
          <t>C30</t>
        </is>
      </c>
      <c r="H374" s="2" t="inlineStr">
        <is>
          <t>Coating_Scotchkote134_interior_exterior_IncludeImpeller</t>
        </is>
      </c>
      <c r="I374" t="inlineStr">
        <is>
          <t>250psig</t>
        </is>
      </c>
      <c r="J374" t="inlineStr">
        <is>
          <t>:MechSealType2B:</t>
        </is>
      </c>
      <c r="K374" t="inlineStr">
        <is>
          <t>:Horizontal:</t>
        </is>
      </c>
      <c r="L374" t="inlineStr">
        <is>
          <t>MLEH</t>
        </is>
      </c>
      <c r="N374" s="1" t="inlineStr">
        <is>
          <t>96769366</t>
        </is>
      </c>
      <c r="O374" s="7" t="inlineStr">
        <is>
          <t>INSERT,LF,X3,BAL,CI</t>
        </is>
      </c>
      <c r="P374" t="inlineStr">
        <is>
          <t>A100532</t>
        </is>
      </c>
      <c r="Q374" t="n">
        <v>0</v>
      </c>
      <c r="R374" t="inlineStr">
        <is>
          <t>Display Blank</t>
        </is>
      </c>
      <c r="S374" t="inlineStr">
        <is>
          <t>LT250</t>
        </is>
      </c>
      <c r="T374" t="n">
        <v>0</v>
      </c>
    </row>
    <row r="375">
      <c r="B375" s="7" t="inlineStr">
        <is>
          <t>Price_BOM_LFE_Insert_369</t>
        </is>
      </c>
      <c r="C375" t="inlineStr">
        <is>
          <t>:30707-2P-10HP-LFE:30707-2P-15HP-LFE:30707-2P-20HP-LFE:30707-2P-25HP-LFE:30707-4P-3HP-LFE:30707-4P-5HP-LFE:30707-4P-7.5HP-LFE:</t>
        </is>
      </c>
      <c r="D375" s="2" t="inlineStr">
        <is>
          <t>X3</t>
        </is>
      </c>
      <c r="E375" s="2" t="inlineStr">
        <is>
          <t>Opt_InsertProvided</t>
        </is>
      </c>
      <c r="F375" s="2" t="inlineStr">
        <is>
          <t>Ductile Iron, ASTM-A536-80</t>
        </is>
      </c>
      <c r="G375" s="2" t="inlineStr">
        <is>
          <t>J</t>
        </is>
      </c>
      <c r="H375" s="2" t="inlineStr">
        <is>
          <t>Coating_Scotchkote134_interior_exterior_IncludeImpeller</t>
        </is>
      </c>
      <c r="I375" t="inlineStr">
        <is>
          <t>250psig</t>
        </is>
      </c>
      <c r="J375" t="inlineStr">
        <is>
          <t>:MechSealType2B:</t>
        </is>
      </c>
      <c r="K375" t="inlineStr">
        <is>
          <t>:Horizontal:</t>
        </is>
      </c>
      <c r="L375" t="inlineStr">
        <is>
          <t>MLEH</t>
        </is>
      </c>
      <c r="N375" s="1" t="inlineStr">
        <is>
          <t>96769367</t>
        </is>
      </c>
      <c r="O375" s="7" t="inlineStr">
        <is>
          <t>INSERT,LF,X3,BAL,DI</t>
        </is>
      </c>
      <c r="P375" t="inlineStr">
        <is>
          <t>A100532</t>
        </is>
      </c>
      <c r="Q375" t="n">
        <v>0</v>
      </c>
      <c r="R375" t="inlineStr">
        <is>
          <t>Display Blank</t>
        </is>
      </c>
      <c r="S375" t="inlineStr">
        <is>
          <t>LT051</t>
        </is>
      </c>
      <c r="T375" t="n">
        <v>98</v>
      </c>
    </row>
    <row r="376">
      <c r="B376" s="7" t="inlineStr">
        <is>
          <t>Price_BOM_LFE_Insert_370</t>
        </is>
      </c>
      <c r="C376" s="69" t="inlineStr">
        <is>
          <t>:30957-4P-10HP-LFE:30957-4P-15HP-LFE:30957-4P-5HP-LFE:30957-4P-7.5HP-LFE:</t>
        </is>
      </c>
      <c r="D376" s="2" t="inlineStr">
        <is>
          <t>X3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Coating_Scotchkote134_interior_exterior_IncludeImpeller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MLEH</t>
        </is>
      </c>
      <c r="N376" s="1" t="inlineStr">
        <is>
          <t>96769362</t>
        </is>
      </c>
      <c r="O376" s="7" t="inlineStr">
        <is>
          <t>INSERT,LF,X3,PKG,CI</t>
        </is>
      </c>
      <c r="P376" t="inlineStr">
        <is>
          <t>A100532</t>
        </is>
      </c>
      <c r="Q376" t="n">
        <v>0</v>
      </c>
      <c r="R376" t="inlineStr">
        <is>
          <t>Display Blank</t>
        </is>
      </c>
      <c r="S376" t="inlineStr">
        <is>
          <t>LT250</t>
        </is>
      </c>
      <c r="T376" t="n">
        <v>98</v>
      </c>
    </row>
    <row r="377">
      <c r="B377" s="7" t="inlineStr">
        <is>
          <t>Price_BOM_LFE_Insert_371</t>
        </is>
      </c>
      <c r="C377" s="69" t="inlineStr">
        <is>
          <t>:30957-4P-10HP-LFE:30957-4P-15HP-LFE:30957-4P-5HP-LFE:30957-4P-7.5HP-LFE:</t>
        </is>
      </c>
      <c r="D377" s="2" t="inlineStr">
        <is>
          <t>X3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Coating_Scotchkote134_interior_exterior_IncludeImpeller</t>
        </is>
      </c>
      <c r="I377" t="inlineStr">
        <is>
          <t>250psig</t>
        </is>
      </c>
      <c r="J377" t="inlineStr">
        <is>
          <t>:MechSealType21S:MechSealType1Unbal:</t>
        </is>
      </c>
      <c r="K377" t="inlineStr">
        <is>
          <t>:Horizontal:</t>
        </is>
      </c>
      <c r="L377" t="inlineStr">
        <is>
          <t>MLEH</t>
        </is>
      </c>
      <c r="N377" s="1" t="inlineStr">
        <is>
          <t>96769363</t>
        </is>
      </c>
      <c r="O377" s="7" t="inlineStr">
        <is>
          <t>INSERT,LF,X3,SGL,CI</t>
        </is>
      </c>
      <c r="P377" t="inlineStr">
        <is>
          <t>A100532</t>
        </is>
      </c>
      <c r="Q377" t="n">
        <v>0</v>
      </c>
      <c r="R377" t="inlineStr">
        <is>
          <t>Display Blank</t>
        </is>
      </c>
      <c r="S377" t="inlineStr">
        <is>
          <t>LT250</t>
        </is>
      </c>
      <c r="T377" t="n">
        <v>0</v>
      </c>
    </row>
    <row r="378">
      <c r="B378" s="7" t="inlineStr">
        <is>
          <t>Price_BOM_LFE_Insert_372</t>
        </is>
      </c>
      <c r="C378" s="69" t="inlineStr">
        <is>
          <t>:30957-4P-10HP-LFE:30957-4P-15HP-LFE:30957-4P-5HP-LFE:30957-4P-7.5HP-LFE:</t>
        </is>
      </c>
      <c r="D378" s="2" t="inlineStr">
        <is>
          <t>X3</t>
        </is>
      </c>
      <c r="E378" s="2" t="inlineStr">
        <is>
          <t>Opt_InsertProvided</t>
        </is>
      </c>
      <c r="F378" s="2" t="inlineStr">
        <is>
          <t>Ductile Iron, ASTM-A536-80</t>
        </is>
      </c>
      <c r="G378" s="2" t="inlineStr">
        <is>
          <t>J</t>
        </is>
      </c>
      <c r="H378" s="2" t="inlineStr">
        <is>
          <t>Coating_Scotchkote134_interior_exterior_IncludeImpeller</t>
        </is>
      </c>
      <c r="I378" t="inlineStr">
        <is>
          <t>250psig</t>
        </is>
      </c>
      <c r="J378" t="inlineStr">
        <is>
          <t>:MechSealType21S:MechSealType1Unbal:</t>
        </is>
      </c>
      <c r="K378" t="inlineStr">
        <is>
          <t>:Horizontal:</t>
        </is>
      </c>
      <c r="L378" t="inlineStr">
        <is>
          <t>MLEH</t>
        </is>
      </c>
      <c r="N378" s="1" t="inlineStr">
        <is>
          <t>96769364</t>
        </is>
      </c>
      <c r="O378" s="7" t="inlineStr">
        <is>
          <t>INSERT,LF,X3,SGL,DI</t>
        </is>
      </c>
      <c r="P378" t="inlineStr">
        <is>
          <t>A100533</t>
        </is>
      </c>
      <c r="Q378" t="n">
        <v>60</v>
      </c>
      <c r="R378" t="inlineStr">
        <is>
          <t>Priced</t>
        </is>
      </c>
      <c r="S378" t="inlineStr">
        <is>
          <t>LT051</t>
        </is>
      </c>
      <c r="T378" t="n">
        <v>98</v>
      </c>
    </row>
    <row r="379">
      <c r="B379" s="7" t="inlineStr">
        <is>
          <t>Price_BOM_LFE_Insert_373</t>
        </is>
      </c>
      <c r="C379" s="69" t="inlineStr">
        <is>
          <t>:30957-4P-10HP-LFE:30957-4P-15HP-LFE:30957-4P-5HP-LFE:30957-4P-7.5HP-LFE:</t>
        </is>
      </c>
      <c r="D379" s="2" t="inlineStr">
        <is>
          <t>X3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Coating_Scotchkote134_interior_exterior_IncludeImpeller</t>
        </is>
      </c>
      <c r="I379" t="inlineStr">
        <is>
          <t>175psig</t>
        </is>
      </c>
      <c r="J379" t="inlineStr">
        <is>
          <t>:MechSealDoubleType21:MechSealDoubleType2:</t>
        </is>
      </c>
      <c r="K379" t="inlineStr">
        <is>
          <t>:Horizontal:</t>
        </is>
      </c>
      <c r="L379" t="inlineStr">
        <is>
          <t>MLEH</t>
        </is>
      </c>
      <c r="N379" s="1" t="inlineStr">
        <is>
          <t>96769365</t>
        </is>
      </c>
      <c r="O379" s="7" t="inlineStr">
        <is>
          <t>INSERT,LF,X3,DBL,CI</t>
        </is>
      </c>
      <c r="P379" t="inlineStr">
        <is>
          <t>A100532</t>
        </is>
      </c>
      <c r="Q379" t="n">
        <v>0</v>
      </c>
      <c r="R379" t="inlineStr">
        <is>
          <t>Display Blank</t>
        </is>
      </c>
      <c r="S379" t="inlineStr">
        <is>
          <t>LT250</t>
        </is>
      </c>
      <c r="T379" t="n">
        <v>98</v>
      </c>
    </row>
    <row r="380">
      <c r="B380" s="7" t="inlineStr">
        <is>
          <t>Price_BOM_LFE_Insert_374</t>
        </is>
      </c>
      <c r="C380" s="69" t="inlineStr">
        <is>
          <t>:30957-4P-10HP-LFE:30957-4P-15HP-LFE:30957-4P-5HP-LFE:30957-4P-7.5HP-LFE:</t>
        </is>
      </c>
      <c r="D380" s="2" t="inlineStr">
        <is>
          <t>X3</t>
        </is>
      </c>
      <c r="E380" s="2" t="inlineStr">
        <is>
          <t>Opt_InsertProvided</t>
        </is>
      </c>
      <c r="F380" s="2" t="inlineStr">
        <is>
          <t>Cast Iron, ASTM-A48, CL 30</t>
        </is>
      </c>
      <c r="G380" s="2" t="inlineStr">
        <is>
          <t>C30</t>
        </is>
      </c>
      <c r="H380" s="2" t="inlineStr">
        <is>
          <t>Coating_Scotchkote134_interior_exterior_IncludeImpeller</t>
        </is>
      </c>
      <c r="I380" t="inlineStr">
        <is>
          <t>250psig</t>
        </is>
      </c>
      <c r="J380" t="inlineStr">
        <is>
          <t>:MechSealType2B:</t>
        </is>
      </c>
      <c r="K380" t="inlineStr">
        <is>
          <t>:Horizontal:</t>
        </is>
      </c>
      <c r="L380" t="inlineStr">
        <is>
          <t>MLEH</t>
        </is>
      </c>
      <c r="N380" s="1" t="inlineStr">
        <is>
          <t>96769366</t>
        </is>
      </c>
      <c r="O380" s="7" t="inlineStr">
        <is>
          <t>INSERT,LF,X3,BAL,CI</t>
        </is>
      </c>
      <c r="P380" t="inlineStr">
        <is>
          <t>A100532</t>
        </is>
      </c>
      <c r="Q380" t="n">
        <v>0</v>
      </c>
      <c r="R380" t="inlineStr">
        <is>
          <t>Display Blank</t>
        </is>
      </c>
      <c r="S380" t="inlineStr">
        <is>
          <t>LT250</t>
        </is>
      </c>
      <c r="T380" t="n">
        <v>0</v>
      </c>
    </row>
    <row r="381">
      <c r="B381" s="7" t="inlineStr">
        <is>
          <t>Price_BOM_LFE_Insert_375</t>
        </is>
      </c>
      <c r="C381" s="69" t="inlineStr">
        <is>
          <t>:30957-4P-10HP-LFE:30957-4P-15HP-LFE:30957-4P-5HP-LFE:30957-4P-7.5HP-LFE: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Ductile Iron, ASTM-A536-80</t>
        </is>
      </c>
      <c r="G381" s="2" t="inlineStr">
        <is>
          <t>J</t>
        </is>
      </c>
      <c r="H381" s="2" t="inlineStr">
        <is>
          <t>Coating_Scotchkote134_interior_exterior_IncludeImpeller</t>
        </is>
      </c>
      <c r="I381" t="inlineStr">
        <is>
          <t>250psig</t>
        </is>
      </c>
      <c r="J381" t="inlineStr">
        <is>
          <t>:MechSealType2B:</t>
        </is>
      </c>
      <c r="K381" t="inlineStr">
        <is>
          <t>:Horizontal:</t>
        </is>
      </c>
      <c r="L381" t="inlineStr">
        <is>
          <t>MLEH</t>
        </is>
      </c>
      <c r="N381" s="1" t="inlineStr">
        <is>
          <t>96769367</t>
        </is>
      </c>
      <c r="O381" s="7" t="inlineStr">
        <is>
          <t>INSERT,LF,X3,BAL,DI</t>
        </is>
      </c>
      <c r="P381" t="inlineStr">
        <is>
          <t>A100532</t>
        </is>
      </c>
      <c r="Q381" t="n">
        <v>0</v>
      </c>
      <c r="R381" t="inlineStr">
        <is>
          <t>Display Blank</t>
        </is>
      </c>
      <c r="S381" t="inlineStr">
        <is>
          <t>LT051</t>
        </is>
      </c>
      <c r="T381" t="n">
        <v>98</v>
      </c>
    </row>
    <row r="382">
      <c r="B382" s="7" t="inlineStr">
        <is>
          <t>Price_BOM_LFE_Insert_376</t>
        </is>
      </c>
      <c r="C382" t="inlineStr">
        <is>
          <t>:40707-2P-25HP-LFE:40707-4P-3HP-LFE:40707-4P-5HP-LFE:40707-4P-7.5HP-LFE: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Coating_Scotchkote134_interior_exterior_IncludeImpeller</t>
        </is>
      </c>
      <c r="I382" t="inlineStr">
        <is>
          <t>150psig</t>
        </is>
      </c>
      <c r="J382" t="inlineStr">
        <is>
          <t>:Opt_Packing:</t>
        </is>
      </c>
      <c r="K382" t="inlineStr">
        <is>
          <t>:Horizontal:</t>
        </is>
      </c>
      <c r="L382" t="inlineStr">
        <is>
          <t>MLEH</t>
        </is>
      </c>
      <c r="N382" s="1" t="inlineStr">
        <is>
          <t>96769362</t>
        </is>
      </c>
      <c r="O382" s="7" t="inlineStr">
        <is>
          <t>INSERT,LF,X3,PKG,CI</t>
        </is>
      </c>
      <c r="P382" t="inlineStr">
        <is>
          <t>A100532</t>
        </is>
      </c>
      <c r="Q382" t="n">
        <v>0</v>
      </c>
      <c r="R382" t="inlineStr">
        <is>
          <t>Display Blank</t>
        </is>
      </c>
      <c r="S382" t="inlineStr">
        <is>
          <t>LT250</t>
        </is>
      </c>
      <c r="T382" t="n">
        <v>98</v>
      </c>
    </row>
    <row r="383">
      <c r="B383" s="7" t="inlineStr">
        <is>
          <t>Price_BOM_LFE_Insert_377</t>
        </is>
      </c>
      <c r="C383" t="inlineStr">
        <is>
          <t>:40707-2P-25HP-LFE:40707-4P-3HP-LFE:40707-4P-5HP-LFE:40707-4P-7.5HP-LFE: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Coating_Scotchkote134_interior_exterior_IncludeImpeller</t>
        </is>
      </c>
      <c r="I383" t="inlineStr">
        <is>
          <t>250psig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MLEH</t>
        </is>
      </c>
      <c r="N383" s="1" t="inlineStr">
        <is>
          <t>96769363</t>
        </is>
      </c>
      <c r="O383" s="7" t="inlineStr">
        <is>
          <t>INSERT,LF,X3,SGL,CI</t>
        </is>
      </c>
      <c r="P383" t="inlineStr">
        <is>
          <t>A100532</t>
        </is>
      </c>
      <c r="Q383" t="n">
        <v>0</v>
      </c>
      <c r="R383" t="inlineStr">
        <is>
          <t>Display Blank</t>
        </is>
      </c>
      <c r="S383" t="inlineStr">
        <is>
          <t>LT250</t>
        </is>
      </c>
      <c r="T383" t="n">
        <v>0</v>
      </c>
    </row>
    <row r="384">
      <c r="B384" s="7" t="inlineStr">
        <is>
          <t>Price_BOM_LFE_Insert_378</t>
        </is>
      </c>
      <c r="C384" t="inlineStr">
        <is>
          <t>:40707-2P-25HP-LFE:40707-4P-3HP-LFE:40707-4P-5HP-LFE:40707-4P-7.5HP-LFE:</t>
        </is>
      </c>
      <c r="D384" s="2" t="inlineStr">
        <is>
          <t>X3</t>
        </is>
      </c>
      <c r="E384" s="2" t="inlineStr">
        <is>
          <t>Opt_InsertProvided</t>
        </is>
      </c>
      <c r="F384" s="2" t="inlineStr">
        <is>
          <t>Ductile Iron, ASTM-A536-80</t>
        </is>
      </c>
      <c r="G384" s="2" t="inlineStr">
        <is>
          <t>J</t>
        </is>
      </c>
      <c r="H384" s="2" t="inlineStr">
        <is>
          <t>Coating_Scotchkote134_interior_exterior_IncludeImpeller</t>
        </is>
      </c>
      <c r="I384" t="inlineStr">
        <is>
          <t>250psig</t>
        </is>
      </c>
      <c r="J384" t="inlineStr">
        <is>
          <t>:MechSealType21S:MechSealType1Unbal:</t>
        </is>
      </c>
      <c r="K384" t="inlineStr">
        <is>
          <t>:Horizontal:</t>
        </is>
      </c>
      <c r="L384" t="inlineStr">
        <is>
          <t>MLEH</t>
        </is>
      </c>
      <c r="N384" s="1" t="inlineStr">
        <is>
          <t>96769364</t>
        </is>
      </c>
      <c r="O384" s="7" t="inlineStr">
        <is>
          <t>INSERT,LF,X3,SGL,DI</t>
        </is>
      </c>
      <c r="P384" t="inlineStr">
        <is>
          <t>A100533</t>
        </is>
      </c>
      <c r="Q384" t="n">
        <v>60</v>
      </c>
      <c r="R384" t="inlineStr">
        <is>
          <t>Priced</t>
        </is>
      </c>
      <c r="S384" t="inlineStr">
        <is>
          <t>LT051</t>
        </is>
      </c>
      <c r="T384" t="n">
        <v>98</v>
      </c>
    </row>
    <row r="385">
      <c r="B385" s="7" t="inlineStr">
        <is>
          <t>Price_BOM_LFE_Insert_379</t>
        </is>
      </c>
      <c r="C385" t="inlineStr">
        <is>
          <t>:40707-2P-25HP-LFE:40707-4P-3HP-LFE:40707-4P-5HP-LFE:40707-4P-7.5HP-LFE:</t>
        </is>
      </c>
      <c r="D385" s="2" t="inlineStr">
        <is>
          <t>X3</t>
        </is>
      </c>
      <c r="E385" s="2" t="inlineStr">
        <is>
          <t>Opt_InsertProvided</t>
        </is>
      </c>
      <c r="F385" s="2" t="inlineStr">
        <is>
          <t>Cast Iron, ASTM-A48, CL 30</t>
        </is>
      </c>
      <c r="G385" s="2" t="inlineStr">
        <is>
          <t>C30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:MechSealDoubleType21:MechSealDoubleType2:</t>
        </is>
      </c>
      <c r="K385" t="inlineStr">
        <is>
          <t>:Horizontal:</t>
        </is>
      </c>
      <c r="L385" t="inlineStr">
        <is>
          <t>MLEH</t>
        </is>
      </c>
      <c r="N385" s="1" t="inlineStr">
        <is>
          <t>96769365</t>
        </is>
      </c>
      <c r="O385" s="7" t="inlineStr">
        <is>
          <t>INSERT,LF,X3,DBL,CI</t>
        </is>
      </c>
      <c r="P385" t="inlineStr">
        <is>
          <t>A100532</t>
        </is>
      </c>
      <c r="Q385" t="n">
        <v>0</v>
      </c>
      <c r="R385" t="inlineStr">
        <is>
          <t>Display Blank</t>
        </is>
      </c>
      <c r="S385" t="inlineStr">
        <is>
          <t>LT250</t>
        </is>
      </c>
      <c r="T385" t="n">
        <v>98</v>
      </c>
    </row>
    <row r="386">
      <c r="B386" s="7" t="inlineStr">
        <is>
          <t>Price_BOM_LFE_Insert_380</t>
        </is>
      </c>
      <c r="C386" t="inlineStr">
        <is>
          <t>:40707-2P-25HP-LFE:40707-4P-3HP-LFE:40707-4P-5HP-LFE:40707-4P-7.5HP-LFE:</t>
        </is>
      </c>
      <c r="D386" s="2" t="inlineStr">
        <is>
          <t>X3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250psig</t>
        </is>
      </c>
      <c r="J386" t="inlineStr">
        <is>
          <t>:MechSealType2B:</t>
        </is>
      </c>
      <c r="K386" t="inlineStr">
        <is>
          <t>:Horizontal:</t>
        </is>
      </c>
      <c r="L386" t="inlineStr">
        <is>
          <t>MLEH</t>
        </is>
      </c>
      <c r="N386" s="1" t="inlineStr">
        <is>
          <t>96769366</t>
        </is>
      </c>
      <c r="O386" s="7" t="inlineStr">
        <is>
          <t>INSERT,LF,X3,BAL,CI</t>
        </is>
      </c>
      <c r="P386" t="inlineStr">
        <is>
          <t>A100532</t>
        </is>
      </c>
      <c r="Q386" t="n">
        <v>0</v>
      </c>
      <c r="R386" t="inlineStr">
        <is>
          <t>Display Blank</t>
        </is>
      </c>
      <c r="S386" t="inlineStr">
        <is>
          <t>LT250</t>
        </is>
      </c>
      <c r="T386" t="n">
        <v>0</v>
      </c>
    </row>
    <row r="387">
      <c r="B387" s="7" t="inlineStr">
        <is>
          <t>Price_BOM_LFE_Insert_381</t>
        </is>
      </c>
      <c r="C387" t="inlineStr">
        <is>
          <t>:40707-2P-25HP-LFE:40707-4P-3HP-LFE:40707-4P-5HP-LFE:40707-4P-7.5HP-LFE:</t>
        </is>
      </c>
      <c r="D387" s="2" t="inlineStr">
        <is>
          <t>X3</t>
        </is>
      </c>
      <c r="E387" s="2" t="inlineStr">
        <is>
          <t>Opt_InsertProvided</t>
        </is>
      </c>
      <c r="F387" s="2" t="inlineStr">
        <is>
          <t>Ductile Iron, ASTM-A536-80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250psig</t>
        </is>
      </c>
      <c r="J387" t="inlineStr">
        <is>
          <t>:MechSealType2B:</t>
        </is>
      </c>
      <c r="K387" t="inlineStr">
        <is>
          <t>:Horizontal:</t>
        </is>
      </c>
      <c r="L387" t="inlineStr">
        <is>
          <t>MLEH</t>
        </is>
      </c>
      <c r="N387" s="1" t="inlineStr">
        <is>
          <t>96769367</t>
        </is>
      </c>
      <c r="O387" s="7" t="inlineStr">
        <is>
          <t>INSERT,LF,X3,BAL,DI</t>
        </is>
      </c>
      <c r="P387" t="inlineStr">
        <is>
          <t>A100532</t>
        </is>
      </c>
      <c r="Q387" t="n">
        <v>0</v>
      </c>
      <c r="R387" t="inlineStr">
        <is>
          <t>Display Blank</t>
        </is>
      </c>
      <c r="S387" t="inlineStr">
        <is>
          <t>LT051</t>
        </is>
      </c>
      <c r="T387" t="n">
        <v>98</v>
      </c>
    </row>
    <row r="388">
      <c r="B388" s="7" t="inlineStr">
        <is>
          <t>Price_BOM_LFE_Insert_382</t>
        </is>
      </c>
      <c r="C388" s="69" t="inlineStr">
        <is>
          <t>:40957-4P-10HP-LFE:40957-4P-15HP-LFE:</t>
        </is>
      </c>
      <c r="D388" s="2" t="inlineStr">
        <is>
          <t>X3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150psig</t>
        </is>
      </c>
      <c r="J388" t="inlineStr">
        <is>
          <t>:Opt_Packing:</t>
        </is>
      </c>
      <c r="K388" t="inlineStr">
        <is>
          <t>:Horizontal:</t>
        </is>
      </c>
      <c r="L388" t="inlineStr">
        <is>
          <t>MLEH</t>
        </is>
      </c>
      <c r="N388" s="1" t="inlineStr">
        <is>
          <t>96769362</t>
        </is>
      </c>
      <c r="O388" s="7" t="inlineStr">
        <is>
          <t>INSERT,LF,X3,PKG,CI</t>
        </is>
      </c>
      <c r="P388" t="inlineStr">
        <is>
          <t>A100532</t>
        </is>
      </c>
      <c r="Q388" t="n">
        <v>0</v>
      </c>
      <c r="R388" t="inlineStr">
        <is>
          <t>Display Blank</t>
        </is>
      </c>
      <c r="S388" t="inlineStr">
        <is>
          <t>LT250</t>
        </is>
      </c>
      <c r="T388" t="n">
        <v>98</v>
      </c>
    </row>
    <row r="389">
      <c r="B389" s="7" t="inlineStr">
        <is>
          <t>Price_BOM_LFE_Insert_383</t>
        </is>
      </c>
      <c r="C389" s="69" t="inlineStr">
        <is>
          <t>:40957-4P-10HP-LFE:40957-4P-15HP-LFE:</t>
        </is>
      </c>
      <c r="D389" s="2" t="inlineStr">
        <is>
          <t>X3</t>
        </is>
      </c>
      <c r="E389" s="2" t="inlineStr">
        <is>
          <t>Opt_InsertProvided</t>
        </is>
      </c>
      <c r="F389" s="2" t="inlineStr">
        <is>
          <t>Cast Iron, ASTM-A48, CL 30</t>
        </is>
      </c>
      <c r="G389" s="2" t="inlineStr">
        <is>
          <t>C30</t>
        </is>
      </c>
      <c r="H389" s="2" t="inlineStr">
        <is>
          <t>Coating_Scotchkote134_interior_exterior_IncludeImpeller</t>
        </is>
      </c>
      <c r="I389" t="inlineStr">
        <is>
          <t>250psig</t>
        </is>
      </c>
      <c r="J389" t="inlineStr">
        <is>
          <t>:MechSealType21S:MechSealType1Unbal:</t>
        </is>
      </c>
      <c r="K389" t="inlineStr">
        <is>
          <t>:Horizontal:</t>
        </is>
      </c>
      <c r="L389" t="inlineStr">
        <is>
          <t>MLEH</t>
        </is>
      </c>
      <c r="N389" s="1" t="inlineStr">
        <is>
          <t>96769363</t>
        </is>
      </c>
      <c r="O389" s="7" t="inlineStr">
        <is>
          <t>INSERT,LF,X3,SGL,CI</t>
        </is>
      </c>
      <c r="P389" t="inlineStr">
        <is>
          <t>A100532</t>
        </is>
      </c>
      <c r="Q389" t="n">
        <v>0</v>
      </c>
      <c r="R389" t="inlineStr">
        <is>
          <t>Display Blank</t>
        </is>
      </c>
      <c r="S389" t="inlineStr">
        <is>
          <t>LT250</t>
        </is>
      </c>
      <c r="T389" t="n">
        <v>0</v>
      </c>
    </row>
    <row r="390">
      <c r="B390" s="7" t="inlineStr">
        <is>
          <t>Price_BOM_LFE_Insert_384</t>
        </is>
      </c>
      <c r="C390" s="69" t="inlineStr">
        <is>
          <t>:40957-4P-10HP-LFE:40957-4P-15HP-LFE:</t>
        </is>
      </c>
      <c r="D390" s="2" t="inlineStr">
        <is>
          <t>X3</t>
        </is>
      </c>
      <c r="E390" s="2" t="inlineStr">
        <is>
          <t>Opt_InsertProvided</t>
        </is>
      </c>
      <c r="F390" s="2" t="inlineStr">
        <is>
          <t>Ductile Iron, ASTM-A536-80</t>
        </is>
      </c>
      <c r="G390" s="2" t="inlineStr">
        <is>
          <t>J</t>
        </is>
      </c>
      <c r="H390" s="2" t="inlineStr">
        <is>
          <t>Coating_Scotchkote134_interior_exterior_IncludeImpeller</t>
        </is>
      </c>
      <c r="I390" t="inlineStr">
        <is>
          <t>250psig</t>
        </is>
      </c>
      <c r="J390" t="inlineStr">
        <is>
          <t>:MechSealType21S:MechSealType1Unbal:</t>
        </is>
      </c>
      <c r="K390" t="inlineStr">
        <is>
          <t>:Horizontal:</t>
        </is>
      </c>
      <c r="L390" t="inlineStr">
        <is>
          <t>MLEH</t>
        </is>
      </c>
      <c r="N390" s="1" t="inlineStr">
        <is>
          <t>96769364</t>
        </is>
      </c>
      <c r="O390" s="7" t="inlineStr">
        <is>
          <t>INSERT,LF,X3,SGL,DI</t>
        </is>
      </c>
      <c r="P390" t="inlineStr">
        <is>
          <t>A100533</t>
        </is>
      </c>
      <c r="Q390" t="n">
        <v>60</v>
      </c>
      <c r="R390" t="inlineStr">
        <is>
          <t>Priced</t>
        </is>
      </c>
      <c r="S390" t="inlineStr">
        <is>
          <t>LT051</t>
        </is>
      </c>
      <c r="T390" t="n">
        <v>98</v>
      </c>
    </row>
    <row r="391">
      <c r="B391" s="7" t="inlineStr">
        <is>
          <t>Price_BOM_LFE_Insert_385</t>
        </is>
      </c>
      <c r="C391" s="69" t="inlineStr">
        <is>
          <t>:40957-4P-10HP-LFE:40957-4P-15HP-LFE:</t>
        </is>
      </c>
      <c r="D391" s="2" t="inlineStr">
        <is>
          <t>X3</t>
        </is>
      </c>
      <c r="E391" s="2" t="inlineStr">
        <is>
          <t>Opt_InsertProvided</t>
        </is>
      </c>
      <c r="F391" s="2" t="inlineStr">
        <is>
          <t>Cast Iron, ASTM-A48, CL 30</t>
        </is>
      </c>
      <c r="G391" s="2" t="inlineStr">
        <is>
          <t>C30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:MechSealDoubleType21:MechSealDoubleType2:</t>
        </is>
      </c>
      <c r="K391" t="inlineStr">
        <is>
          <t>:Horizontal:</t>
        </is>
      </c>
      <c r="L391" t="inlineStr">
        <is>
          <t>MLEH</t>
        </is>
      </c>
      <c r="N391" s="1" t="inlineStr">
        <is>
          <t>96769365</t>
        </is>
      </c>
      <c r="O391" s="7" t="inlineStr">
        <is>
          <t>INSERT,LF,X3,DBL,CI</t>
        </is>
      </c>
      <c r="P391" t="inlineStr">
        <is>
          <t>A100532</t>
        </is>
      </c>
      <c r="Q391" t="n">
        <v>0</v>
      </c>
      <c r="R391" t="inlineStr">
        <is>
          <t>Display Blank</t>
        </is>
      </c>
      <c r="S391" t="inlineStr">
        <is>
          <t>LT250</t>
        </is>
      </c>
      <c r="T391" t="n">
        <v>98</v>
      </c>
    </row>
    <row r="392">
      <c r="B392" s="7" t="inlineStr">
        <is>
          <t>Price_BOM_LFE_Insert_386</t>
        </is>
      </c>
      <c r="C392" s="69" t="inlineStr">
        <is>
          <t>:40957-4P-10HP-LFE:40957-4P-15HP-LFE: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250psig</t>
        </is>
      </c>
      <c r="J392" t="inlineStr">
        <is>
          <t>:MechSealType2B:</t>
        </is>
      </c>
      <c r="K392" t="inlineStr">
        <is>
          <t>:Horizontal:</t>
        </is>
      </c>
      <c r="L392" t="inlineStr">
        <is>
          <t>MLEH</t>
        </is>
      </c>
      <c r="N392" s="1" t="inlineStr">
        <is>
          <t>96769366</t>
        </is>
      </c>
      <c r="O392" s="7" t="inlineStr">
        <is>
          <t>INSERT,LF,X3,BAL,CI</t>
        </is>
      </c>
      <c r="P392" t="inlineStr">
        <is>
          <t>A100532</t>
        </is>
      </c>
      <c r="Q392" t="n">
        <v>0</v>
      </c>
      <c r="R392" t="inlineStr">
        <is>
          <t>Display Blank</t>
        </is>
      </c>
      <c r="S392" t="inlineStr">
        <is>
          <t>LT250</t>
        </is>
      </c>
      <c r="T392" t="n">
        <v>0</v>
      </c>
    </row>
    <row r="393">
      <c r="B393" s="7" t="inlineStr">
        <is>
          <t>Price_BOM_LFE_Insert_387</t>
        </is>
      </c>
      <c r="C393" s="69" t="inlineStr">
        <is>
          <t>:40957-4P-10HP-LFE:40957-4P-15HP-LFE: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Ductile Iron, ASTM-A536-80</t>
        </is>
      </c>
      <c r="G393" s="2" t="inlineStr">
        <is>
          <t>J</t>
        </is>
      </c>
      <c r="H393" s="2" t="inlineStr">
        <is>
          <t>Coating_Scotchkote134_interior_exterior_IncludeImpeller</t>
        </is>
      </c>
      <c r="I393" t="inlineStr">
        <is>
          <t>250psig</t>
        </is>
      </c>
      <c r="J393" t="inlineStr">
        <is>
          <t>:MechSealType2B:</t>
        </is>
      </c>
      <c r="K393" t="inlineStr">
        <is>
          <t>:Horizontal:</t>
        </is>
      </c>
      <c r="L393" t="inlineStr">
        <is>
          <t>MLEH</t>
        </is>
      </c>
      <c r="N393" s="1" t="inlineStr">
        <is>
          <t>96769367</t>
        </is>
      </c>
      <c r="O393" s="7" t="inlineStr">
        <is>
          <t>INSERT,LF,X3,BAL,DI</t>
        </is>
      </c>
      <c r="P393" t="inlineStr">
        <is>
          <t>A100532</t>
        </is>
      </c>
      <c r="Q393" t="n">
        <v>0</v>
      </c>
      <c r="R393" t="inlineStr">
        <is>
          <t>Display Blank</t>
        </is>
      </c>
      <c r="S393" t="inlineStr">
        <is>
          <t>LT051</t>
        </is>
      </c>
      <c r="T393" t="n">
        <v>98</v>
      </c>
    </row>
    <row r="394">
      <c r="B394" s="7" t="inlineStr">
        <is>
          <t>Price_BOM_LFE_Insert_388</t>
        </is>
      </c>
      <c r="C3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4" t="inlineStr">
        <is>
          <t>X4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:Horizontal:</t>
        </is>
      </c>
      <c r="L394" t="inlineStr">
        <is>
          <t>MLEH</t>
        </is>
      </c>
      <c r="N394" s="1" t="inlineStr">
        <is>
          <t>96769397</t>
        </is>
      </c>
      <c r="O394" s="7" t="inlineStr">
        <is>
          <t>INSERT,LF,X4,SGL,CI</t>
        </is>
      </c>
      <c r="P394" t="inlineStr">
        <is>
          <t>A100534</t>
        </is>
      </c>
      <c r="Q394" t="n">
        <v>0</v>
      </c>
      <c r="R394" t="inlineStr">
        <is>
          <t>Display Blank</t>
        </is>
      </c>
      <c r="S394" t="inlineStr">
        <is>
          <t>LT250</t>
        </is>
      </c>
      <c r="T394" t="n">
        <v>0</v>
      </c>
    </row>
    <row r="395">
      <c r="B395" s="7" t="inlineStr">
        <is>
          <t>Price_BOM_LFE_Insert_389</t>
        </is>
      </c>
      <c r="C3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5" t="inlineStr">
        <is>
          <t>X4</t>
        </is>
      </c>
      <c r="E395" s="2" t="inlineStr">
        <is>
          <t>Opt_InsertProvided</t>
        </is>
      </c>
      <c r="F395" s="2" t="inlineStr">
        <is>
          <t>Ductile Iron, ASTM-A536-80</t>
        </is>
      </c>
      <c r="G395" s="2" t="inlineStr">
        <is>
          <t>J</t>
        </is>
      </c>
      <c r="H395" s="2" t="inlineStr">
        <is>
          <t>Coating_Scotchkote134_interior_exterior_IncludeImpeller</t>
        </is>
      </c>
      <c r="I395" t="inlineStr">
        <is>
          <t>250psig</t>
        </is>
      </c>
      <c r="J395" t="inlineStr">
        <is>
          <t>:MechSealType21S:MechSealType1Unbal:</t>
        </is>
      </c>
      <c r="K395" t="inlineStr">
        <is>
          <t>:Horizontal:</t>
        </is>
      </c>
      <c r="L395" t="inlineStr">
        <is>
          <t>MLEH</t>
        </is>
      </c>
      <c r="N395" s="1" t="inlineStr">
        <is>
          <t>96769398</t>
        </is>
      </c>
      <c r="O395" s="7" t="inlineStr">
        <is>
          <t>INSERT,LF,X4,SGL,DI</t>
        </is>
      </c>
      <c r="P395" t="inlineStr">
        <is>
          <t>A100535</t>
        </is>
      </c>
      <c r="Q395" t="n">
        <v>110</v>
      </c>
      <c r="R395" t="inlineStr">
        <is>
          <t>Priced</t>
        </is>
      </c>
      <c r="S395" t="inlineStr">
        <is>
          <t>LT051</t>
        </is>
      </c>
      <c r="T395" t="n">
        <v>98</v>
      </c>
    </row>
    <row r="396">
      <c r="B396" s="7" t="inlineStr">
        <is>
          <t>Price_BOM_LFE_Insert_390</t>
        </is>
      </c>
      <c r="C3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6" t="inlineStr">
        <is>
          <t>X4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175psig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MLEH</t>
        </is>
      </c>
      <c r="N396" s="1" t="inlineStr">
        <is>
          <t>96769399</t>
        </is>
      </c>
      <c r="O396" s="7" t="inlineStr">
        <is>
          <t>INSERT,LF,X4,PKG,CI</t>
        </is>
      </c>
      <c r="P396" t="inlineStr">
        <is>
          <t>A100534</t>
        </is>
      </c>
      <c r="Q396" t="n">
        <v>0</v>
      </c>
      <c r="R396" t="inlineStr">
        <is>
          <t>Display Blank</t>
        </is>
      </c>
      <c r="S396" t="inlineStr">
        <is>
          <t>LT250</t>
        </is>
      </c>
      <c r="T396" t="n">
        <v>98</v>
      </c>
    </row>
    <row r="397">
      <c r="B397" s="7" t="inlineStr">
        <is>
          <t>Price_BOM_LFE_Insert_391</t>
        </is>
      </c>
      <c r="C3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7" t="inlineStr">
        <is>
          <t>X4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175psig</t>
        </is>
      </c>
      <c r="J397" t="inlineStr">
        <is>
          <t>:MechSealDoubleType1:</t>
        </is>
      </c>
      <c r="K397" t="inlineStr">
        <is>
          <t>:Horizontal:</t>
        </is>
      </c>
      <c r="L397" t="inlineStr">
        <is>
          <t>MLEH</t>
        </is>
      </c>
      <c r="N397" s="1" t="inlineStr">
        <is>
          <t>96769400</t>
        </is>
      </c>
      <c r="O397" s="7" t="inlineStr">
        <is>
          <t>INSERT,LF,X4,DBL,CI</t>
        </is>
      </c>
      <c r="P397" t="inlineStr">
        <is>
          <t>A100534</t>
        </is>
      </c>
      <c r="Q397" t="n">
        <v>0</v>
      </c>
      <c r="R397" t="inlineStr">
        <is>
          <t>Display Blank</t>
        </is>
      </c>
      <c r="S397" t="inlineStr">
        <is>
          <t>LT250</t>
        </is>
      </c>
      <c r="T397" t="n">
        <v>98</v>
      </c>
    </row>
    <row r="398">
      <c r="B398" s="7" t="inlineStr">
        <is>
          <t>Price_BOM_LFE_Insert_392</t>
        </is>
      </c>
      <c r="C3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8" t="inlineStr">
        <is>
          <t>X4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175psig</t>
        </is>
      </c>
      <c r="J398" t="inlineStr">
        <is>
          <t>:MechSealType1Bal:</t>
        </is>
      </c>
      <c r="K398" t="inlineStr">
        <is>
          <t>:Horizontal:</t>
        </is>
      </c>
      <c r="L398" t="inlineStr">
        <is>
          <t>MLEH</t>
        </is>
      </c>
      <c r="N398" s="1" t="inlineStr">
        <is>
          <t>96769401</t>
        </is>
      </c>
      <c r="O398" s="7" t="inlineStr">
        <is>
          <t>INSERT,LF,X4,BAL,CI</t>
        </is>
      </c>
      <c r="P398" t="inlineStr">
        <is>
          <t>A100534</t>
        </is>
      </c>
      <c r="Q398" t="n">
        <v>0</v>
      </c>
      <c r="R398" t="inlineStr">
        <is>
          <t>Display Blank</t>
        </is>
      </c>
      <c r="S398" t="inlineStr">
        <is>
          <t>LT250</t>
        </is>
      </c>
      <c r="T398" t="n">
        <v>0</v>
      </c>
    </row>
    <row r="399">
      <c r="B399" s="7" t="inlineStr">
        <is>
          <t>Price_BOM_LFE_Insert_393</t>
        </is>
      </c>
      <c r="C3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9" t="inlineStr">
        <is>
          <t>X4</t>
        </is>
      </c>
      <c r="E399" s="2" t="inlineStr">
        <is>
          <t>Opt_InsertProvided</t>
        </is>
      </c>
      <c r="F399" s="2" t="inlineStr">
        <is>
          <t>Ductile Iron, ASTM-A536-80</t>
        </is>
      </c>
      <c r="G399" s="2" t="inlineStr">
        <is>
          <t>J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:MechSealType1Bal:</t>
        </is>
      </c>
      <c r="K399" t="inlineStr">
        <is>
          <t>:Horizontal:</t>
        </is>
      </c>
      <c r="L399" t="inlineStr">
        <is>
          <t>MLEH</t>
        </is>
      </c>
      <c r="N399" s="1" t="inlineStr">
        <is>
          <t>96769402</t>
        </is>
      </c>
      <c r="O399" s="7" t="inlineStr">
        <is>
          <t>INSERT,LF,X4,BAL,DI</t>
        </is>
      </c>
      <c r="P399" t="inlineStr">
        <is>
          <t>A100535</t>
        </is>
      </c>
      <c r="Q399" t="n">
        <v>110</v>
      </c>
      <c r="R399" t="inlineStr">
        <is>
          <t>Priced</t>
        </is>
      </c>
      <c r="S399" t="inlineStr">
        <is>
          <t>LT051</t>
        </is>
      </c>
      <c r="T399" t="n">
        <v>98</v>
      </c>
    </row>
    <row r="400">
      <c r="B400" s="7" t="inlineStr">
        <is>
          <t>Price_BOM_LFE_Insert_394</t>
        </is>
      </c>
      <c r="C400" s="7" t="inlineStr">
        <is>
          <t>:40707-2P-30HP-LFE:</t>
        </is>
      </c>
      <c r="D400" t="inlineStr">
        <is>
          <t>X4</t>
        </is>
      </c>
      <c r="E400" s="2" t="inlineStr">
        <is>
          <t>Opt_InsertProvided</t>
        </is>
      </c>
      <c r="F400" s="2" t="inlineStr">
        <is>
          <t>Cast Iron, ASTM-A48, CL 30</t>
        </is>
      </c>
      <c r="G400" s="2" t="inlineStr">
        <is>
          <t>C30</t>
        </is>
      </c>
      <c r="H400" s="2" t="inlineStr">
        <is>
          <t>Coating_Scotchkote134_interior_exterior_IncludeImpeller</t>
        </is>
      </c>
      <c r="I400" t="inlineStr">
        <is>
          <t>175psig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MLEH</t>
        </is>
      </c>
      <c r="N400" s="1" t="inlineStr">
        <is>
          <t>96769403</t>
        </is>
      </c>
      <c r="O400" s="7" t="inlineStr">
        <is>
          <t>INSERT,LF,4070,X4,SGL,CI</t>
        </is>
      </c>
      <c r="P400" t="inlineStr">
        <is>
          <t>A100534</t>
        </is>
      </c>
      <c r="Q400" t="n">
        <v>0</v>
      </c>
      <c r="R400" t="inlineStr">
        <is>
          <t>Display Blank</t>
        </is>
      </c>
      <c r="S400" t="inlineStr">
        <is>
          <t>LT250</t>
        </is>
      </c>
      <c r="T400" t="n">
        <v>0</v>
      </c>
    </row>
    <row r="401">
      <c r="B401" s="7" t="inlineStr">
        <is>
          <t>Price_BOM_LFE_Insert_395</t>
        </is>
      </c>
      <c r="C401" s="7" t="inlineStr">
        <is>
          <t>:40707-2P-30HP-LFE:</t>
        </is>
      </c>
      <c r="D401" t="inlineStr">
        <is>
          <t>X4</t>
        </is>
      </c>
      <c r="E401" s="2" t="inlineStr">
        <is>
          <t>Opt_InsertProvided</t>
        </is>
      </c>
      <c r="F401" s="2" t="inlineStr">
        <is>
          <t>Ductile Iron, ASTM-A536-80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MLEH</t>
        </is>
      </c>
      <c r="N401" s="1" t="inlineStr">
        <is>
          <t>96769404</t>
        </is>
      </c>
      <c r="O401" s="7" t="inlineStr">
        <is>
          <t>INSERT,LF,4070,X4,SGL,DI</t>
        </is>
      </c>
      <c r="P401" t="inlineStr">
        <is>
          <t>A100535</t>
        </is>
      </c>
      <c r="Q401" t="n">
        <v>110</v>
      </c>
      <c r="R401" t="inlineStr">
        <is>
          <t>Priced</t>
        </is>
      </c>
      <c r="S401" t="inlineStr">
        <is>
          <t>LT051</t>
        </is>
      </c>
      <c r="T401" t="n">
        <v>98</v>
      </c>
    </row>
    <row r="402">
      <c r="B402" s="7" t="inlineStr">
        <is>
          <t>Price_BOM_LFE_Insert_396</t>
        </is>
      </c>
      <c r="C402" s="7" t="inlineStr">
        <is>
          <t>:40707-2P-30HP-LFE:</t>
        </is>
      </c>
      <c r="D402" t="inlineStr">
        <is>
          <t>X4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:Opt_Packing:</t>
        </is>
      </c>
      <c r="K402" t="inlineStr">
        <is>
          <t>:Horizontal:</t>
        </is>
      </c>
      <c r="L402" t="inlineStr">
        <is>
          <t>MLEH</t>
        </is>
      </c>
      <c r="N402" s="1" t="inlineStr">
        <is>
          <t>96769405</t>
        </is>
      </c>
      <c r="O402" s="7" t="inlineStr">
        <is>
          <t>INSERT,LF,4070,X4,PKG,CI</t>
        </is>
      </c>
      <c r="P402" t="inlineStr">
        <is>
          <t>A100534</t>
        </is>
      </c>
      <c r="Q402" t="n">
        <v>0</v>
      </c>
      <c r="R402" t="inlineStr">
        <is>
          <t>Display Blank</t>
        </is>
      </c>
      <c r="S402" t="inlineStr">
        <is>
          <t>LT250</t>
        </is>
      </c>
      <c r="T402" t="n">
        <v>98</v>
      </c>
    </row>
    <row r="403">
      <c r="B403" s="7" t="inlineStr">
        <is>
          <t>Price_BOM_LFE_Insert_397</t>
        </is>
      </c>
      <c r="C403" s="7" t="inlineStr">
        <is>
          <t>:40707-2P-30HP-LFE:</t>
        </is>
      </c>
      <c r="D403" t="inlineStr">
        <is>
          <t>X4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:MechSealDoubleType1:</t>
        </is>
      </c>
      <c r="K403" t="inlineStr">
        <is>
          <t>:Horizontal:</t>
        </is>
      </c>
      <c r="L403" t="inlineStr">
        <is>
          <t>MLEH</t>
        </is>
      </c>
      <c r="N403" s="1" t="inlineStr">
        <is>
          <t>96769406</t>
        </is>
      </c>
      <c r="O403" s="7" t="inlineStr">
        <is>
          <t>INSERT,LF,4070,X4,DBL,CI</t>
        </is>
      </c>
      <c r="P403" t="inlineStr">
        <is>
          <t>A100534</t>
        </is>
      </c>
      <c r="Q403" t="n">
        <v>0</v>
      </c>
      <c r="R403" t="inlineStr">
        <is>
          <t>Display Blank</t>
        </is>
      </c>
      <c r="S403" t="inlineStr">
        <is>
          <t>LT250</t>
        </is>
      </c>
      <c r="T403" t="n">
        <v>98</v>
      </c>
    </row>
    <row r="404">
      <c r="B404" s="7" t="inlineStr">
        <is>
          <t>Price_BOM_LFE_Insert_398</t>
        </is>
      </c>
      <c r="C404" s="7" t="inlineStr">
        <is>
          <t>:40707-2P-30HP-LFE:</t>
        </is>
      </c>
      <c r="D404" t="inlineStr">
        <is>
          <t>X4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175psig</t>
        </is>
      </c>
      <c r="J404" t="inlineStr">
        <is>
          <t>:MechSealType1Bal:</t>
        </is>
      </c>
      <c r="K404" t="inlineStr">
        <is>
          <t>:Horizontal:</t>
        </is>
      </c>
      <c r="L404" t="inlineStr">
        <is>
          <t>MLEH</t>
        </is>
      </c>
      <c r="N404" s="1" t="inlineStr">
        <is>
          <t>96769407</t>
        </is>
      </c>
      <c r="O404" s="7" t="inlineStr">
        <is>
          <t>INSERT,LF,4070,X4,BAL,CI</t>
        </is>
      </c>
      <c r="P404" t="inlineStr">
        <is>
          <t>A100534</t>
        </is>
      </c>
      <c r="Q404" t="n">
        <v>0</v>
      </c>
      <c r="R404" t="inlineStr">
        <is>
          <t>Display Blank</t>
        </is>
      </c>
      <c r="S404" t="inlineStr">
        <is>
          <t>LT250</t>
        </is>
      </c>
      <c r="T404" t="n">
        <v>0</v>
      </c>
    </row>
    <row r="405">
      <c r="B405" s="7" t="inlineStr">
        <is>
          <t>Price_BOM_LFE_Insert_399</t>
        </is>
      </c>
      <c r="C405" s="7" t="inlineStr">
        <is>
          <t>:40707-2P-30HP-LFE:</t>
        </is>
      </c>
      <c r="D405" t="inlineStr">
        <is>
          <t>X4</t>
        </is>
      </c>
      <c r="E405" s="2" t="inlineStr">
        <is>
          <t>Opt_InsertProvided</t>
        </is>
      </c>
      <c r="F405" s="2" t="inlineStr">
        <is>
          <t>Ductile Iron, ASTM-A536-80</t>
        </is>
      </c>
      <c r="G405" s="2" t="inlineStr">
        <is>
          <t>J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:MechSealType1Bal:</t>
        </is>
      </c>
      <c r="K405" t="inlineStr">
        <is>
          <t>:Horizontal:</t>
        </is>
      </c>
      <c r="L405" t="inlineStr">
        <is>
          <t>MLEH</t>
        </is>
      </c>
      <c r="N405" s="1" t="inlineStr">
        <is>
          <t>96769408</t>
        </is>
      </c>
      <c r="O405" s="7" t="inlineStr">
        <is>
          <t>INSERT,LF,4070,X4,BAL,DI</t>
        </is>
      </c>
      <c r="P405" t="inlineStr">
        <is>
          <t>A100535</t>
        </is>
      </c>
      <c r="Q405" t="n">
        <v>110</v>
      </c>
      <c r="R405" t="inlineStr">
        <is>
          <t>Priced</t>
        </is>
      </c>
      <c r="S405" t="inlineStr">
        <is>
          <t>LT051</t>
        </is>
      </c>
      <c r="T405" t="n">
        <v>98</v>
      </c>
    </row>
    <row r="406">
      <c r="B406" s="7" t="inlineStr">
        <is>
          <t>Price_BOM_LFE_Insert_400</t>
        </is>
      </c>
      <c r="C4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6" s="2" t="inlineStr">
        <is>
          <t>XA</t>
        </is>
      </c>
      <c r="E406" s="2" t="inlineStr">
        <is>
          <t>Opt_InsertProvided</t>
        </is>
      </c>
      <c r="F406" s="2" t="inlineStr">
        <is>
          <t>Cast Iron, ASTM-A48, CL 30</t>
        </is>
      </c>
      <c r="G406" s="2" t="inlineStr">
        <is>
          <t>C30</t>
        </is>
      </c>
      <c r="H406" s="2" t="inlineStr">
        <is>
          <t>Coating_Scotchkote134_interior_exterior_IncludeImpeller</t>
        </is>
      </c>
      <c r="I406" t="inlineStr">
        <is>
          <t>175psig</t>
        </is>
      </c>
      <c r="J406" t="inlineStr">
        <is>
          <t>:MechSealType21S:MechSealType1Unbal:</t>
        </is>
      </c>
      <c r="K406" t="inlineStr">
        <is>
          <t>:Horizontal:</t>
        </is>
      </c>
      <c r="L406" t="inlineStr">
        <is>
          <t>MLEH</t>
        </is>
      </c>
      <c r="N406" s="1" t="inlineStr">
        <is>
          <t>96769421</t>
        </is>
      </c>
      <c r="O406" s="7" t="inlineStr">
        <is>
          <t>INSERT,LF,XA,SGL,CI</t>
        </is>
      </c>
      <c r="P406" t="inlineStr">
        <is>
          <t>A100542</t>
        </is>
      </c>
      <c r="Q406" t="n">
        <v>0</v>
      </c>
      <c r="R406" t="inlineStr">
        <is>
          <t>Display Blank</t>
        </is>
      </c>
      <c r="S406" t="inlineStr">
        <is>
          <t>LT250</t>
        </is>
      </c>
      <c r="T406" t="n">
        <v>0</v>
      </c>
    </row>
    <row r="407">
      <c r="B407" s="7" t="inlineStr">
        <is>
          <t>Price_BOM_LFE_Insert_401</t>
        </is>
      </c>
      <c r="C4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7" s="2" t="inlineStr">
        <is>
          <t>XA</t>
        </is>
      </c>
      <c r="E407" s="2" t="inlineStr">
        <is>
          <t>Opt_InsertProvided</t>
        </is>
      </c>
      <c r="F407" s="2" t="inlineStr">
        <is>
          <t>Ductile Iron, ASTM-A536-80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:MechSealType21S:MechSealType1Unbal:</t>
        </is>
      </c>
      <c r="K407" t="inlineStr">
        <is>
          <t>:Horizontal:</t>
        </is>
      </c>
      <c r="L407" t="inlineStr">
        <is>
          <t>MLEH</t>
        </is>
      </c>
      <c r="N407" s="1" t="inlineStr">
        <is>
          <t>96769422</t>
        </is>
      </c>
      <c r="O407" s="7" t="inlineStr">
        <is>
          <t>INSERT,LF,XA,SGL,DI</t>
        </is>
      </c>
      <c r="P407" t="inlineStr">
        <is>
          <t>A100543</t>
        </is>
      </c>
      <c r="Q407" t="n">
        <v>135</v>
      </c>
      <c r="R407" t="inlineStr">
        <is>
          <t>Priced</t>
        </is>
      </c>
      <c r="S407" t="inlineStr">
        <is>
          <t>LT051</t>
        </is>
      </c>
      <c r="T407" t="n">
        <v>98</v>
      </c>
    </row>
    <row r="408">
      <c r="B408" s="7" t="inlineStr">
        <is>
          <t>Price_BOM_LFE_Insert_402</t>
        </is>
      </c>
      <c r="C4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8" s="2" t="inlineStr">
        <is>
          <t>XA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175psig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MLEH</t>
        </is>
      </c>
      <c r="N408" s="1" t="inlineStr">
        <is>
          <t>96769423</t>
        </is>
      </c>
      <c r="O408" s="7" t="inlineStr">
        <is>
          <t>INSERT,LF,XA,PKG,CI</t>
        </is>
      </c>
      <c r="P408" t="inlineStr">
        <is>
          <t>A100542</t>
        </is>
      </c>
      <c r="Q408" t="n">
        <v>0</v>
      </c>
      <c r="R408" t="inlineStr">
        <is>
          <t>Display Blank</t>
        </is>
      </c>
      <c r="S408" t="inlineStr">
        <is>
          <t>LT250</t>
        </is>
      </c>
      <c r="T408" t="n">
        <v>98</v>
      </c>
    </row>
    <row r="409">
      <c r="B409" s="7" t="inlineStr">
        <is>
          <t>Price_BOM_LFE_Insert_403</t>
        </is>
      </c>
      <c r="C4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9" s="2" t="inlineStr">
        <is>
          <t>XA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175psig</t>
        </is>
      </c>
      <c r="J409" t="inlineStr">
        <is>
          <t>:MechSealType2B:</t>
        </is>
      </c>
      <c r="K409" t="inlineStr">
        <is>
          <t>:Horizontal:</t>
        </is>
      </c>
      <c r="L409" t="inlineStr">
        <is>
          <t>MLEH</t>
        </is>
      </c>
      <c r="M409" t="inlineStr">
        <is>
          <t>Single Seal, Type 1B</t>
        </is>
      </c>
      <c r="N409" s="1" t="inlineStr">
        <is>
          <t>96769424</t>
        </is>
      </c>
      <c r="O409" s="7" t="inlineStr">
        <is>
          <t>INSERT,LF,XA,BAL,CI</t>
        </is>
      </c>
      <c r="P409" t="inlineStr">
        <is>
          <t>A100542</t>
        </is>
      </c>
      <c r="Q409" t="n">
        <v>0</v>
      </c>
      <c r="R409" t="inlineStr">
        <is>
          <t>Display Blank</t>
        </is>
      </c>
      <c r="S409" t="inlineStr">
        <is>
          <t>LT250</t>
        </is>
      </c>
      <c r="T409" t="n">
        <v>0</v>
      </c>
    </row>
    <row r="410">
      <c r="B410" s="7" t="inlineStr">
        <is>
          <t>Price_BOM_LFE_Insert_404</t>
        </is>
      </c>
      <c r="C4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10" s="2" t="inlineStr">
        <is>
          <t>XA</t>
        </is>
      </c>
      <c r="E410" s="2" t="inlineStr">
        <is>
          <t>Opt_InsertProvided</t>
        </is>
      </c>
      <c r="F410" s="2" t="inlineStr">
        <is>
          <t>Ductile Iron, ASTM-A536-80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:MechSealType2B:</t>
        </is>
      </c>
      <c r="K410" t="inlineStr">
        <is>
          <t>:Horizontal:</t>
        </is>
      </c>
      <c r="L410" t="inlineStr">
        <is>
          <t>MLEH</t>
        </is>
      </c>
      <c r="M410" t="inlineStr">
        <is>
          <t>Single Seal, Type 1B</t>
        </is>
      </c>
      <c r="N410" s="1" t="inlineStr">
        <is>
          <t>96769425</t>
        </is>
      </c>
      <c r="O410" s="7" t="inlineStr">
        <is>
          <t>INSERT,LF,XA,BAL,DI</t>
        </is>
      </c>
      <c r="P410" t="inlineStr">
        <is>
          <t>A100543</t>
        </is>
      </c>
      <c r="Q410" t="n">
        <v>135</v>
      </c>
      <c r="R410" t="inlineStr">
        <is>
          <t>Priced</t>
        </is>
      </c>
      <c r="S410" t="inlineStr">
        <is>
          <t>LT051</t>
        </is>
      </c>
      <c r="T410" t="n">
        <v>98</v>
      </c>
    </row>
    <row r="411">
      <c r="B411" s="7" t="inlineStr">
        <is>
          <t>Price_BOM_LFE_Insert_405</t>
        </is>
      </c>
      <c r="C411" t="inlineStr">
        <is>
          <t>:10707-2P-10HP-LFE:10707-2P-15HP-LFE:10707-2P-3HP-LFE:10707-2P-5HP-LFE:10707-2P-7.5HP-LFE: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Coating_Scotchkote134_interior_IncludeImpeller</t>
        </is>
      </c>
      <c r="I411" t="inlineStr">
        <is>
          <t>150psig</t>
        </is>
      </c>
      <c r="J411" t="inlineStr">
        <is>
          <t>:Opt_Packing:</t>
        </is>
      </c>
      <c r="K411" t="inlineStr">
        <is>
          <t>:Horizontal:</t>
        </is>
      </c>
      <c r="L411" t="inlineStr">
        <is>
          <t>MLEH</t>
        </is>
      </c>
      <c r="N411" s="1" t="inlineStr">
        <is>
          <t>96769362</t>
        </is>
      </c>
      <c r="O411" s="7" t="inlineStr">
        <is>
          <t>INSERT,LF,X3,PKG,CI</t>
        </is>
      </c>
      <c r="P411" t="inlineStr">
        <is>
          <t>A100532</t>
        </is>
      </c>
      <c r="Q411" t="n">
        <v>0</v>
      </c>
      <c r="R411" t="inlineStr">
        <is>
          <t>Display Blank</t>
        </is>
      </c>
      <c r="S411" t="inlineStr">
        <is>
          <t>LT250</t>
        </is>
      </c>
      <c r="T411" t="n">
        <v>98</v>
      </c>
    </row>
    <row r="412">
      <c r="B412" s="7" t="inlineStr">
        <is>
          <t>Price_BOM_LFE_Insert_406</t>
        </is>
      </c>
      <c r="C412" t="inlineStr">
        <is>
          <t>:10707-2P-10HP-LFE:10707-2P-15HP-LFE:10707-2P-3HP-LFE:10707-2P-5HP-LFE:10707-2P-7.5HP-LFE: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Coating_Scotchkote134_interior_IncludeImpeller</t>
        </is>
      </c>
      <c r="I412" t="inlineStr">
        <is>
          <t>250psig</t>
        </is>
      </c>
      <c r="J412" t="inlineStr">
        <is>
          <t>:MechSealType21S:MechSealType1Unbal:</t>
        </is>
      </c>
      <c r="K412" t="inlineStr">
        <is>
          <t>:Horizontal:</t>
        </is>
      </c>
      <c r="L412" t="inlineStr">
        <is>
          <t>MLEH</t>
        </is>
      </c>
      <c r="N412" s="1" t="inlineStr">
        <is>
          <t>96769363</t>
        </is>
      </c>
      <c r="O412" s="7" t="inlineStr">
        <is>
          <t>INSERT,LF,X3,SGL,CI</t>
        </is>
      </c>
      <c r="P412" t="inlineStr">
        <is>
          <t>A100532</t>
        </is>
      </c>
      <c r="Q412" t="n">
        <v>0</v>
      </c>
      <c r="R412" t="inlineStr">
        <is>
          <t>Display Blank</t>
        </is>
      </c>
      <c r="S412" t="inlineStr">
        <is>
          <t>LT250</t>
        </is>
      </c>
      <c r="T412" t="n">
        <v>0</v>
      </c>
    </row>
    <row r="413">
      <c r="B413" s="7" t="inlineStr">
        <is>
          <t>Price_BOM_LFE_Insert_407</t>
        </is>
      </c>
      <c r="C413" t="inlineStr">
        <is>
          <t>:10707-2P-10HP-LFE:10707-2P-15HP-LFE:10707-2P-3HP-LFE:10707-2P-5HP-LFE:10707-2P-7.5HP-LFE: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ASTM-A536-80</t>
        </is>
      </c>
      <c r="G413" s="2" t="inlineStr">
        <is>
          <t>J</t>
        </is>
      </c>
      <c r="H413" s="2" t="inlineStr">
        <is>
          <t>Coating_Scotchkote134_interior_IncludeImpeller</t>
        </is>
      </c>
      <c r="I413" t="inlineStr">
        <is>
          <t>250psig</t>
        </is>
      </c>
      <c r="J413" t="inlineStr">
        <is>
          <t>:MechSealType21S:MechSealType1Unbal:</t>
        </is>
      </c>
      <c r="K413" t="inlineStr">
        <is>
          <t>:Horizontal:</t>
        </is>
      </c>
      <c r="L413" t="inlineStr">
        <is>
          <t>MLEH</t>
        </is>
      </c>
      <c r="N413" s="1" t="inlineStr">
        <is>
          <t>96769364</t>
        </is>
      </c>
      <c r="O413" s="7" t="inlineStr">
        <is>
          <t>INSERT,LF,X3,SGL,DI</t>
        </is>
      </c>
      <c r="P413" t="inlineStr">
        <is>
          <t>A100533</t>
        </is>
      </c>
      <c r="Q413" t="n">
        <v>60</v>
      </c>
      <c r="R413" t="inlineStr">
        <is>
          <t>Priced</t>
        </is>
      </c>
      <c r="S413" t="inlineStr">
        <is>
          <t>LT051</t>
        </is>
      </c>
      <c r="T413" t="n">
        <v>98</v>
      </c>
    </row>
    <row r="414">
      <c r="B414" s="7" t="inlineStr">
        <is>
          <t>Price_BOM_LFE_Insert_408</t>
        </is>
      </c>
      <c r="C414" t="inlineStr">
        <is>
          <t>:10707-2P-10HP-LFE:10707-2P-15HP-LFE:10707-2P-3HP-LFE:10707-2P-5HP-LFE:10707-2P-7.5HP-LFE: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Coating_Scotchkote134_interior_IncludeImpeller</t>
        </is>
      </c>
      <c r="I414" t="inlineStr">
        <is>
          <t>175psig</t>
        </is>
      </c>
      <c r="J414" t="inlineStr">
        <is>
          <t>:MechSealDoubleType21:MechSealDoubleType2:</t>
        </is>
      </c>
      <c r="K414" t="inlineStr">
        <is>
          <t>:Horizontal:</t>
        </is>
      </c>
      <c r="L414" t="inlineStr">
        <is>
          <t>MLEH</t>
        </is>
      </c>
      <c r="N414" s="1" t="inlineStr">
        <is>
          <t>96769365</t>
        </is>
      </c>
      <c r="O414" s="7" t="inlineStr">
        <is>
          <t>INSERT,LF,X3,DBL,CI</t>
        </is>
      </c>
      <c r="P414" t="inlineStr">
        <is>
          <t>A100532</t>
        </is>
      </c>
      <c r="Q414" t="n">
        <v>0</v>
      </c>
      <c r="R414" t="inlineStr">
        <is>
          <t>Display Blank</t>
        </is>
      </c>
      <c r="S414" t="inlineStr">
        <is>
          <t>LT250</t>
        </is>
      </c>
      <c r="T414" t="n">
        <v>98</v>
      </c>
    </row>
    <row r="415">
      <c r="B415" s="7" t="inlineStr">
        <is>
          <t>Price_BOM_LFE_Insert_409</t>
        </is>
      </c>
      <c r="C415" t="inlineStr">
        <is>
          <t>:10707-2P-10HP-LFE:10707-2P-15HP-LFE:10707-2P-3HP-LFE:10707-2P-5HP-LFE:10707-2P-7.5HP-LFE:</t>
        </is>
      </c>
      <c r="D415" s="2" t="inlineStr">
        <is>
          <t>X3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Coating_Scotchkote134_interior_IncludeImpeller</t>
        </is>
      </c>
      <c r="I415" t="inlineStr">
        <is>
          <t>250psig</t>
        </is>
      </c>
      <c r="J415" t="inlineStr">
        <is>
          <t>:MechSealType2B:</t>
        </is>
      </c>
      <c r="K415" t="inlineStr">
        <is>
          <t>:Horizontal:</t>
        </is>
      </c>
      <c r="L415" t="inlineStr">
        <is>
          <t>MLEH</t>
        </is>
      </c>
      <c r="N415" s="1" t="inlineStr">
        <is>
          <t>96769366</t>
        </is>
      </c>
      <c r="O415" s="7" t="inlineStr">
        <is>
          <t>INSERT,LF,X3,BAL,CI</t>
        </is>
      </c>
      <c r="P415" t="inlineStr">
        <is>
          <t>A100532</t>
        </is>
      </c>
      <c r="Q415" t="n">
        <v>0</v>
      </c>
      <c r="R415" t="inlineStr">
        <is>
          <t>Display Blank</t>
        </is>
      </c>
      <c r="S415" t="inlineStr">
        <is>
          <t>LT250</t>
        </is>
      </c>
      <c r="T415" t="n">
        <v>0</v>
      </c>
    </row>
    <row r="416">
      <c r="B416" s="7" t="inlineStr">
        <is>
          <t>Price_BOM_LFE_Insert_410</t>
        </is>
      </c>
      <c r="C416" t="inlineStr">
        <is>
          <t>:10707-2P-10HP-LFE:10707-2P-15HP-LFE:10707-2P-3HP-LFE:10707-2P-5HP-LFE:10707-2P-7.5HP-LFE:</t>
        </is>
      </c>
      <c r="D416" s="2" t="inlineStr">
        <is>
          <t>X3</t>
        </is>
      </c>
      <c r="E416" s="2" t="inlineStr">
        <is>
          <t>Opt_InsertProvided</t>
        </is>
      </c>
      <c r="F416" s="2" t="inlineStr">
        <is>
          <t>Ductile Iron, ASTM-A536-80</t>
        </is>
      </c>
      <c r="G416" s="2" t="inlineStr">
        <is>
          <t>J</t>
        </is>
      </c>
      <c r="H416" s="2" t="inlineStr">
        <is>
          <t>Coating_Scotchkote134_interior_IncludeImpeller</t>
        </is>
      </c>
      <c r="I416" t="inlineStr">
        <is>
          <t>250psig</t>
        </is>
      </c>
      <c r="J416" t="inlineStr">
        <is>
          <t>:MechSealType2B:</t>
        </is>
      </c>
      <c r="K416" t="inlineStr">
        <is>
          <t>:Horizontal:</t>
        </is>
      </c>
      <c r="L416" t="inlineStr">
        <is>
          <t>MLEH</t>
        </is>
      </c>
      <c r="N416" s="1" t="inlineStr">
        <is>
          <t>96769367</t>
        </is>
      </c>
      <c r="O416" s="7" t="inlineStr">
        <is>
          <t>INSERT,LF,X3,BAL,DI</t>
        </is>
      </c>
      <c r="P416" t="inlineStr">
        <is>
          <t>A100532</t>
        </is>
      </c>
      <c r="Q416" t="n">
        <v>0</v>
      </c>
      <c r="R416" t="inlineStr">
        <is>
          <t>Display Blank</t>
        </is>
      </c>
      <c r="S416" t="inlineStr">
        <is>
          <t>LT051</t>
        </is>
      </c>
      <c r="T416" t="n">
        <v>98</v>
      </c>
    </row>
    <row r="417">
      <c r="B417" s="7" t="inlineStr">
        <is>
          <t>Price_BOM_LFE_Insert_411</t>
        </is>
      </c>
      <c r="C417" t="inlineStr">
        <is>
          <t>:12709-2P-10HP-LFE:12709-2P-15HP-LFE:12709-2P-5HP-LFE:12709-2P-7.5HP-LFE:</t>
        </is>
      </c>
      <c r="D417" s="2" t="inlineStr">
        <is>
          <t>X3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Coating_Scotchkote134_interior_IncludeImpeller</t>
        </is>
      </c>
      <c r="I417" t="inlineStr">
        <is>
          <t>150psig</t>
        </is>
      </c>
      <c r="J417" t="inlineStr">
        <is>
          <t>:Opt_Packing:</t>
        </is>
      </c>
      <c r="K417" t="inlineStr">
        <is>
          <t>:Horizontal:</t>
        </is>
      </c>
      <c r="L417" t="inlineStr">
        <is>
          <t>MLEH</t>
        </is>
      </c>
      <c r="N417" s="1" t="inlineStr">
        <is>
          <t>96769362</t>
        </is>
      </c>
      <c r="O417" s="7" t="inlineStr">
        <is>
          <t>INSERT,LF,X3,PKG,CI</t>
        </is>
      </c>
      <c r="P417" t="inlineStr">
        <is>
          <t>A100532</t>
        </is>
      </c>
      <c r="Q417" t="n">
        <v>0</v>
      </c>
      <c r="R417" t="inlineStr">
        <is>
          <t>Display Blank</t>
        </is>
      </c>
      <c r="S417" t="inlineStr">
        <is>
          <t>LT250</t>
        </is>
      </c>
      <c r="T417" t="n">
        <v>98</v>
      </c>
    </row>
    <row r="418">
      <c r="B418" s="7" t="inlineStr">
        <is>
          <t>Price_BOM_LFE_Insert_412</t>
        </is>
      </c>
      <c r="C418" t="inlineStr">
        <is>
          <t>:12709-2P-10HP-LFE:12709-2P-15HP-LFE:12709-2P-5HP-LFE:12709-2P-7.5HP-LFE:</t>
        </is>
      </c>
      <c r="D418" s="2" t="inlineStr">
        <is>
          <t>X3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Coating_Scotchkote134_interior_IncludeImpeller</t>
        </is>
      </c>
      <c r="I418" t="inlineStr">
        <is>
          <t>250psig</t>
        </is>
      </c>
      <c r="J418" t="inlineStr">
        <is>
          <t>:MechSealType21S:MechSealType1Unbal:</t>
        </is>
      </c>
      <c r="K418" t="inlineStr">
        <is>
          <t>:Horizontal:</t>
        </is>
      </c>
      <c r="L418" t="inlineStr">
        <is>
          <t>MLEH</t>
        </is>
      </c>
      <c r="N418" s="1" t="inlineStr">
        <is>
          <t>96769363</t>
        </is>
      </c>
      <c r="O418" s="7" t="inlineStr">
        <is>
          <t>INSERT,LF,X3,SGL,CI</t>
        </is>
      </c>
      <c r="P418" t="inlineStr">
        <is>
          <t>A100532</t>
        </is>
      </c>
      <c r="Q418" t="n">
        <v>0</v>
      </c>
      <c r="R418" t="inlineStr">
        <is>
          <t>Display Blank</t>
        </is>
      </c>
      <c r="S418" t="inlineStr">
        <is>
          <t>LT250</t>
        </is>
      </c>
      <c r="T418" t="n">
        <v>0</v>
      </c>
    </row>
    <row r="419">
      <c r="B419" s="7" t="inlineStr">
        <is>
          <t>Price_BOM_LFE_Insert_413</t>
        </is>
      </c>
      <c r="C419" t="inlineStr">
        <is>
          <t>:12709-2P-10HP-LFE:12709-2P-15HP-LFE:12709-2P-5HP-LFE:12709-2P-7.5HP-LFE:</t>
        </is>
      </c>
      <c r="D419" s="2" t="inlineStr">
        <is>
          <t>X3</t>
        </is>
      </c>
      <c r="E419" s="2" t="inlineStr">
        <is>
          <t>Opt_InsertProvided</t>
        </is>
      </c>
      <c r="F419" s="2" t="inlineStr">
        <is>
          <t>Ductile Iron, ASTM-A536-80</t>
        </is>
      </c>
      <c r="G419" s="2" t="inlineStr">
        <is>
          <t>J</t>
        </is>
      </c>
      <c r="H419" s="2" t="inlineStr">
        <is>
          <t>Coating_Scotchkote134_interior_IncludeImpeller</t>
        </is>
      </c>
      <c r="I419" t="inlineStr">
        <is>
          <t>250psig</t>
        </is>
      </c>
      <c r="J419" t="inlineStr">
        <is>
          <t>:MechSealType21S:MechSealType1Unbal:</t>
        </is>
      </c>
      <c r="K419" t="inlineStr">
        <is>
          <t>:Horizontal:</t>
        </is>
      </c>
      <c r="L419" t="inlineStr">
        <is>
          <t>MLEH</t>
        </is>
      </c>
      <c r="N419" s="1" t="inlineStr">
        <is>
          <t>96769364</t>
        </is>
      </c>
      <c r="O419" s="7" t="inlineStr">
        <is>
          <t>INSERT,LF,X3,SGL,DI</t>
        </is>
      </c>
      <c r="P419" t="inlineStr">
        <is>
          <t>A100533</t>
        </is>
      </c>
      <c r="Q419" t="n">
        <v>60</v>
      </c>
      <c r="R419" t="inlineStr">
        <is>
          <t>Priced</t>
        </is>
      </c>
      <c r="S419" t="inlineStr">
        <is>
          <t>LT051</t>
        </is>
      </c>
      <c r="T419" t="n">
        <v>98</v>
      </c>
    </row>
    <row r="420">
      <c r="B420" s="7" t="inlineStr">
        <is>
          <t>Price_BOM_LFE_Insert_414</t>
        </is>
      </c>
      <c r="C420" t="inlineStr">
        <is>
          <t>:12709-2P-10HP-LFE:12709-2P-15HP-LFE:12709-2P-5HP-LFE:12709-2P-7.5HP-LFE:</t>
        </is>
      </c>
      <c r="D420" s="2" t="inlineStr">
        <is>
          <t>X3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Coating_Scotchkote134_interior_IncludeImpeller</t>
        </is>
      </c>
      <c r="I420" t="inlineStr">
        <is>
          <t>175psig</t>
        </is>
      </c>
      <c r="J420" t="inlineStr">
        <is>
          <t>:MechSealDoubleType21:MechSealDoubleType2:</t>
        </is>
      </c>
      <c r="K420" t="inlineStr">
        <is>
          <t>:Horizontal:</t>
        </is>
      </c>
      <c r="L420" t="inlineStr">
        <is>
          <t>MLEH</t>
        </is>
      </c>
      <c r="N420" s="1" t="inlineStr">
        <is>
          <t>96769365</t>
        </is>
      </c>
      <c r="O420" s="7" t="inlineStr">
        <is>
          <t>INSERT,LF,X3,DBL,CI</t>
        </is>
      </c>
      <c r="P420" t="inlineStr">
        <is>
          <t>A100532</t>
        </is>
      </c>
      <c r="Q420" t="n">
        <v>0</v>
      </c>
      <c r="R420" t="inlineStr">
        <is>
          <t>Display Blank</t>
        </is>
      </c>
      <c r="S420" t="inlineStr">
        <is>
          <t>LT250</t>
        </is>
      </c>
      <c r="T420" t="n">
        <v>98</v>
      </c>
    </row>
    <row r="421">
      <c r="B421" s="7" t="inlineStr">
        <is>
          <t>Price_BOM_LFE_Insert_415</t>
        </is>
      </c>
      <c r="C421" t="inlineStr">
        <is>
          <t>:12709-2P-10HP-LFE:12709-2P-15HP-LFE:12709-2P-5HP-LFE:12709-2P-7.5HP-LFE:</t>
        </is>
      </c>
      <c r="D421" s="2" t="inlineStr">
        <is>
          <t>X3</t>
        </is>
      </c>
      <c r="E421" s="2" t="inlineStr">
        <is>
          <t>Opt_InsertProvided</t>
        </is>
      </c>
      <c r="F421" s="2" t="inlineStr">
        <is>
          <t>Cast Iron, ASTM-A48, CL 30</t>
        </is>
      </c>
      <c r="G421" s="2" t="inlineStr">
        <is>
          <t>C30</t>
        </is>
      </c>
      <c r="H421" s="2" t="inlineStr">
        <is>
          <t>Coating_Scotchkote134_interior_IncludeImpeller</t>
        </is>
      </c>
      <c r="I421" t="inlineStr">
        <is>
          <t>250psig</t>
        </is>
      </c>
      <c r="J421" t="inlineStr">
        <is>
          <t>:MechSealType2B:</t>
        </is>
      </c>
      <c r="K421" t="inlineStr">
        <is>
          <t>:Horizontal:</t>
        </is>
      </c>
      <c r="L421" t="inlineStr">
        <is>
          <t>MLEH</t>
        </is>
      </c>
      <c r="N421" s="1" t="inlineStr">
        <is>
          <t>96769366</t>
        </is>
      </c>
      <c r="O421" s="7" t="inlineStr">
        <is>
          <t>INSERT,LF,X3,BAL,CI</t>
        </is>
      </c>
      <c r="P421" t="inlineStr">
        <is>
          <t>A100532</t>
        </is>
      </c>
      <c r="Q421" t="n">
        <v>0</v>
      </c>
      <c r="R421" t="inlineStr">
        <is>
          <t>Display Blank</t>
        </is>
      </c>
      <c r="S421" t="inlineStr">
        <is>
          <t>LT250</t>
        </is>
      </c>
      <c r="T421" t="n">
        <v>0</v>
      </c>
    </row>
    <row r="422">
      <c r="B422" s="7" t="inlineStr">
        <is>
          <t>Price_BOM_LFE_Insert_416</t>
        </is>
      </c>
      <c r="C422" t="inlineStr">
        <is>
          <t>:12709-2P-10HP-LFE:12709-2P-15HP-LFE:12709-2P-5HP-LFE:12709-2P-7.5HP-LFE:</t>
        </is>
      </c>
      <c r="D422" s="2" t="inlineStr">
        <is>
          <t>X3</t>
        </is>
      </c>
      <c r="E422" s="2" t="inlineStr">
        <is>
          <t>Opt_InsertProvided</t>
        </is>
      </c>
      <c r="F422" s="2" t="inlineStr">
        <is>
          <t>Ductile Iron, ASTM-A536-80</t>
        </is>
      </c>
      <c r="G422" s="2" t="inlineStr">
        <is>
          <t>J</t>
        </is>
      </c>
      <c r="H422" s="2" t="inlineStr">
        <is>
          <t>Coating_Scotchkote134_interior_IncludeImpeller</t>
        </is>
      </c>
      <c r="I422" t="inlineStr">
        <is>
          <t>250psig</t>
        </is>
      </c>
      <c r="J422" t="inlineStr">
        <is>
          <t>:MechSealType2B:</t>
        </is>
      </c>
      <c r="K422" t="inlineStr">
        <is>
          <t>:Horizontal:</t>
        </is>
      </c>
      <c r="L422" t="inlineStr">
        <is>
          <t>MLEH</t>
        </is>
      </c>
      <c r="N422" s="1" t="inlineStr">
        <is>
          <t>96769367</t>
        </is>
      </c>
      <c r="O422" s="7" t="inlineStr">
        <is>
          <t>INSERT,LF,X3,BAL,DI</t>
        </is>
      </c>
      <c r="P422" t="inlineStr">
        <is>
          <t>A100532</t>
        </is>
      </c>
      <c r="Q422" t="n">
        <v>0</v>
      </c>
      <c r="R422" t="inlineStr">
        <is>
          <t>Display Blank</t>
        </is>
      </c>
      <c r="S422" t="inlineStr">
        <is>
          <t>LT051</t>
        </is>
      </c>
      <c r="T422" t="n">
        <v>98</v>
      </c>
    </row>
    <row r="423">
      <c r="B423" s="7" t="inlineStr">
        <is>
          <t>Price_BOM_LFE_Insert_417</t>
        </is>
      </c>
      <c r="C423" t="inlineStr">
        <is>
          <t>:15705-2P-10HP-LFE:15705-2P-15HP-LFE:15705-2P-20HP-LFE:15705-2P-5HP-LFE:15705-2P-7.5HP-LFE:</t>
        </is>
      </c>
      <c r="D423" s="2" t="inlineStr">
        <is>
          <t>X3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Coating_Scotchkote134_interior_IncludeImpeller</t>
        </is>
      </c>
      <c r="I423" t="inlineStr">
        <is>
          <t>150psig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MLEH</t>
        </is>
      </c>
      <c r="N423" s="1" t="inlineStr">
        <is>
          <t>96769362</t>
        </is>
      </c>
      <c r="O423" s="7" t="inlineStr">
        <is>
          <t>INSERT,LF,X3,PKG,CI</t>
        </is>
      </c>
      <c r="P423" t="inlineStr">
        <is>
          <t>A100532</t>
        </is>
      </c>
      <c r="Q423" t="n">
        <v>0</v>
      </c>
      <c r="R423" t="inlineStr">
        <is>
          <t>Display Blank</t>
        </is>
      </c>
      <c r="S423" t="inlineStr">
        <is>
          <t>LT250</t>
        </is>
      </c>
      <c r="T423" t="n">
        <v>98</v>
      </c>
    </row>
    <row r="424">
      <c r="B424" s="7" t="inlineStr">
        <is>
          <t>Price_BOM_LFE_Insert_418</t>
        </is>
      </c>
      <c r="C424" t="inlineStr">
        <is>
          <t>:15705-2P-10HP-LFE:15705-2P-15HP-LFE:15705-2P-20HP-LFE:15705-2P-5HP-LFE:15705-2P-7.5HP-LFE:</t>
        </is>
      </c>
      <c r="D424" s="2" t="inlineStr">
        <is>
          <t>X3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Coating_Scotchkote134_interior_IncludeImpeller</t>
        </is>
      </c>
      <c r="I424" t="inlineStr">
        <is>
          <t>250psig</t>
        </is>
      </c>
      <c r="J424" t="inlineStr">
        <is>
          <t>:MechSealType21S:MechSealType1Unbal:</t>
        </is>
      </c>
      <c r="K424" t="inlineStr">
        <is>
          <t>:Horizontal:</t>
        </is>
      </c>
      <c r="L424" t="inlineStr">
        <is>
          <t>MLEH</t>
        </is>
      </c>
      <c r="N424" s="1" t="inlineStr">
        <is>
          <t>96769363</t>
        </is>
      </c>
      <c r="O424" s="7" t="inlineStr">
        <is>
          <t>INSERT,LF,X3,SGL,CI</t>
        </is>
      </c>
      <c r="P424" t="inlineStr">
        <is>
          <t>A100532</t>
        </is>
      </c>
      <c r="Q424" t="n">
        <v>0</v>
      </c>
      <c r="R424" t="inlineStr">
        <is>
          <t>Display Blank</t>
        </is>
      </c>
      <c r="S424" t="inlineStr">
        <is>
          <t>LT250</t>
        </is>
      </c>
      <c r="T424" t="n">
        <v>0</v>
      </c>
    </row>
    <row r="425">
      <c r="B425" s="7" t="inlineStr">
        <is>
          <t>Price_BOM_LFE_Insert_419</t>
        </is>
      </c>
      <c r="C425" t="inlineStr">
        <is>
          <t>:15705-2P-10HP-LFE:15705-2P-15HP-LFE:15705-2P-20HP-LFE:15705-2P-5HP-LFE:15705-2P-7.5HP-LFE:</t>
        </is>
      </c>
      <c r="D425" s="2" t="inlineStr">
        <is>
          <t>X3</t>
        </is>
      </c>
      <c r="E425" s="2" t="inlineStr">
        <is>
          <t>Opt_InsertProvided</t>
        </is>
      </c>
      <c r="F425" s="2" t="inlineStr">
        <is>
          <t>Ductile Iron, ASTM-A536-80</t>
        </is>
      </c>
      <c r="G425" s="2" t="inlineStr">
        <is>
          <t>J</t>
        </is>
      </c>
      <c r="H425" s="2" t="inlineStr">
        <is>
          <t>Coating_Scotchkote134_interior_IncludeImpeller</t>
        </is>
      </c>
      <c r="I425" t="inlineStr">
        <is>
          <t>250psig</t>
        </is>
      </c>
      <c r="J425" t="inlineStr">
        <is>
          <t>:MechSealType21S:MechSealType1Unbal:</t>
        </is>
      </c>
      <c r="K425" t="inlineStr">
        <is>
          <t>:Horizontal:</t>
        </is>
      </c>
      <c r="L425" t="inlineStr">
        <is>
          <t>MLEH</t>
        </is>
      </c>
      <c r="N425" s="1" t="inlineStr">
        <is>
          <t>96769364</t>
        </is>
      </c>
      <c r="O425" s="7" t="inlineStr">
        <is>
          <t>INSERT,LF,X3,SGL,DI</t>
        </is>
      </c>
      <c r="P425" t="inlineStr">
        <is>
          <t>A100533</t>
        </is>
      </c>
      <c r="Q425" t="n">
        <v>60</v>
      </c>
      <c r="R425" t="inlineStr">
        <is>
          <t>Priced</t>
        </is>
      </c>
      <c r="S425" t="inlineStr">
        <is>
          <t>LT051</t>
        </is>
      </c>
      <c r="T425" t="n">
        <v>98</v>
      </c>
    </row>
    <row r="426">
      <c r="B426" s="7" t="inlineStr">
        <is>
          <t>Price_BOM_LFE_Insert_420</t>
        </is>
      </c>
      <c r="C426" t="inlineStr">
        <is>
          <t>:15705-2P-10HP-LFE:15705-2P-15HP-LFE:15705-2P-20HP-LFE:15705-2P-5HP-LFE:15705-2P-7.5HP-LFE:</t>
        </is>
      </c>
      <c r="D426" s="2" t="inlineStr">
        <is>
          <t>X3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Coating_Scotchkote134_interior_IncludeImpeller</t>
        </is>
      </c>
      <c r="I426" t="inlineStr">
        <is>
          <t>175psig</t>
        </is>
      </c>
      <c r="J426" t="inlineStr">
        <is>
          <t>:MechSealDoubleType21:MechSealDoubleType2:</t>
        </is>
      </c>
      <c r="K426" t="inlineStr">
        <is>
          <t>:Horizontal:</t>
        </is>
      </c>
      <c r="L426" t="inlineStr">
        <is>
          <t>MLEH</t>
        </is>
      </c>
      <c r="N426" s="1" t="inlineStr">
        <is>
          <t>96769365</t>
        </is>
      </c>
      <c r="O426" s="7" t="inlineStr">
        <is>
          <t>INSERT,LF,X3,DBL,CI</t>
        </is>
      </c>
      <c r="P426" t="inlineStr">
        <is>
          <t>A100532</t>
        </is>
      </c>
      <c r="Q426" t="n">
        <v>0</v>
      </c>
      <c r="R426" t="inlineStr">
        <is>
          <t>Display Blank</t>
        </is>
      </c>
      <c r="S426" t="inlineStr">
        <is>
          <t>LT250</t>
        </is>
      </c>
      <c r="T426" t="n">
        <v>98</v>
      </c>
    </row>
    <row r="427">
      <c r="B427" s="7" t="inlineStr">
        <is>
          <t>Price_BOM_LFE_Insert_421</t>
        </is>
      </c>
      <c r="C427" t="inlineStr">
        <is>
          <t>:15705-2P-10HP-LFE:15705-2P-15HP-LFE:15705-2P-20HP-LFE:15705-2P-5HP-LFE:15705-2P-7.5HP-LFE:</t>
        </is>
      </c>
      <c r="D427" s="2" t="inlineStr">
        <is>
          <t>X3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Coating_Scotchkote134_interior_IncludeImpeller</t>
        </is>
      </c>
      <c r="I427" t="inlineStr">
        <is>
          <t>250psig</t>
        </is>
      </c>
      <c r="J427" t="inlineStr">
        <is>
          <t>:MechSealType2B:</t>
        </is>
      </c>
      <c r="K427" t="inlineStr">
        <is>
          <t>:Horizontal:</t>
        </is>
      </c>
      <c r="L427" t="inlineStr">
        <is>
          <t>MLEH</t>
        </is>
      </c>
      <c r="N427" s="1" t="inlineStr">
        <is>
          <t>96769366</t>
        </is>
      </c>
      <c r="O427" s="7" t="inlineStr">
        <is>
          <t>INSERT,LF,X3,BAL,CI</t>
        </is>
      </c>
      <c r="P427" t="inlineStr">
        <is>
          <t>A100532</t>
        </is>
      </c>
      <c r="Q427" t="n">
        <v>0</v>
      </c>
      <c r="R427" t="inlineStr">
        <is>
          <t>Display Blank</t>
        </is>
      </c>
      <c r="S427" t="inlineStr">
        <is>
          <t>LT250</t>
        </is>
      </c>
      <c r="T427" t="n">
        <v>0</v>
      </c>
    </row>
    <row r="428">
      <c r="B428" s="7" t="inlineStr">
        <is>
          <t>Price_BOM_LFE_Insert_422</t>
        </is>
      </c>
      <c r="C428" t="inlineStr">
        <is>
          <t>:15705-2P-10HP-LFE:15705-2P-15HP-LFE:15705-2P-20HP-LFE:15705-2P-5HP-LFE:15705-2P-7.5HP-LFE:</t>
        </is>
      </c>
      <c r="D428" s="2" t="inlineStr">
        <is>
          <t>X3</t>
        </is>
      </c>
      <c r="E428" s="2" t="inlineStr">
        <is>
          <t>Opt_InsertProvided</t>
        </is>
      </c>
      <c r="F428" s="2" t="inlineStr">
        <is>
          <t>Ductile Iron, ASTM-A536-80</t>
        </is>
      </c>
      <c r="G428" s="2" t="inlineStr">
        <is>
          <t>J</t>
        </is>
      </c>
      <c r="H428" s="2" t="inlineStr">
        <is>
          <t>Coating_Scotchkote134_interior_IncludeImpeller</t>
        </is>
      </c>
      <c r="I428" t="inlineStr">
        <is>
          <t>250psig</t>
        </is>
      </c>
      <c r="J428" t="inlineStr">
        <is>
          <t>:MechSealType2B:</t>
        </is>
      </c>
      <c r="K428" t="inlineStr">
        <is>
          <t>:Horizontal:</t>
        </is>
      </c>
      <c r="L428" t="inlineStr">
        <is>
          <t>MLEH</t>
        </is>
      </c>
      <c r="N428" s="1" t="inlineStr">
        <is>
          <t>96769367</t>
        </is>
      </c>
      <c r="O428" s="7" t="inlineStr">
        <is>
          <t>INSERT,LF,X3,BAL,DI</t>
        </is>
      </c>
      <c r="P428" t="inlineStr">
        <is>
          <t>A100532</t>
        </is>
      </c>
      <c r="Q428" t="n">
        <v>0</v>
      </c>
      <c r="R428" t="inlineStr">
        <is>
          <t>Display Blank</t>
        </is>
      </c>
      <c r="S428" t="inlineStr">
        <is>
          <t>LT051</t>
        </is>
      </c>
      <c r="T428" t="n">
        <v>98</v>
      </c>
    </row>
    <row r="429">
      <c r="B429" s="7" t="inlineStr">
        <is>
          <t>Price_BOM_LFE_Insert_423</t>
        </is>
      </c>
      <c r="C4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29" s="2" t="inlineStr">
        <is>
          <t>X3</t>
        </is>
      </c>
      <c r="E429" s="2" t="inlineStr">
        <is>
          <t>Opt_InsertProvided</t>
        </is>
      </c>
      <c r="F429" s="2" t="inlineStr">
        <is>
          <t>Cast Iron, ASTM-A48, CL 30</t>
        </is>
      </c>
      <c r="G429" s="2" t="inlineStr">
        <is>
          <t>C30</t>
        </is>
      </c>
      <c r="H429" s="2" t="inlineStr">
        <is>
          <t>Coating_Scotchkote134_interior_IncludeImpeller</t>
        </is>
      </c>
      <c r="I429" t="inlineStr">
        <is>
          <t>150psig</t>
        </is>
      </c>
      <c r="J429" t="inlineStr">
        <is>
          <t>:Opt_Packing:</t>
        </is>
      </c>
      <c r="K429" t="inlineStr">
        <is>
          <t>:Horizontal:</t>
        </is>
      </c>
      <c r="L429" t="inlineStr">
        <is>
          <t>MLEH</t>
        </is>
      </c>
      <c r="N429" s="1" t="inlineStr">
        <is>
          <t>96769362</t>
        </is>
      </c>
      <c r="O429" s="7" t="inlineStr">
        <is>
          <t>INSERT,LF,X3,PKG,CI</t>
        </is>
      </c>
      <c r="P429" t="inlineStr">
        <is>
          <t>A100532</t>
        </is>
      </c>
      <c r="Q429" t="n">
        <v>0</v>
      </c>
      <c r="R429" t="inlineStr">
        <is>
          <t>Display Blank</t>
        </is>
      </c>
      <c r="S429" t="inlineStr">
        <is>
          <t>LT250</t>
        </is>
      </c>
      <c r="T429" t="n">
        <v>98</v>
      </c>
    </row>
    <row r="430">
      <c r="B430" s="7" t="inlineStr">
        <is>
          <t>Price_BOM_LFE_Insert_424</t>
        </is>
      </c>
      <c r="C4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0" s="2" t="inlineStr">
        <is>
          <t>X3</t>
        </is>
      </c>
      <c r="E430" s="2" t="inlineStr">
        <is>
          <t>Opt_InsertProvided</t>
        </is>
      </c>
      <c r="F430" s="2" t="inlineStr">
        <is>
          <t>Cast Iron, ASTM-A48, CL 30</t>
        </is>
      </c>
      <c r="G430" s="2" t="inlineStr">
        <is>
          <t>C30</t>
        </is>
      </c>
      <c r="H430" s="2" t="inlineStr">
        <is>
          <t>Coating_Scotchkote134_interior_IncludeImpeller</t>
        </is>
      </c>
      <c r="I430" t="inlineStr">
        <is>
          <t>250psig</t>
        </is>
      </c>
      <c r="J430" t="inlineStr">
        <is>
          <t>:MechSealType21S:MechSealType1Unbal:</t>
        </is>
      </c>
      <c r="K430" t="inlineStr">
        <is>
          <t>:Horizontal:</t>
        </is>
      </c>
      <c r="L430" t="inlineStr">
        <is>
          <t>MLEH</t>
        </is>
      </c>
      <c r="N430" s="1" t="inlineStr">
        <is>
          <t>96769363</t>
        </is>
      </c>
      <c r="O430" s="7" t="inlineStr">
        <is>
          <t>INSERT,LF,X3,SGL,CI</t>
        </is>
      </c>
      <c r="P430" t="inlineStr">
        <is>
          <t>A100532</t>
        </is>
      </c>
      <c r="Q430" t="n">
        <v>0</v>
      </c>
      <c r="R430" t="inlineStr">
        <is>
          <t>Display Blank</t>
        </is>
      </c>
      <c r="S430" t="inlineStr">
        <is>
          <t>LT250</t>
        </is>
      </c>
      <c r="T430" t="n">
        <v>0</v>
      </c>
    </row>
    <row r="431">
      <c r="B431" s="7" t="inlineStr">
        <is>
          <t>Price_BOM_LFE_Insert_425</t>
        </is>
      </c>
      <c r="C4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1" s="2" t="inlineStr">
        <is>
          <t>X3</t>
        </is>
      </c>
      <c r="E431" s="2" t="inlineStr">
        <is>
          <t>Opt_InsertProvided</t>
        </is>
      </c>
      <c r="F431" s="2" t="inlineStr">
        <is>
          <t>Ductile Iron, ASTM-A536-80</t>
        </is>
      </c>
      <c r="G431" s="2" t="inlineStr">
        <is>
          <t>J</t>
        </is>
      </c>
      <c r="H431" s="2" t="inlineStr">
        <is>
          <t>Coating_Scotchkote134_interior_IncludeImpeller</t>
        </is>
      </c>
      <c r="I431" t="inlineStr">
        <is>
          <t>250psig</t>
        </is>
      </c>
      <c r="J431" t="inlineStr">
        <is>
          <t>:MechSealType21S:MechSealType1Unbal:</t>
        </is>
      </c>
      <c r="K431" t="inlineStr">
        <is>
          <t>:Horizontal:</t>
        </is>
      </c>
      <c r="L431" t="inlineStr">
        <is>
          <t>MLEH</t>
        </is>
      </c>
      <c r="N431" s="1" t="inlineStr">
        <is>
          <t>96769364</t>
        </is>
      </c>
      <c r="O431" s="7" t="inlineStr">
        <is>
          <t>INSERT,LF,X3,SGL,DI</t>
        </is>
      </c>
      <c r="P431" t="inlineStr">
        <is>
          <t>A100533</t>
        </is>
      </c>
      <c r="Q431" t="n">
        <v>60</v>
      </c>
      <c r="R431" t="inlineStr">
        <is>
          <t>Priced</t>
        </is>
      </c>
      <c r="S431" t="inlineStr">
        <is>
          <t>LT051</t>
        </is>
      </c>
      <c r="T431" t="n">
        <v>98</v>
      </c>
    </row>
    <row r="432">
      <c r="B432" s="7" t="inlineStr">
        <is>
          <t>Price_BOM_LFE_Insert_426</t>
        </is>
      </c>
      <c r="C4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2" s="2" t="inlineStr">
        <is>
          <t>X3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Coating_Scotchkote134_interior_IncludeImpeller</t>
        </is>
      </c>
      <c r="I432" t="inlineStr">
        <is>
          <t>175psig</t>
        </is>
      </c>
      <c r="J432" t="inlineStr">
        <is>
          <t>:MechSealDoubleType21:MechSealDoubleType2:</t>
        </is>
      </c>
      <c r="K432" t="inlineStr">
        <is>
          <t>:Horizontal:</t>
        </is>
      </c>
      <c r="L432" t="inlineStr">
        <is>
          <t>MLEH</t>
        </is>
      </c>
      <c r="N432" s="1" t="inlineStr">
        <is>
          <t>96769365</t>
        </is>
      </c>
      <c r="O432" s="7" t="inlineStr">
        <is>
          <t>INSERT,LF,X3,DBL,CI</t>
        </is>
      </c>
      <c r="P432" t="inlineStr">
        <is>
          <t>A100532</t>
        </is>
      </c>
      <c r="Q432" t="n">
        <v>0</v>
      </c>
      <c r="R432" t="inlineStr">
        <is>
          <t>Display Blank</t>
        </is>
      </c>
      <c r="S432" t="inlineStr">
        <is>
          <t>LT250</t>
        </is>
      </c>
      <c r="T432" t="n">
        <v>98</v>
      </c>
    </row>
    <row r="433">
      <c r="B433" s="7" t="inlineStr">
        <is>
          <t>Price_BOM_LFE_Insert_427</t>
        </is>
      </c>
      <c r="C4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3" s="2" t="inlineStr">
        <is>
          <t>X3</t>
        </is>
      </c>
      <c r="E433" s="2" t="inlineStr">
        <is>
          <t>Opt_InsertProvided</t>
        </is>
      </c>
      <c r="F433" s="2" t="inlineStr">
        <is>
          <t>Cast Iron, ASTM-A48, CL 30</t>
        </is>
      </c>
      <c r="G433" s="2" t="inlineStr">
        <is>
          <t>C30</t>
        </is>
      </c>
      <c r="H433" s="2" t="inlineStr">
        <is>
          <t>Coating_Scotchkote134_interior_IncludeImpeller</t>
        </is>
      </c>
      <c r="I433" t="inlineStr">
        <is>
          <t>250psig</t>
        </is>
      </c>
      <c r="J433" t="inlineStr">
        <is>
          <t>:MechSealType2B:</t>
        </is>
      </c>
      <c r="K433" t="inlineStr">
        <is>
          <t>:Horizontal:</t>
        </is>
      </c>
      <c r="L433" t="inlineStr">
        <is>
          <t>MLEH</t>
        </is>
      </c>
      <c r="N433" s="1" t="inlineStr">
        <is>
          <t>96769366</t>
        </is>
      </c>
      <c r="O433" s="7" t="inlineStr">
        <is>
          <t>INSERT,LF,X3,BAL,CI</t>
        </is>
      </c>
      <c r="P433" t="inlineStr">
        <is>
          <t>A100532</t>
        </is>
      </c>
      <c r="Q433" t="n">
        <v>0</v>
      </c>
      <c r="R433" t="inlineStr">
        <is>
          <t>Display Blank</t>
        </is>
      </c>
      <c r="S433" t="inlineStr">
        <is>
          <t>LT250</t>
        </is>
      </c>
      <c r="T433" t="n">
        <v>0</v>
      </c>
    </row>
    <row r="434">
      <c r="B434" s="7" t="inlineStr">
        <is>
          <t>Price_BOM_LFE_Insert_428</t>
        </is>
      </c>
      <c r="C4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4" s="2" t="inlineStr">
        <is>
          <t>X3</t>
        </is>
      </c>
      <c r="E434" s="2" t="inlineStr">
        <is>
          <t>Opt_InsertProvided</t>
        </is>
      </c>
      <c r="F434" s="2" t="inlineStr">
        <is>
          <t>Ductile Iron, ASTM-A536-80</t>
        </is>
      </c>
      <c r="G434" s="2" t="inlineStr">
        <is>
          <t>J</t>
        </is>
      </c>
      <c r="H434" s="2" t="inlineStr">
        <is>
          <t>Coating_Scotchkote134_interior_IncludeImpeller</t>
        </is>
      </c>
      <c r="I434" t="inlineStr">
        <is>
          <t>250psig</t>
        </is>
      </c>
      <c r="J434" t="inlineStr">
        <is>
          <t>:MechSealType2B:</t>
        </is>
      </c>
      <c r="K434" t="inlineStr">
        <is>
          <t>:Horizontal:</t>
        </is>
      </c>
      <c r="L434" t="inlineStr">
        <is>
          <t>MLEH</t>
        </is>
      </c>
      <c r="N434" s="1" t="inlineStr">
        <is>
          <t>96769367</t>
        </is>
      </c>
      <c r="O434" s="7" t="inlineStr">
        <is>
          <t>INSERT,LF,X3,BAL,DI</t>
        </is>
      </c>
      <c r="P434" t="inlineStr">
        <is>
          <t>A100532</t>
        </is>
      </c>
      <c r="Q434" t="n">
        <v>0</v>
      </c>
      <c r="R434" t="inlineStr">
        <is>
          <t>Display Blank</t>
        </is>
      </c>
      <c r="S434" t="inlineStr">
        <is>
          <t>LT051</t>
        </is>
      </c>
      <c r="T434" t="n">
        <v>98</v>
      </c>
    </row>
    <row r="435">
      <c r="B435" s="7" t="inlineStr">
        <is>
          <t>Price_BOM_LFE_Insert_429</t>
        </is>
      </c>
      <c r="C435" t="inlineStr">
        <is>
          <t>:20121-4P-10HP-LFE:20121-4P-15HP-LFE:20121-4P-7.5HP-LFE:</t>
        </is>
      </c>
      <c r="D435" s="2" t="inlineStr">
        <is>
          <t>X3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Coating_Scotchkote134_interior_IncludeImpeller</t>
        </is>
      </c>
      <c r="I435" t="inlineStr">
        <is>
          <t>150psig</t>
        </is>
      </c>
      <c r="J435" t="inlineStr">
        <is>
          <t>:Opt_Packing:</t>
        </is>
      </c>
      <c r="K435" t="inlineStr">
        <is>
          <t>:Horizontal:</t>
        </is>
      </c>
      <c r="L435" t="inlineStr">
        <is>
          <t>MLEH</t>
        </is>
      </c>
      <c r="N435" s="1" t="inlineStr">
        <is>
          <t>96769362</t>
        </is>
      </c>
      <c r="O435" s="7" t="inlineStr">
        <is>
          <t>INSERT,LF,X3,PKG,CI</t>
        </is>
      </c>
      <c r="P435" t="inlineStr">
        <is>
          <t>A100532</t>
        </is>
      </c>
      <c r="Q435" t="n">
        <v>0</v>
      </c>
      <c r="R435" t="inlineStr">
        <is>
          <t>Display Blank</t>
        </is>
      </c>
      <c r="S435" t="inlineStr">
        <is>
          <t>LT250</t>
        </is>
      </c>
      <c r="T435" t="n">
        <v>98</v>
      </c>
    </row>
    <row r="436">
      <c r="B436" s="7" t="inlineStr">
        <is>
          <t>Price_BOM_LFE_Insert_430</t>
        </is>
      </c>
      <c r="C436" t="inlineStr">
        <is>
          <t>:20121-4P-10HP-LFE:20121-4P-15HP-LFE:20121-4P-7.5HP-LFE:</t>
        </is>
      </c>
      <c r="D436" s="2" t="inlineStr">
        <is>
          <t>X3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Coating_Scotchkote134_interior_IncludeImpeller</t>
        </is>
      </c>
      <c r="I436" t="inlineStr">
        <is>
          <t>250psig</t>
        </is>
      </c>
      <c r="J436" t="inlineStr">
        <is>
          <t>:MechSealType21S:MechSealType1Unbal:</t>
        </is>
      </c>
      <c r="K436" t="inlineStr">
        <is>
          <t>:Horizontal:</t>
        </is>
      </c>
      <c r="L436" t="inlineStr">
        <is>
          <t>MLEH</t>
        </is>
      </c>
      <c r="N436" s="1" t="inlineStr">
        <is>
          <t>96769363</t>
        </is>
      </c>
      <c r="O436" s="7" t="inlineStr">
        <is>
          <t>INSERT,LF,X3,SGL,CI</t>
        </is>
      </c>
      <c r="P436" t="inlineStr">
        <is>
          <t>A100532</t>
        </is>
      </c>
      <c r="Q436" t="n">
        <v>0</v>
      </c>
      <c r="R436" t="inlineStr">
        <is>
          <t>Display Blank</t>
        </is>
      </c>
      <c r="S436" t="inlineStr">
        <is>
          <t>LT250</t>
        </is>
      </c>
      <c r="T436" t="n">
        <v>0</v>
      </c>
    </row>
    <row r="437">
      <c r="B437" s="7" t="inlineStr">
        <is>
          <t>Price_BOM_LFE_Insert_431</t>
        </is>
      </c>
      <c r="C437" t="inlineStr">
        <is>
          <t>:20121-4P-10HP-LFE:20121-4P-15HP-LFE:20121-4P-7.5HP-LFE:</t>
        </is>
      </c>
      <c r="D437" s="2" t="inlineStr">
        <is>
          <t>X3</t>
        </is>
      </c>
      <c r="E437" s="2" t="inlineStr">
        <is>
          <t>Opt_InsertProvided</t>
        </is>
      </c>
      <c r="F437" s="2" t="inlineStr">
        <is>
          <t>Ductile Iron, ASTM-A536-80</t>
        </is>
      </c>
      <c r="G437" s="2" t="inlineStr">
        <is>
          <t>J</t>
        </is>
      </c>
      <c r="H437" s="2" t="inlineStr">
        <is>
          <t>Coating_Scotchkote134_interior_IncludeImpeller</t>
        </is>
      </c>
      <c r="I437" t="inlineStr">
        <is>
          <t>250psig</t>
        </is>
      </c>
      <c r="J437" t="inlineStr">
        <is>
          <t>:MechSealType21S:MechSealType1Unbal:</t>
        </is>
      </c>
      <c r="K437" t="inlineStr">
        <is>
          <t>:Horizontal:</t>
        </is>
      </c>
      <c r="L437" t="inlineStr">
        <is>
          <t>MLEH</t>
        </is>
      </c>
      <c r="N437" s="1" t="inlineStr">
        <is>
          <t>96769364</t>
        </is>
      </c>
      <c r="O437" s="7" t="inlineStr">
        <is>
          <t>INSERT,LF,X3,SGL,DI</t>
        </is>
      </c>
      <c r="P437" t="inlineStr">
        <is>
          <t>A100533</t>
        </is>
      </c>
      <c r="Q437" t="n">
        <v>60</v>
      </c>
      <c r="R437" t="inlineStr">
        <is>
          <t>Priced</t>
        </is>
      </c>
      <c r="S437" t="inlineStr">
        <is>
          <t>LT051</t>
        </is>
      </c>
      <c r="T437" t="n">
        <v>98</v>
      </c>
    </row>
    <row r="438">
      <c r="B438" s="7" t="inlineStr">
        <is>
          <t>Price_BOM_LFE_Insert_432</t>
        </is>
      </c>
      <c r="C438" t="inlineStr">
        <is>
          <t>:20121-4P-10HP-LFE:20121-4P-15HP-LFE:20121-4P-7.5HP-LFE:</t>
        </is>
      </c>
      <c r="D438" s="2" t="inlineStr">
        <is>
          <t>X3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Coating_Scotchkote134_interior_IncludeImpeller</t>
        </is>
      </c>
      <c r="I438" t="inlineStr">
        <is>
          <t>175psig</t>
        </is>
      </c>
      <c r="J438" t="inlineStr">
        <is>
          <t>:MechSealDoubleType21:MechSealDoubleType2:</t>
        </is>
      </c>
      <c r="K438" t="inlineStr">
        <is>
          <t>:Horizontal:</t>
        </is>
      </c>
      <c r="L438" t="inlineStr">
        <is>
          <t>MLEH</t>
        </is>
      </c>
      <c r="N438" s="1" t="inlineStr">
        <is>
          <t>96769365</t>
        </is>
      </c>
      <c r="O438" s="7" t="inlineStr">
        <is>
          <t>INSERT,LF,X3,DBL,CI</t>
        </is>
      </c>
      <c r="P438" t="inlineStr">
        <is>
          <t>A100532</t>
        </is>
      </c>
      <c r="Q438" t="n">
        <v>0</v>
      </c>
      <c r="R438" t="inlineStr">
        <is>
          <t>Display Blank</t>
        </is>
      </c>
      <c r="S438" t="inlineStr">
        <is>
          <t>LT250</t>
        </is>
      </c>
      <c r="T438" t="n">
        <v>98</v>
      </c>
    </row>
    <row r="439">
      <c r="B439" s="7" t="inlineStr">
        <is>
          <t>Price_BOM_LFE_Insert_433</t>
        </is>
      </c>
      <c r="C439" t="inlineStr">
        <is>
          <t>:20121-4P-10HP-LFE:20121-4P-15HP-LFE:20121-4P-7.5HP-LFE:</t>
        </is>
      </c>
      <c r="D439" s="2" t="inlineStr">
        <is>
          <t>X3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Coating_Scotchkote134_interior_IncludeImpeller</t>
        </is>
      </c>
      <c r="I439" t="inlineStr">
        <is>
          <t>250psig</t>
        </is>
      </c>
      <c r="J439" t="inlineStr">
        <is>
          <t>:MechSealType2B:</t>
        </is>
      </c>
      <c r="K439" t="inlineStr">
        <is>
          <t>:Horizontal:</t>
        </is>
      </c>
      <c r="L439" t="inlineStr">
        <is>
          <t>MLEH</t>
        </is>
      </c>
      <c r="N439" s="1" t="inlineStr">
        <is>
          <t>96769366</t>
        </is>
      </c>
      <c r="O439" s="7" t="inlineStr">
        <is>
          <t>INSERT,LF,X3,BAL,CI</t>
        </is>
      </c>
      <c r="P439" t="inlineStr">
        <is>
          <t>A100532</t>
        </is>
      </c>
      <c r="Q439" t="n">
        <v>0</v>
      </c>
      <c r="R439" t="inlineStr">
        <is>
          <t>Display Blank</t>
        </is>
      </c>
      <c r="S439" t="inlineStr">
        <is>
          <t>LT250</t>
        </is>
      </c>
      <c r="T439" t="n">
        <v>0</v>
      </c>
    </row>
    <row r="440">
      <c r="B440" s="7" t="inlineStr">
        <is>
          <t>Price_BOM_LFE_Insert_434</t>
        </is>
      </c>
      <c r="C440" t="inlineStr">
        <is>
          <t>:20121-4P-10HP-LFE:20121-4P-15HP-LFE:20121-4P-7.5HP-LFE:</t>
        </is>
      </c>
      <c r="D440" s="2" t="inlineStr">
        <is>
          <t>X3</t>
        </is>
      </c>
      <c r="E440" s="2" t="inlineStr">
        <is>
          <t>Opt_InsertProvided</t>
        </is>
      </c>
      <c r="F440" s="2" t="inlineStr">
        <is>
          <t>Ductile Iron, ASTM-A536-80</t>
        </is>
      </c>
      <c r="G440" s="2" t="inlineStr">
        <is>
          <t>J</t>
        </is>
      </c>
      <c r="H440" s="2" t="inlineStr">
        <is>
          <t>Coating_Scotchkote134_interior_IncludeImpeller</t>
        </is>
      </c>
      <c r="I440" t="inlineStr">
        <is>
          <t>250psig</t>
        </is>
      </c>
      <c r="J440" t="inlineStr">
        <is>
          <t>:MechSealType2B:</t>
        </is>
      </c>
      <c r="K440" t="inlineStr">
        <is>
          <t>:Horizontal:</t>
        </is>
      </c>
      <c r="L440" t="inlineStr">
        <is>
          <t>MLEH</t>
        </is>
      </c>
      <c r="N440" s="1" t="inlineStr">
        <is>
          <t>96769367</t>
        </is>
      </c>
      <c r="O440" s="7" t="inlineStr">
        <is>
          <t>INSERT,LF,X3,BAL,DI</t>
        </is>
      </c>
      <c r="P440" t="inlineStr">
        <is>
          <t>A100532</t>
        </is>
      </c>
      <c r="Q440" t="n">
        <v>0</v>
      </c>
      <c r="R440" t="inlineStr">
        <is>
          <t>Display Blank</t>
        </is>
      </c>
      <c r="S440" t="inlineStr">
        <is>
          <t>LT051</t>
        </is>
      </c>
      <c r="T440" t="n">
        <v>98</v>
      </c>
    </row>
    <row r="441">
      <c r="B441" s="7" t="inlineStr">
        <is>
          <t>Price_BOM_LFE_Insert_435</t>
        </is>
      </c>
      <c r="C441" t="inlineStr">
        <is>
          <t>:20709-2P-10HP-LFE:20709-2P-15HP-LFE:20709-2P-20HP-LFE:20709-2P-25HP-LFE:20709-2P-7.5HP-LFE:20709-4P-3HP-LFE:</t>
        </is>
      </c>
      <c r="D441" s="2" t="inlineStr">
        <is>
          <t>X3</t>
        </is>
      </c>
      <c r="E441" s="2" t="inlineStr">
        <is>
          <t>Opt_InsertProvided</t>
        </is>
      </c>
      <c r="F441" s="2" t="inlineStr">
        <is>
          <t>Cast Iron, ASTM-A48, CL 30</t>
        </is>
      </c>
      <c r="G441" s="2" t="inlineStr">
        <is>
          <t>C30</t>
        </is>
      </c>
      <c r="H441" s="2" t="inlineStr">
        <is>
          <t>Coating_Scotchkote134_interior_IncludeImpeller</t>
        </is>
      </c>
      <c r="I441" t="inlineStr">
        <is>
          <t>150psig</t>
        </is>
      </c>
      <c r="J441" t="inlineStr">
        <is>
          <t>:Opt_Packing:</t>
        </is>
      </c>
      <c r="K441" t="inlineStr">
        <is>
          <t>:Horizontal:</t>
        </is>
      </c>
      <c r="L441" t="inlineStr">
        <is>
          <t>MLEH</t>
        </is>
      </c>
      <c r="N441" s="1" t="inlineStr">
        <is>
          <t>96769362</t>
        </is>
      </c>
      <c r="O441" s="7" t="inlineStr">
        <is>
          <t>INSERT,LF,X3,PKG,CI</t>
        </is>
      </c>
      <c r="P441" t="inlineStr">
        <is>
          <t>A100532</t>
        </is>
      </c>
      <c r="Q441" t="n">
        <v>0</v>
      </c>
      <c r="R441" t="inlineStr">
        <is>
          <t>Display Blank</t>
        </is>
      </c>
      <c r="S441" t="inlineStr">
        <is>
          <t>LT250</t>
        </is>
      </c>
      <c r="T441" t="n">
        <v>98</v>
      </c>
    </row>
    <row r="442">
      <c r="B442" s="7" t="inlineStr">
        <is>
          <t>Price_BOM_LFE_Insert_436</t>
        </is>
      </c>
      <c r="C442" t="inlineStr">
        <is>
          <t>:20709-2P-10HP-LFE:20709-2P-15HP-LFE:20709-2P-20HP-LFE:20709-2P-25HP-LFE:20709-2P-7.5HP-LFE:20709-4P-3HP-LFE:</t>
        </is>
      </c>
      <c r="D442" s="2" t="inlineStr">
        <is>
          <t>X3</t>
        </is>
      </c>
      <c r="E442" s="2" t="inlineStr">
        <is>
          <t>Opt_InsertProvided</t>
        </is>
      </c>
      <c r="F442" s="2" t="inlineStr">
        <is>
          <t>Cast Iron, ASTM-A48, CL 30</t>
        </is>
      </c>
      <c r="G442" s="2" t="inlineStr">
        <is>
          <t>C30</t>
        </is>
      </c>
      <c r="H442" s="2" t="inlineStr">
        <is>
          <t>Coating_Scotchkote134_interior_IncludeImpeller</t>
        </is>
      </c>
      <c r="I442" t="inlineStr">
        <is>
          <t>250psig</t>
        </is>
      </c>
      <c r="J442" t="inlineStr">
        <is>
          <t>:MechSealType21S:MechSealType1Unbal:</t>
        </is>
      </c>
      <c r="K442" t="inlineStr">
        <is>
          <t>:Horizontal:</t>
        </is>
      </c>
      <c r="L442" t="inlineStr">
        <is>
          <t>MLEH</t>
        </is>
      </c>
      <c r="N442" s="1" t="inlineStr">
        <is>
          <t>96769363</t>
        </is>
      </c>
      <c r="O442" s="7" t="inlineStr">
        <is>
          <t>INSERT,LF,X3,SGL,CI</t>
        </is>
      </c>
      <c r="P442" t="inlineStr">
        <is>
          <t>A100532</t>
        </is>
      </c>
      <c r="Q442" t="n">
        <v>0</v>
      </c>
      <c r="R442" t="inlineStr">
        <is>
          <t>Display Blank</t>
        </is>
      </c>
      <c r="S442" t="inlineStr">
        <is>
          <t>LT250</t>
        </is>
      </c>
      <c r="T442" t="n">
        <v>0</v>
      </c>
    </row>
    <row r="443">
      <c r="B443" s="7" t="inlineStr">
        <is>
          <t>Price_BOM_LFE_Insert_437</t>
        </is>
      </c>
      <c r="C443" t="inlineStr">
        <is>
          <t>:20709-2P-10HP-LFE:20709-2P-15HP-LFE:20709-2P-20HP-LFE:20709-2P-25HP-LFE:20709-2P-7.5HP-LFE:20709-4P-3HP-LFE:</t>
        </is>
      </c>
      <c r="D443" s="2" t="inlineStr">
        <is>
          <t>X3</t>
        </is>
      </c>
      <c r="E443" s="2" t="inlineStr">
        <is>
          <t>Opt_InsertProvided</t>
        </is>
      </c>
      <c r="F443" s="2" t="inlineStr">
        <is>
          <t>Ductile Iron, ASTM-A536-80</t>
        </is>
      </c>
      <c r="G443" s="2" t="inlineStr">
        <is>
          <t>J</t>
        </is>
      </c>
      <c r="H443" s="2" t="inlineStr">
        <is>
          <t>Coating_Scotchkote134_interior_IncludeImpeller</t>
        </is>
      </c>
      <c r="I443" t="inlineStr">
        <is>
          <t>250psig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MLEH</t>
        </is>
      </c>
      <c r="N443" s="1" t="inlineStr">
        <is>
          <t>96769364</t>
        </is>
      </c>
      <c r="O443" s="7" t="inlineStr">
        <is>
          <t>INSERT,LF,X3,SGL,DI</t>
        </is>
      </c>
      <c r="P443" t="inlineStr">
        <is>
          <t>A100533</t>
        </is>
      </c>
      <c r="Q443" t="n">
        <v>60</v>
      </c>
      <c r="R443" t="inlineStr">
        <is>
          <t>Priced</t>
        </is>
      </c>
      <c r="S443" t="inlineStr">
        <is>
          <t>LT051</t>
        </is>
      </c>
      <c r="T443" t="n">
        <v>98</v>
      </c>
    </row>
    <row r="444">
      <c r="B444" s="7" t="inlineStr">
        <is>
          <t>Price_BOM_LFE_Insert_438</t>
        </is>
      </c>
      <c r="C444" t="inlineStr">
        <is>
          <t>:20709-2P-10HP-LFE:20709-2P-15HP-LFE:20709-2P-20HP-LFE:20709-2P-25HP-LFE:20709-2P-7.5HP-LFE:20709-4P-3HP-LFE:</t>
        </is>
      </c>
      <c r="D444" s="2" t="inlineStr">
        <is>
          <t>X3</t>
        </is>
      </c>
      <c r="E444" s="2" t="inlineStr">
        <is>
          <t>Opt_InsertProvided</t>
        </is>
      </c>
      <c r="F444" s="2" t="inlineStr">
        <is>
          <t>Cast Iron, ASTM-A48, CL 30</t>
        </is>
      </c>
      <c r="G444" s="2" t="inlineStr">
        <is>
          <t>C30</t>
        </is>
      </c>
      <c r="H444" s="2" t="inlineStr">
        <is>
          <t>Coating_Scotchkote134_interior_IncludeImpeller</t>
        </is>
      </c>
      <c r="I444" t="inlineStr">
        <is>
          <t>175psig</t>
        </is>
      </c>
      <c r="J444" t="inlineStr">
        <is>
          <t>:MechSealDoubleType21:MechSealDoubleType2:</t>
        </is>
      </c>
      <c r="K444" t="inlineStr">
        <is>
          <t>:Horizontal:</t>
        </is>
      </c>
      <c r="L444" t="inlineStr">
        <is>
          <t>MLEH</t>
        </is>
      </c>
      <c r="N444" s="1" t="inlineStr">
        <is>
          <t>96769365</t>
        </is>
      </c>
      <c r="O444" s="7" t="inlineStr">
        <is>
          <t>INSERT,LF,X3,DBL,CI</t>
        </is>
      </c>
      <c r="P444" t="inlineStr">
        <is>
          <t>A100532</t>
        </is>
      </c>
      <c r="Q444" t="n">
        <v>0</v>
      </c>
      <c r="R444" t="inlineStr">
        <is>
          <t>Display Blank</t>
        </is>
      </c>
      <c r="S444" t="inlineStr">
        <is>
          <t>LT250</t>
        </is>
      </c>
      <c r="T444" t="n">
        <v>98</v>
      </c>
    </row>
    <row r="445">
      <c r="B445" s="7" t="inlineStr">
        <is>
          <t>Price_BOM_LFE_Insert_439</t>
        </is>
      </c>
      <c r="C445" t="inlineStr">
        <is>
          <t>:20709-2P-10HP-LFE:20709-2P-15HP-LFE:20709-2P-20HP-LFE:20709-2P-25HP-LFE:20709-2P-7.5HP-LFE:20709-4P-3HP-LFE:</t>
        </is>
      </c>
      <c r="D445" s="2" t="inlineStr">
        <is>
          <t>X3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Coating_Scotchkote134_interior_IncludeImpeller</t>
        </is>
      </c>
      <c r="I445" t="inlineStr">
        <is>
          <t>250psig</t>
        </is>
      </c>
      <c r="J445" t="inlineStr">
        <is>
          <t>:MechSealType2B:</t>
        </is>
      </c>
      <c r="K445" t="inlineStr">
        <is>
          <t>:Horizontal:</t>
        </is>
      </c>
      <c r="L445" t="inlineStr">
        <is>
          <t>MLEH</t>
        </is>
      </c>
      <c r="N445" s="1" t="inlineStr">
        <is>
          <t>96769366</t>
        </is>
      </c>
      <c r="O445" s="7" t="inlineStr">
        <is>
          <t>INSERT,LF,X3,BAL,CI</t>
        </is>
      </c>
      <c r="P445" t="inlineStr">
        <is>
          <t>A100532</t>
        </is>
      </c>
      <c r="Q445" t="n">
        <v>0</v>
      </c>
      <c r="R445" t="inlineStr">
        <is>
          <t>Display Blank</t>
        </is>
      </c>
      <c r="S445" t="inlineStr">
        <is>
          <t>LT250</t>
        </is>
      </c>
      <c r="T445" t="n">
        <v>0</v>
      </c>
    </row>
    <row r="446">
      <c r="B446" s="7" t="inlineStr">
        <is>
          <t>Price_BOM_LFE_Insert_440</t>
        </is>
      </c>
      <c r="C446" t="inlineStr">
        <is>
          <t>:20709-2P-10HP-LFE:20709-2P-15HP-LFE:20709-2P-20HP-LFE:20709-2P-25HP-LFE:20709-2P-7.5HP-LFE:20709-4P-3HP-LFE:</t>
        </is>
      </c>
      <c r="D446" s="2" t="inlineStr">
        <is>
          <t>X3</t>
        </is>
      </c>
      <c r="E446" s="2" t="inlineStr">
        <is>
          <t>Opt_InsertProvided</t>
        </is>
      </c>
      <c r="F446" s="2" t="inlineStr">
        <is>
          <t>Ductile Iron, ASTM-A536-80</t>
        </is>
      </c>
      <c r="G446" s="2" t="inlineStr">
        <is>
          <t>J</t>
        </is>
      </c>
      <c r="H446" s="2" t="inlineStr">
        <is>
          <t>Coating_Scotchkote134_interior_IncludeImpeller</t>
        </is>
      </c>
      <c r="I446" t="inlineStr">
        <is>
          <t>250psig</t>
        </is>
      </c>
      <c r="J446" t="inlineStr">
        <is>
          <t>:MechSealType2B:</t>
        </is>
      </c>
      <c r="K446" t="inlineStr">
        <is>
          <t>:Horizontal:</t>
        </is>
      </c>
      <c r="L446" t="inlineStr">
        <is>
          <t>MLEH</t>
        </is>
      </c>
      <c r="N446" s="1" t="inlineStr">
        <is>
          <t>96769367</t>
        </is>
      </c>
      <c r="O446" s="7" t="inlineStr">
        <is>
          <t>INSERT,LF,X3,BAL,DI</t>
        </is>
      </c>
      <c r="P446" t="inlineStr">
        <is>
          <t>A100532</t>
        </is>
      </c>
      <c r="Q446" t="n">
        <v>0</v>
      </c>
      <c r="R446" t="inlineStr">
        <is>
          <t>Display Blank</t>
        </is>
      </c>
      <c r="S446" t="inlineStr">
        <is>
          <t>LT051</t>
        </is>
      </c>
      <c r="T446" t="n">
        <v>98</v>
      </c>
    </row>
    <row r="447">
      <c r="B447" s="7" t="inlineStr">
        <is>
          <t>Price_BOM_LFE_Insert_441</t>
        </is>
      </c>
      <c r="C447" t="inlineStr">
        <is>
          <t>:20953-2P-20HP-LFE:20953-2P-25HP-LFE:20953-4P-3HP-LFE:20953-4P-5HP-LFE:20953-4P-7.5HP-LFE:25123-4P-10HP-LFE:</t>
        </is>
      </c>
      <c r="D447" s="2" t="inlineStr">
        <is>
          <t>X3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Coating_Scotchkote134_interior_IncludeImpeller</t>
        </is>
      </c>
      <c r="I447" t="inlineStr">
        <is>
          <t>150psig</t>
        </is>
      </c>
      <c r="J447" t="inlineStr">
        <is>
          <t>:Opt_Packing:</t>
        </is>
      </c>
      <c r="K447" t="inlineStr">
        <is>
          <t>:Horizontal:</t>
        </is>
      </c>
      <c r="L447" t="inlineStr">
        <is>
          <t>MLEH</t>
        </is>
      </c>
      <c r="N447" s="1" t="inlineStr">
        <is>
          <t>96769362</t>
        </is>
      </c>
      <c r="O447" s="7" t="inlineStr">
        <is>
          <t>INSERT,LF,X3,PKG,CI</t>
        </is>
      </c>
      <c r="P447" t="inlineStr">
        <is>
          <t>A100532</t>
        </is>
      </c>
      <c r="Q447" t="n">
        <v>0</v>
      </c>
      <c r="R447" t="inlineStr">
        <is>
          <t>Display Blank</t>
        </is>
      </c>
      <c r="S447" t="inlineStr">
        <is>
          <t>LT250</t>
        </is>
      </c>
      <c r="T447" t="n">
        <v>98</v>
      </c>
    </row>
    <row r="448">
      <c r="B448" s="7" t="inlineStr">
        <is>
          <t>Price_BOM_LFE_Insert_442</t>
        </is>
      </c>
      <c r="C448" t="inlineStr">
        <is>
          <t>:20953-2P-20HP-LFE:20953-2P-25HP-LFE:20953-4P-3HP-LFE:20953-4P-5HP-LFE:20953-4P-7.5HP-LFE:25123-4P-10HP-LFE:</t>
        </is>
      </c>
      <c r="D448" s="2" t="inlineStr">
        <is>
          <t>X3</t>
        </is>
      </c>
      <c r="E448" s="2" t="inlineStr">
        <is>
          <t>Opt_InsertProvided</t>
        </is>
      </c>
      <c r="F448" s="2" t="inlineStr">
        <is>
          <t>Cast Iron, ASTM-A48, CL 30</t>
        </is>
      </c>
      <c r="G448" s="2" t="inlineStr">
        <is>
          <t>C30</t>
        </is>
      </c>
      <c r="H448" s="2" t="inlineStr">
        <is>
          <t>Coating_Scotchkote134_interior_IncludeImpeller</t>
        </is>
      </c>
      <c r="I448" t="inlineStr">
        <is>
          <t>250psig</t>
        </is>
      </c>
      <c r="J448" t="inlineStr">
        <is>
          <t>:MechSealType21S:MechSealType1Unbal:</t>
        </is>
      </c>
      <c r="K448" t="inlineStr">
        <is>
          <t>:Horizontal:</t>
        </is>
      </c>
      <c r="L448" t="inlineStr">
        <is>
          <t>MLEH</t>
        </is>
      </c>
      <c r="N448" s="1" t="inlineStr">
        <is>
          <t>96769363</t>
        </is>
      </c>
      <c r="O448" s="7" t="inlineStr">
        <is>
          <t>INSERT,LF,X3,SGL,CI</t>
        </is>
      </c>
      <c r="P448" t="inlineStr">
        <is>
          <t>A100532</t>
        </is>
      </c>
      <c r="Q448" t="n">
        <v>0</v>
      </c>
      <c r="R448" t="inlineStr">
        <is>
          <t>Display Blank</t>
        </is>
      </c>
      <c r="S448" t="inlineStr">
        <is>
          <t>LT250</t>
        </is>
      </c>
      <c r="T448" t="n">
        <v>0</v>
      </c>
    </row>
    <row r="449">
      <c r="B449" s="7" t="inlineStr">
        <is>
          <t>Price_BOM_LFE_Insert_443</t>
        </is>
      </c>
      <c r="C449" t="inlineStr">
        <is>
          <t>:20953-2P-20HP-LFE:20953-2P-25HP-LFE:20953-4P-3HP-LFE:20953-4P-5HP-LFE:20953-4P-7.5HP-LFE:25123-4P-10HP-LFE:</t>
        </is>
      </c>
      <c r="D449" s="2" t="inlineStr">
        <is>
          <t>X3</t>
        </is>
      </c>
      <c r="E449" s="2" t="inlineStr">
        <is>
          <t>Opt_InsertProvided</t>
        </is>
      </c>
      <c r="F449" s="2" t="inlineStr">
        <is>
          <t>Ductile Iron, ASTM-A536-80</t>
        </is>
      </c>
      <c r="G449" s="2" t="inlineStr">
        <is>
          <t>J</t>
        </is>
      </c>
      <c r="H449" s="2" t="inlineStr">
        <is>
          <t>Coating_Scotchkote134_interior_IncludeImpeller</t>
        </is>
      </c>
      <c r="I449" t="inlineStr">
        <is>
          <t>250psig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MLEH</t>
        </is>
      </c>
      <c r="N449" s="1" t="inlineStr">
        <is>
          <t>96769364</t>
        </is>
      </c>
      <c r="O449" s="7" t="inlineStr">
        <is>
          <t>INSERT,LF,X3,SGL,DI</t>
        </is>
      </c>
      <c r="P449" t="inlineStr">
        <is>
          <t>A100533</t>
        </is>
      </c>
      <c r="Q449" t="n">
        <v>60</v>
      </c>
      <c r="R449" t="inlineStr">
        <is>
          <t>Priced</t>
        </is>
      </c>
      <c r="S449" t="inlineStr">
        <is>
          <t>LT051</t>
        </is>
      </c>
      <c r="T449" t="n">
        <v>98</v>
      </c>
    </row>
    <row r="450">
      <c r="B450" s="7" t="inlineStr">
        <is>
          <t>Price_BOM_LFE_Insert_444</t>
        </is>
      </c>
      <c r="C450" t="inlineStr">
        <is>
          <t>:20953-2P-20HP-LFE:20953-2P-25HP-LFE:20953-4P-3HP-LFE:20953-4P-5HP-LFE:20953-4P-7.5HP-LFE:25123-4P-10HP-LFE:</t>
        </is>
      </c>
      <c r="D450" s="2" t="inlineStr">
        <is>
          <t>X3</t>
        </is>
      </c>
      <c r="E450" s="2" t="inlineStr">
        <is>
          <t>Opt_InsertProvided</t>
        </is>
      </c>
      <c r="F450" s="2" t="inlineStr">
        <is>
          <t>Cast Iron, ASTM-A48, CL 30</t>
        </is>
      </c>
      <c r="G450" s="2" t="inlineStr">
        <is>
          <t>C30</t>
        </is>
      </c>
      <c r="H450" s="2" t="inlineStr">
        <is>
          <t>Coating_Scotchkote134_interior_IncludeImpeller</t>
        </is>
      </c>
      <c r="I450" t="inlineStr">
        <is>
          <t>175psig</t>
        </is>
      </c>
      <c r="J450" t="inlineStr">
        <is>
          <t>:MechSealDoubleType21:MechSealDoubleType2:</t>
        </is>
      </c>
      <c r="K450" t="inlineStr">
        <is>
          <t>:Horizontal:</t>
        </is>
      </c>
      <c r="L450" t="inlineStr">
        <is>
          <t>MLEH</t>
        </is>
      </c>
      <c r="N450" s="1" t="inlineStr">
        <is>
          <t>96769365</t>
        </is>
      </c>
      <c r="O450" s="7" t="inlineStr">
        <is>
          <t>INSERT,LF,X3,DBL,CI</t>
        </is>
      </c>
      <c r="P450" t="inlineStr">
        <is>
          <t>A100532</t>
        </is>
      </c>
      <c r="Q450" t="n">
        <v>0</v>
      </c>
      <c r="R450" t="inlineStr">
        <is>
          <t>Display Blank</t>
        </is>
      </c>
      <c r="S450" t="inlineStr">
        <is>
          <t>LT250</t>
        </is>
      </c>
      <c r="T450" t="n">
        <v>98</v>
      </c>
    </row>
    <row r="451">
      <c r="B451" s="7" t="inlineStr">
        <is>
          <t>Price_BOM_LFE_Insert_445</t>
        </is>
      </c>
      <c r="C451" t="inlineStr">
        <is>
          <t>:20953-2P-20HP-LFE:20953-2P-25HP-LFE:20953-4P-3HP-LFE:20953-4P-5HP-LFE:20953-4P-7.5HP-LFE:25123-4P-10HP-LFE:</t>
        </is>
      </c>
      <c r="D451" s="2" t="inlineStr">
        <is>
          <t>X3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Coating_Scotchkote134_interior_IncludeImpeller</t>
        </is>
      </c>
      <c r="I451" t="inlineStr">
        <is>
          <t>250psig</t>
        </is>
      </c>
      <c r="J451" t="inlineStr">
        <is>
          <t>:MechSealType2B:</t>
        </is>
      </c>
      <c r="K451" t="inlineStr">
        <is>
          <t>:Horizontal:</t>
        </is>
      </c>
      <c r="L451" t="inlineStr">
        <is>
          <t>MLEH</t>
        </is>
      </c>
      <c r="N451" s="1" t="inlineStr">
        <is>
          <t>96769366</t>
        </is>
      </c>
      <c r="O451" s="7" t="inlineStr">
        <is>
          <t>INSERT,LF,X3,BAL,CI</t>
        </is>
      </c>
      <c r="P451" t="inlineStr">
        <is>
          <t>A100532</t>
        </is>
      </c>
      <c r="Q451" t="n">
        <v>0</v>
      </c>
      <c r="R451" t="inlineStr">
        <is>
          <t>Display Blank</t>
        </is>
      </c>
      <c r="S451" t="inlineStr">
        <is>
          <t>LT250</t>
        </is>
      </c>
      <c r="T451" t="n">
        <v>0</v>
      </c>
    </row>
    <row r="452">
      <c r="B452" s="7" t="inlineStr">
        <is>
          <t>Price_BOM_LFE_Insert_446</t>
        </is>
      </c>
      <c r="C452" t="inlineStr">
        <is>
          <t>:20953-2P-20HP-LFE:20953-2P-25HP-LFE:20953-4P-3HP-LFE:20953-4P-5HP-LFE:20953-4P-7.5HP-LFE:25123-4P-10HP-LFE:</t>
        </is>
      </c>
      <c r="D452" s="2" t="inlineStr">
        <is>
          <t>X3</t>
        </is>
      </c>
      <c r="E452" s="2" t="inlineStr">
        <is>
          <t>Opt_InsertProvided</t>
        </is>
      </c>
      <c r="F452" s="2" t="inlineStr">
        <is>
          <t>Ductile Iron, ASTM-A536-80</t>
        </is>
      </c>
      <c r="G452" s="2" t="inlineStr">
        <is>
          <t>J</t>
        </is>
      </c>
      <c r="H452" s="2" t="inlineStr">
        <is>
          <t>Coating_Scotchkote134_interior_IncludeImpeller</t>
        </is>
      </c>
      <c r="I452" t="inlineStr">
        <is>
          <t>250psig</t>
        </is>
      </c>
      <c r="J452" t="inlineStr">
        <is>
          <t>:MechSealType2B:</t>
        </is>
      </c>
      <c r="K452" t="inlineStr">
        <is>
          <t>:Horizontal:</t>
        </is>
      </c>
      <c r="L452" t="inlineStr">
        <is>
          <t>MLEH</t>
        </is>
      </c>
      <c r="N452" s="1" t="inlineStr">
        <is>
          <t>96769367</t>
        </is>
      </c>
      <c r="O452" s="7" t="inlineStr">
        <is>
          <t>INSERT,LF,X3,BAL,DI</t>
        </is>
      </c>
      <c r="P452" t="inlineStr">
        <is>
          <t>A100532</t>
        </is>
      </c>
      <c r="Q452" t="n">
        <v>0</v>
      </c>
      <c r="R452" t="inlineStr">
        <is>
          <t>Display Blank</t>
        </is>
      </c>
      <c r="S452" t="inlineStr">
        <is>
          <t>LT051</t>
        </is>
      </c>
      <c r="T452" t="n">
        <v>98</v>
      </c>
    </row>
    <row r="453">
      <c r="B453" s="7" t="inlineStr">
        <is>
          <t>Price_BOM_LFE_Insert_447</t>
        </is>
      </c>
      <c r="C453" t="inlineStr">
        <is>
          <t>:25123-4P-15HP-LFE:25123-4P-7.5HP-LFE:25123-4P-7.5HP-LFE:</t>
        </is>
      </c>
      <c r="D453" s="2" t="inlineStr">
        <is>
          <t>X3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Coating_Scotchkote134_interior_IncludeImpeller</t>
        </is>
      </c>
      <c r="I453" t="inlineStr">
        <is>
          <t>150psig</t>
        </is>
      </c>
      <c r="J453" t="inlineStr">
        <is>
          <t>:Opt_Packing:</t>
        </is>
      </c>
      <c r="K453" t="inlineStr">
        <is>
          <t>:Horizontal:</t>
        </is>
      </c>
      <c r="L453" t="inlineStr">
        <is>
          <t>MLEH</t>
        </is>
      </c>
      <c r="N453" s="1" t="inlineStr">
        <is>
          <t>96769362</t>
        </is>
      </c>
      <c r="O453" s="7" t="inlineStr">
        <is>
          <t>INSERT,LF,X3,PKG,CI</t>
        </is>
      </c>
      <c r="P453" t="inlineStr">
        <is>
          <t>A100532</t>
        </is>
      </c>
      <c r="Q453" t="n">
        <v>0</v>
      </c>
      <c r="R453" t="inlineStr">
        <is>
          <t>Display Blank</t>
        </is>
      </c>
      <c r="S453" t="inlineStr">
        <is>
          <t>LT250</t>
        </is>
      </c>
      <c r="T453" t="n">
        <v>98</v>
      </c>
    </row>
    <row r="454">
      <c r="B454" s="7" t="inlineStr">
        <is>
          <t>Price_BOM_LFE_Insert_448</t>
        </is>
      </c>
      <c r="C454" t="inlineStr">
        <is>
          <t>:25123-4P-15HP-LFE:25123-4P-7.5HP-LFE:25123-4P-7.5HP-LFE:</t>
        </is>
      </c>
      <c r="D454" s="2" t="inlineStr">
        <is>
          <t>X3</t>
        </is>
      </c>
      <c r="E454" s="2" t="inlineStr">
        <is>
          <t>Opt_InsertProvided</t>
        </is>
      </c>
      <c r="F454" s="2" t="inlineStr">
        <is>
          <t>Cast Iron, ASTM-A48, CL 30</t>
        </is>
      </c>
      <c r="G454" s="2" t="inlineStr">
        <is>
          <t>C30</t>
        </is>
      </c>
      <c r="H454" s="2" t="inlineStr">
        <is>
          <t>Coating_Scotchkote134_interior_IncludeImpeller</t>
        </is>
      </c>
      <c r="I454" t="inlineStr">
        <is>
          <t>250psig</t>
        </is>
      </c>
      <c r="J454" t="inlineStr">
        <is>
          <t>:MechSealType21S:MechSealType1Unbal:</t>
        </is>
      </c>
      <c r="K454" t="inlineStr">
        <is>
          <t>:Horizontal:</t>
        </is>
      </c>
      <c r="L454" t="inlineStr">
        <is>
          <t>MLEH</t>
        </is>
      </c>
      <c r="N454" s="1" t="inlineStr">
        <is>
          <t>96769363</t>
        </is>
      </c>
      <c r="O454" s="7" t="inlineStr">
        <is>
          <t>INSERT,LF,X3,SGL,CI</t>
        </is>
      </c>
      <c r="P454" t="inlineStr">
        <is>
          <t>A100532</t>
        </is>
      </c>
      <c r="Q454" t="n">
        <v>0</v>
      </c>
      <c r="R454" t="inlineStr">
        <is>
          <t>Display Blank</t>
        </is>
      </c>
      <c r="S454" t="inlineStr">
        <is>
          <t>LT250</t>
        </is>
      </c>
      <c r="T454" t="n">
        <v>0</v>
      </c>
    </row>
    <row r="455">
      <c r="B455" s="7" t="inlineStr">
        <is>
          <t>Price_BOM_LFE_Insert_449</t>
        </is>
      </c>
      <c r="C455" t="inlineStr">
        <is>
          <t>:25123-4P-15HP-LFE:25123-4P-7.5HP-LFE:25123-4P-7.5HP-LFE:</t>
        </is>
      </c>
      <c r="D455" s="2" t="inlineStr">
        <is>
          <t>X3</t>
        </is>
      </c>
      <c r="E455" s="2" t="inlineStr">
        <is>
          <t>Opt_InsertProvided</t>
        </is>
      </c>
      <c r="F455" s="2" t="inlineStr">
        <is>
          <t>Ductile Iron, ASTM-A536-80</t>
        </is>
      </c>
      <c r="G455" s="2" t="inlineStr">
        <is>
          <t>J</t>
        </is>
      </c>
      <c r="H455" s="2" t="inlineStr">
        <is>
          <t>Coating_Scotchkote134_interior_IncludeImpeller</t>
        </is>
      </c>
      <c r="I455" t="inlineStr">
        <is>
          <t>250psig</t>
        </is>
      </c>
      <c r="J455" t="inlineStr">
        <is>
          <t>:MechSealType21S:MechSealType1Unbal:</t>
        </is>
      </c>
      <c r="K455" t="inlineStr">
        <is>
          <t>:Horizontal:</t>
        </is>
      </c>
      <c r="L455" t="inlineStr">
        <is>
          <t>MLEH</t>
        </is>
      </c>
      <c r="N455" s="1" t="inlineStr">
        <is>
          <t>96769364</t>
        </is>
      </c>
      <c r="O455" s="7" t="inlineStr">
        <is>
          <t>INSERT,LF,X3,SGL,DI</t>
        </is>
      </c>
      <c r="P455" t="inlineStr">
        <is>
          <t>A100533</t>
        </is>
      </c>
      <c r="Q455" t="n">
        <v>60</v>
      </c>
      <c r="R455" t="inlineStr">
        <is>
          <t>Priced</t>
        </is>
      </c>
      <c r="S455" t="inlineStr">
        <is>
          <t>LT051</t>
        </is>
      </c>
      <c r="T455" t="n">
        <v>98</v>
      </c>
    </row>
    <row r="456">
      <c r="B456" s="7" t="inlineStr">
        <is>
          <t>Price_BOM_LFE_Insert_450</t>
        </is>
      </c>
      <c r="C456" t="inlineStr">
        <is>
          <t>:25123-4P-15HP-LFE:25123-4P-7.5HP-LFE:25123-4P-7.5HP-LFE:</t>
        </is>
      </c>
      <c r="D456" s="2" t="inlineStr">
        <is>
          <t>X3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Coating_Scotchkote134_interior_IncludeImpeller</t>
        </is>
      </c>
      <c r="I456" t="inlineStr">
        <is>
          <t>175psig</t>
        </is>
      </c>
      <c r="J456" t="inlineStr">
        <is>
          <t>:MechSealDoubleType21:MechSealDoubleType2:</t>
        </is>
      </c>
      <c r="K456" t="inlineStr">
        <is>
          <t>:Horizontal:</t>
        </is>
      </c>
      <c r="L456" t="inlineStr">
        <is>
          <t>MLEH</t>
        </is>
      </c>
      <c r="N456" s="1" t="inlineStr">
        <is>
          <t>96769365</t>
        </is>
      </c>
      <c r="O456" s="7" t="inlineStr">
        <is>
          <t>INSERT,LF,X3,DBL,CI</t>
        </is>
      </c>
      <c r="P456" t="inlineStr">
        <is>
          <t>A100532</t>
        </is>
      </c>
      <c r="Q456" t="n">
        <v>0</v>
      </c>
      <c r="R456" t="inlineStr">
        <is>
          <t>Display Blank</t>
        </is>
      </c>
      <c r="S456" t="inlineStr">
        <is>
          <t>LT250</t>
        </is>
      </c>
      <c r="T456" t="n">
        <v>98</v>
      </c>
    </row>
    <row r="457">
      <c r="B457" s="7" t="inlineStr">
        <is>
          <t>Price_BOM_LFE_Insert_451</t>
        </is>
      </c>
      <c r="C457" t="inlineStr">
        <is>
          <t>:25123-4P-15HP-LFE:25123-4P-7.5HP-LFE:25123-4P-7.5HP-LFE:</t>
        </is>
      </c>
      <c r="D457" s="2" t="inlineStr">
        <is>
          <t>X3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Coating_Scotchkote134_interior_IncludeImpeller</t>
        </is>
      </c>
      <c r="I457" t="inlineStr">
        <is>
          <t>250psig</t>
        </is>
      </c>
      <c r="J457" t="inlineStr">
        <is>
          <t>:MechSealType2B:</t>
        </is>
      </c>
      <c r="K457" t="inlineStr">
        <is>
          <t>:Horizontal:</t>
        </is>
      </c>
      <c r="L457" t="inlineStr">
        <is>
          <t>MLEH</t>
        </is>
      </c>
      <c r="N457" s="1" t="inlineStr">
        <is>
          <t>96769366</t>
        </is>
      </c>
      <c r="O457" s="7" t="inlineStr">
        <is>
          <t>INSERT,LF,X3,BAL,CI</t>
        </is>
      </c>
      <c r="P457" t="inlineStr">
        <is>
          <t>A100532</t>
        </is>
      </c>
      <c r="Q457" t="n">
        <v>0</v>
      </c>
      <c r="R457" t="inlineStr">
        <is>
          <t>Display Blank</t>
        </is>
      </c>
      <c r="S457" t="inlineStr">
        <is>
          <t>LT250</t>
        </is>
      </c>
      <c r="T457" t="n">
        <v>0</v>
      </c>
    </row>
    <row r="458">
      <c r="B458" s="7" t="inlineStr">
        <is>
          <t>Price_BOM_LFE_Insert_452</t>
        </is>
      </c>
      <c r="C458" t="inlineStr">
        <is>
          <t>:25123-4P-15HP-LFE:25123-4P-7.5HP-LFE:25123-4P-7.5HP-LFE:</t>
        </is>
      </c>
      <c r="D458" s="2" t="inlineStr">
        <is>
          <t>X3</t>
        </is>
      </c>
      <c r="E458" s="2" t="inlineStr">
        <is>
          <t>Opt_InsertProvided</t>
        </is>
      </c>
      <c r="F458" s="2" t="inlineStr">
        <is>
          <t>Ductile Iron, ASTM-A536-80</t>
        </is>
      </c>
      <c r="G458" s="2" t="inlineStr">
        <is>
          <t>J</t>
        </is>
      </c>
      <c r="H458" s="2" t="inlineStr">
        <is>
          <t>Coating_Scotchkote134_interior_IncludeImpeller</t>
        </is>
      </c>
      <c r="I458" t="inlineStr">
        <is>
          <t>250psig</t>
        </is>
      </c>
      <c r="J458" t="inlineStr">
        <is>
          <t>:MechSealType2B:</t>
        </is>
      </c>
      <c r="K458" t="inlineStr">
        <is>
          <t>:Horizontal:</t>
        </is>
      </c>
      <c r="L458" t="inlineStr">
        <is>
          <t>MLEH</t>
        </is>
      </c>
      <c r="N458" s="1" t="inlineStr">
        <is>
          <t>96769367</t>
        </is>
      </c>
      <c r="O458" s="7" t="inlineStr">
        <is>
          <t>INSERT,LF,X3,BAL,DI</t>
        </is>
      </c>
      <c r="P458" t="inlineStr">
        <is>
          <t>A100532</t>
        </is>
      </c>
      <c r="Q458" t="n">
        <v>0</v>
      </c>
      <c r="R458" t="inlineStr">
        <is>
          <t>Display Blank</t>
        </is>
      </c>
      <c r="S458" t="inlineStr">
        <is>
          <t>LT051</t>
        </is>
      </c>
      <c r="T458" t="n">
        <v>98</v>
      </c>
    </row>
    <row r="459">
      <c r="B459" s="7" t="inlineStr">
        <is>
          <t>Price_BOM_LFE_Insert_453</t>
        </is>
      </c>
      <c r="C459" t="inlineStr">
        <is>
          <t>:25707-2P-10HP-LFE:25707-2P-15HP-LFE:25707-2P-20HP-LFE:25707-2P-25HP-LFE:25707-2P-7.5HP-LFE:25707-4P-3HP-LFE:25707-4P-5HP-LFE:</t>
        </is>
      </c>
      <c r="D459" s="2" t="inlineStr">
        <is>
          <t>X3</t>
        </is>
      </c>
      <c r="E459" s="2" t="inlineStr">
        <is>
          <t>Opt_InsertProvided</t>
        </is>
      </c>
      <c r="F459" s="2" t="inlineStr">
        <is>
          <t>Cast Iron, ASTM-A48, CL 30</t>
        </is>
      </c>
      <c r="G459" s="2" t="inlineStr">
        <is>
          <t>C30</t>
        </is>
      </c>
      <c r="H459" s="2" t="inlineStr">
        <is>
          <t>Coating_Scotchkote134_interior_IncludeImpeller</t>
        </is>
      </c>
      <c r="I459" t="inlineStr">
        <is>
          <t>150psig</t>
        </is>
      </c>
      <c r="J459" t="inlineStr">
        <is>
          <t>:Opt_Packing:</t>
        </is>
      </c>
      <c r="K459" t="inlineStr">
        <is>
          <t>:Horizontal:</t>
        </is>
      </c>
      <c r="L459" t="inlineStr">
        <is>
          <t>MLEH</t>
        </is>
      </c>
      <c r="N459" s="1" t="inlineStr">
        <is>
          <t>96769362</t>
        </is>
      </c>
      <c r="O459" s="7" t="inlineStr">
        <is>
          <t>INSERT,LF,X3,PKG,CI</t>
        </is>
      </c>
      <c r="P459" t="inlineStr">
        <is>
          <t>A100532</t>
        </is>
      </c>
      <c r="Q459" t="n">
        <v>0</v>
      </c>
      <c r="R459" t="inlineStr">
        <is>
          <t>Display Blank</t>
        </is>
      </c>
      <c r="S459" t="inlineStr">
        <is>
          <t>LT250</t>
        </is>
      </c>
      <c r="T459" t="n">
        <v>98</v>
      </c>
    </row>
    <row r="460">
      <c r="B460" s="7" t="inlineStr">
        <is>
          <t>Price_BOM_LFE_Insert_454</t>
        </is>
      </c>
      <c r="C460" t="inlineStr">
        <is>
          <t>:25707-2P-10HP-LFE:25707-2P-15HP-LFE:25707-2P-20HP-LFE:25707-2P-25HP-LFE:25707-2P-7.5HP-LFE:25707-4P-3HP-LFE:25707-4P-5HP-LFE:</t>
        </is>
      </c>
      <c r="D460" s="2" t="inlineStr">
        <is>
          <t>X3</t>
        </is>
      </c>
      <c r="E460" s="2" t="inlineStr">
        <is>
          <t>Opt_InsertProvided</t>
        </is>
      </c>
      <c r="F460" s="2" t="inlineStr">
        <is>
          <t>Cast Iron, ASTM-A48, CL 30</t>
        </is>
      </c>
      <c r="G460" s="2" t="inlineStr">
        <is>
          <t>C30</t>
        </is>
      </c>
      <c r="H460" s="2" t="inlineStr">
        <is>
          <t>Coating_Scotchkote134_interior_IncludeImpeller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</t>
        </is>
      </c>
      <c r="L460" t="inlineStr">
        <is>
          <t>MLEH</t>
        </is>
      </c>
      <c r="N460" s="1" t="inlineStr">
        <is>
          <t>96769363</t>
        </is>
      </c>
      <c r="O460" s="7" t="inlineStr">
        <is>
          <t>INSERT,LF,X3,SGL,CI</t>
        </is>
      </c>
      <c r="P460" t="inlineStr">
        <is>
          <t>A100532</t>
        </is>
      </c>
      <c r="Q460" t="n">
        <v>0</v>
      </c>
      <c r="R460" t="inlineStr">
        <is>
          <t>Display Blank</t>
        </is>
      </c>
      <c r="S460" t="inlineStr">
        <is>
          <t>LT250</t>
        </is>
      </c>
      <c r="T460" t="n">
        <v>0</v>
      </c>
    </row>
    <row r="461">
      <c r="B461" s="7" t="inlineStr">
        <is>
          <t>Price_BOM_LFE_Insert_455</t>
        </is>
      </c>
      <c r="C461" t="inlineStr">
        <is>
          <t>:25707-2P-10HP-LFE:25707-2P-15HP-LFE:25707-2P-20HP-LFE:25707-2P-25HP-LFE:25707-2P-7.5HP-LFE:25707-4P-3HP-LFE:25707-4P-5HP-LFE:</t>
        </is>
      </c>
      <c r="D461" s="2" t="inlineStr">
        <is>
          <t>X3</t>
        </is>
      </c>
      <c r="E461" s="2" t="inlineStr">
        <is>
          <t>Opt_InsertProvided</t>
        </is>
      </c>
      <c r="F461" s="2" t="inlineStr">
        <is>
          <t>Ductile Iron, ASTM-A536-80</t>
        </is>
      </c>
      <c r="G461" s="2" t="inlineStr">
        <is>
          <t>J</t>
        </is>
      </c>
      <c r="H461" s="2" t="inlineStr">
        <is>
          <t>Coating_Scotchkote134_interior_IncludeImpeller</t>
        </is>
      </c>
      <c r="I461" t="inlineStr">
        <is>
          <t>250psig</t>
        </is>
      </c>
      <c r="J461" t="inlineStr">
        <is>
          <t>:MechSealType21S:MechSealType1Unbal:</t>
        </is>
      </c>
      <c r="K461" t="inlineStr">
        <is>
          <t>:Horizontal:</t>
        </is>
      </c>
      <c r="L461" t="inlineStr">
        <is>
          <t>MLEH</t>
        </is>
      </c>
      <c r="N461" s="1" t="inlineStr">
        <is>
          <t>96769364</t>
        </is>
      </c>
      <c r="O461" s="7" t="inlineStr">
        <is>
          <t>INSERT,LF,X3,SGL,DI</t>
        </is>
      </c>
      <c r="P461" t="inlineStr">
        <is>
          <t>A100533</t>
        </is>
      </c>
      <c r="Q461" t="n">
        <v>60</v>
      </c>
      <c r="R461" t="inlineStr">
        <is>
          <t>Priced</t>
        </is>
      </c>
      <c r="S461" t="inlineStr">
        <is>
          <t>LT051</t>
        </is>
      </c>
      <c r="T461" t="n">
        <v>98</v>
      </c>
    </row>
    <row r="462">
      <c r="B462" s="7" t="inlineStr">
        <is>
          <t>Price_BOM_LFE_Insert_456</t>
        </is>
      </c>
      <c r="C462" t="inlineStr">
        <is>
          <t>:25707-2P-10HP-LFE:25707-2P-15HP-LFE:25707-2P-20HP-LFE:25707-2P-25HP-LFE:25707-2P-7.5HP-LFE:25707-4P-3HP-LFE:25707-4P-5HP-LFE:</t>
        </is>
      </c>
      <c r="D462" s="2" t="inlineStr">
        <is>
          <t>X3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Coating_Scotchkote134_interior_IncludeImpeller</t>
        </is>
      </c>
      <c r="I462" t="inlineStr">
        <is>
          <t>175psig</t>
        </is>
      </c>
      <c r="J462" t="inlineStr">
        <is>
          <t>:MechSealDoubleType21:MechSealDoubleType2:</t>
        </is>
      </c>
      <c r="K462" t="inlineStr">
        <is>
          <t>:Horizontal:</t>
        </is>
      </c>
      <c r="L462" t="inlineStr">
        <is>
          <t>MLEH</t>
        </is>
      </c>
      <c r="N462" s="1" t="inlineStr">
        <is>
          <t>96769365</t>
        </is>
      </c>
      <c r="O462" s="7" t="inlineStr">
        <is>
          <t>INSERT,LF,X3,DBL,CI</t>
        </is>
      </c>
      <c r="P462" t="inlineStr">
        <is>
          <t>A100532</t>
        </is>
      </c>
      <c r="Q462" t="n">
        <v>0</v>
      </c>
      <c r="R462" t="inlineStr">
        <is>
          <t>Display Blank</t>
        </is>
      </c>
      <c r="S462" t="inlineStr">
        <is>
          <t>LT250</t>
        </is>
      </c>
      <c r="T462" t="n">
        <v>98</v>
      </c>
    </row>
    <row r="463">
      <c r="B463" s="7" t="inlineStr">
        <is>
          <t>Price_BOM_LFE_Insert_457</t>
        </is>
      </c>
      <c r="C463" t="inlineStr">
        <is>
          <t>:25707-2P-10HP-LFE:25707-2P-15HP-LFE:25707-2P-20HP-LFE:25707-2P-25HP-LFE:25707-2P-7.5HP-LFE:25707-4P-3HP-LFE:25707-4P-5HP-LFE:</t>
        </is>
      </c>
      <c r="D463" s="2" t="inlineStr">
        <is>
          <t>X3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Coating_Scotchkote134_interior_IncludeImpeller</t>
        </is>
      </c>
      <c r="I463" t="inlineStr">
        <is>
          <t>250psig</t>
        </is>
      </c>
      <c r="J463" t="inlineStr">
        <is>
          <t>:MechSealType2B:</t>
        </is>
      </c>
      <c r="K463" t="inlineStr">
        <is>
          <t>:Horizontal:</t>
        </is>
      </c>
      <c r="L463" t="inlineStr">
        <is>
          <t>MLEH</t>
        </is>
      </c>
      <c r="N463" s="1" t="inlineStr">
        <is>
          <t>96769366</t>
        </is>
      </c>
      <c r="O463" s="7" t="inlineStr">
        <is>
          <t>INSERT,LF,X3,BAL,CI</t>
        </is>
      </c>
      <c r="P463" t="inlineStr">
        <is>
          <t>A100532</t>
        </is>
      </c>
      <c r="Q463" t="n">
        <v>0</v>
      </c>
      <c r="R463" t="inlineStr">
        <is>
          <t>Display Blank</t>
        </is>
      </c>
      <c r="S463" t="inlineStr">
        <is>
          <t>LT250</t>
        </is>
      </c>
      <c r="T463" t="n">
        <v>0</v>
      </c>
    </row>
    <row r="464">
      <c r="B464" s="7" t="inlineStr">
        <is>
          <t>Price_BOM_LFE_Insert_458</t>
        </is>
      </c>
      <c r="C464" t="inlineStr">
        <is>
          <t>:25707-2P-10HP-LFE:25707-2P-15HP-LFE:25707-2P-20HP-LFE:25707-2P-25HP-LFE:25707-2P-7.5HP-LFE:25707-4P-3HP-LFE:25707-4P-5HP-LFE:</t>
        </is>
      </c>
      <c r="D464" s="2" t="inlineStr">
        <is>
          <t>X3</t>
        </is>
      </c>
      <c r="E464" s="2" t="inlineStr">
        <is>
          <t>Opt_InsertProvided</t>
        </is>
      </c>
      <c r="F464" s="2" t="inlineStr">
        <is>
          <t>Ductile Iron, ASTM-A536-80</t>
        </is>
      </c>
      <c r="G464" s="2" t="inlineStr">
        <is>
          <t>J</t>
        </is>
      </c>
      <c r="H464" s="2" t="inlineStr">
        <is>
          <t>Coating_Scotchkote134_interior_IncludeImpeller</t>
        </is>
      </c>
      <c r="I464" t="inlineStr">
        <is>
          <t>250psig</t>
        </is>
      </c>
      <c r="J464" t="inlineStr">
        <is>
          <t>:MechSealType2B:</t>
        </is>
      </c>
      <c r="K464" t="inlineStr">
        <is>
          <t>:Horizontal:</t>
        </is>
      </c>
      <c r="L464" t="inlineStr">
        <is>
          <t>MLEH</t>
        </is>
      </c>
      <c r="N464" s="1" t="inlineStr">
        <is>
          <t>96769367</t>
        </is>
      </c>
      <c r="O464" s="7" t="inlineStr">
        <is>
          <t>INSERT,LF,X3,BAL,DI</t>
        </is>
      </c>
      <c r="P464" t="inlineStr">
        <is>
          <t>A100532</t>
        </is>
      </c>
      <c r="Q464" t="n">
        <v>0</v>
      </c>
      <c r="R464" t="inlineStr">
        <is>
          <t>Display Blank</t>
        </is>
      </c>
      <c r="S464" t="inlineStr">
        <is>
          <t>LT051</t>
        </is>
      </c>
      <c r="T464" t="n">
        <v>98</v>
      </c>
    </row>
    <row r="465">
      <c r="B465" s="7" t="inlineStr">
        <is>
          <t>Price_BOM_LFE_Insert_459</t>
        </is>
      </c>
      <c r="C465" s="69" t="inlineStr">
        <is>
          <t>:25957-2P-25HP-LFE:25957-4P-10HP-LFE:25957-4P-3HP-LFE:25957-4P-5HP-LFE:25957-4P-7.5HP-LFE:</t>
        </is>
      </c>
      <c r="D465" s="2" t="inlineStr">
        <is>
          <t>X3</t>
        </is>
      </c>
      <c r="E465" s="2" t="inlineStr">
        <is>
          <t>Opt_InsertProvided</t>
        </is>
      </c>
      <c r="F465" s="2" t="inlineStr">
        <is>
          <t>Cast Iron, ASTM-A48, CL 30</t>
        </is>
      </c>
      <c r="G465" s="2" t="inlineStr">
        <is>
          <t>C30</t>
        </is>
      </c>
      <c r="H465" s="2" t="inlineStr">
        <is>
          <t>Coating_Scotchkote134_interior_IncludeImpeller</t>
        </is>
      </c>
      <c r="I465" t="inlineStr">
        <is>
          <t>150psig</t>
        </is>
      </c>
      <c r="J465" t="inlineStr">
        <is>
          <t>:Opt_Packing:</t>
        </is>
      </c>
      <c r="K465" t="inlineStr">
        <is>
          <t>:Horizontal:</t>
        </is>
      </c>
      <c r="L465" t="inlineStr">
        <is>
          <t>MLEH</t>
        </is>
      </c>
      <c r="N465" s="1" t="inlineStr">
        <is>
          <t>96769362</t>
        </is>
      </c>
      <c r="O465" s="7" t="inlineStr">
        <is>
          <t>INSERT,LF,X3,PKG,CI</t>
        </is>
      </c>
      <c r="P465" t="inlineStr">
        <is>
          <t>A100532</t>
        </is>
      </c>
      <c r="Q465" t="n">
        <v>0</v>
      </c>
      <c r="R465" t="inlineStr">
        <is>
          <t>Display Blank</t>
        </is>
      </c>
      <c r="S465" t="inlineStr">
        <is>
          <t>LT250</t>
        </is>
      </c>
      <c r="T465" t="n">
        <v>98</v>
      </c>
    </row>
    <row r="466">
      <c r="B466" s="7" t="inlineStr">
        <is>
          <t>Price_BOM_LFE_Insert_460</t>
        </is>
      </c>
      <c r="C466" s="69" t="inlineStr">
        <is>
          <t>:25957-2P-25HP-LFE:25957-4P-10HP-LFE:25957-4P-3HP-LFE:25957-4P-5HP-LFE:25957-4P-7.5HP-LFE:</t>
        </is>
      </c>
      <c r="D466" s="2" t="inlineStr">
        <is>
          <t>X3</t>
        </is>
      </c>
      <c r="E466" s="2" t="inlineStr">
        <is>
          <t>Opt_InsertProvided</t>
        </is>
      </c>
      <c r="F466" s="2" t="inlineStr">
        <is>
          <t>Cast Iron, ASTM-A48, CL 30</t>
        </is>
      </c>
      <c r="G466" s="2" t="inlineStr">
        <is>
          <t>C30</t>
        </is>
      </c>
      <c r="H466" s="2" t="inlineStr">
        <is>
          <t>Coating_Scotchkote134_interior_IncludeImpeller</t>
        </is>
      </c>
      <c r="I466" t="inlineStr">
        <is>
          <t>250psig</t>
        </is>
      </c>
      <c r="J466" t="inlineStr">
        <is>
          <t>:MechSealType21S:MechSealType1Unbal:</t>
        </is>
      </c>
      <c r="K466" t="inlineStr">
        <is>
          <t>:Horizontal:</t>
        </is>
      </c>
      <c r="L466" t="inlineStr">
        <is>
          <t>MLEH</t>
        </is>
      </c>
      <c r="N466" s="1" t="inlineStr">
        <is>
          <t>96769363</t>
        </is>
      </c>
      <c r="O466" s="7" t="inlineStr">
        <is>
          <t>INSERT,LF,X3,SGL,CI</t>
        </is>
      </c>
      <c r="P466" t="inlineStr">
        <is>
          <t>A100532</t>
        </is>
      </c>
      <c r="Q466" t="n">
        <v>0</v>
      </c>
      <c r="R466" t="inlineStr">
        <is>
          <t>Display Blank</t>
        </is>
      </c>
      <c r="S466" t="inlineStr">
        <is>
          <t>LT250</t>
        </is>
      </c>
      <c r="T466" t="n">
        <v>0</v>
      </c>
    </row>
    <row r="467">
      <c r="B467" s="7" t="inlineStr">
        <is>
          <t>Price_BOM_LFE_Insert_461</t>
        </is>
      </c>
      <c r="C467" s="69" t="inlineStr">
        <is>
          <t>:25957-2P-25HP-LFE:25957-4P-10HP-LFE:25957-4P-3HP-LFE:25957-4P-5HP-LFE:25957-4P-7.5HP-LFE:</t>
        </is>
      </c>
      <c r="D467" s="2" t="inlineStr">
        <is>
          <t>X3</t>
        </is>
      </c>
      <c r="E467" s="2" t="inlineStr">
        <is>
          <t>Opt_InsertProvided</t>
        </is>
      </c>
      <c r="F467" s="2" t="inlineStr">
        <is>
          <t>Ductile Iron, ASTM-A536-80</t>
        </is>
      </c>
      <c r="G467" s="2" t="inlineStr">
        <is>
          <t>J</t>
        </is>
      </c>
      <c r="H467" s="2" t="inlineStr">
        <is>
          <t>Coating_Scotchkote134_interior_IncludeImpeller</t>
        </is>
      </c>
      <c r="I467" t="inlineStr">
        <is>
          <t>250psig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MLEH</t>
        </is>
      </c>
      <c r="N467" s="1" t="inlineStr">
        <is>
          <t>96769364</t>
        </is>
      </c>
      <c r="O467" s="7" t="inlineStr">
        <is>
          <t>INSERT,LF,X3,SGL,DI</t>
        </is>
      </c>
      <c r="P467" t="inlineStr">
        <is>
          <t>A100533</t>
        </is>
      </c>
      <c r="Q467" t="n">
        <v>60</v>
      </c>
      <c r="R467" t="inlineStr">
        <is>
          <t>Priced</t>
        </is>
      </c>
      <c r="S467" t="inlineStr">
        <is>
          <t>LT051</t>
        </is>
      </c>
      <c r="T467" t="n">
        <v>98</v>
      </c>
    </row>
    <row r="468">
      <c r="B468" s="7" t="inlineStr">
        <is>
          <t>Price_BOM_LFE_Insert_462</t>
        </is>
      </c>
      <c r="C468" s="69" t="inlineStr">
        <is>
          <t>:25957-2P-25HP-LFE:25957-4P-10HP-LFE:25957-4P-3HP-LFE:25957-4P-5HP-LFE:25957-4P-7.5HP-LFE:</t>
        </is>
      </c>
      <c r="D468" s="2" t="inlineStr">
        <is>
          <t>X3</t>
        </is>
      </c>
      <c r="E468" s="2" t="inlineStr">
        <is>
          <t>Opt_InsertProvided</t>
        </is>
      </c>
      <c r="F468" s="2" t="inlineStr">
        <is>
          <t>Cast Iron, ASTM-A48, CL 30</t>
        </is>
      </c>
      <c r="G468" s="2" t="inlineStr">
        <is>
          <t>C30</t>
        </is>
      </c>
      <c r="H468" s="2" t="inlineStr">
        <is>
          <t>Coating_Scotchkote134_interior_IncludeImpeller</t>
        </is>
      </c>
      <c r="I468" t="inlineStr">
        <is>
          <t>175psig</t>
        </is>
      </c>
      <c r="J468" t="inlineStr">
        <is>
          <t>:MechSealDoubleType21:MechSealDoubleType2:</t>
        </is>
      </c>
      <c r="K468" t="inlineStr">
        <is>
          <t>:Horizontal:</t>
        </is>
      </c>
      <c r="L468" t="inlineStr">
        <is>
          <t>MLEH</t>
        </is>
      </c>
      <c r="N468" s="1" t="inlineStr">
        <is>
          <t>96769365</t>
        </is>
      </c>
      <c r="O468" s="7" t="inlineStr">
        <is>
          <t>INSERT,LF,X3,DBL,CI</t>
        </is>
      </c>
      <c r="P468" t="inlineStr">
        <is>
          <t>A100532</t>
        </is>
      </c>
      <c r="Q468" t="n">
        <v>0</v>
      </c>
      <c r="R468" t="inlineStr">
        <is>
          <t>Display Blank</t>
        </is>
      </c>
      <c r="S468" t="inlineStr">
        <is>
          <t>LT250</t>
        </is>
      </c>
      <c r="T468" t="n">
        <v>98</v>
      </c>
    </row>
    <row r="469">
      <c r="B469" s="7" t="inlineStr">
        <is>
          <t>Price_BOM_LFE_Insert_463</t>
        </is>
      </c>
      <c r="C469" s="69" t="inlineStr">
        <is>
          <t>:25957-2P-25HP-LFE:25957-4P-10HP-LFE:25957-4P-3HP-LFE:25957-4P-5HP-LFE:25957-4P-7.5HP-LFE:</t>
        </is>
      </c>
      <c r="D469" s="2" t="inlineStr">
        <is>
          <t>X3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Coating_Scotchkote134_interior_IncludeImpeller</t>
        </is>
      </c>
      <c r="I469" t="inlineStr">
        <is>
          <t>250psig</t>
        </is>
      </c>
      <c r="J469" t="inlineStr">
        <is>
          <t>:MechSealType2B:</t>
        </is>
      </c>
      <c r="K469" t="inlineStr">
        <is>
          <t>:Horizontal:</t>
        </is>
      </c>
      <c r="L469" t="inlineStr">
        <is>
          <t>MLEH</t>
        </is>
      </c>
      <c r="N469" s="1" t="inlineStr">
        <is>
          <t>96769366</t>
        </is>
      </c>
      <c r="O469" s="7" t="inlineStr">
        <is>
          <t>INSERT,LF,X3,BAL,CI</t>
        </is>
      </c>
      <c r="P469" t="inlineStr">
        <is>
          <t>A100532</t>
        </is>
      </c>
      <c r="Q469" t="n">
        <v>0</v>
      </c>
      <c r="R469" t="inlineStr">
        <is>
          <t>Display Blank</t>
        </is>
      </c>
      <c r="S469" t="inlineStr">
        <is>
          <t>LT250</t>
        </is>
      </c>
      <c r="T469" t="n">
        <v>0</v>
      </c>
    </row>
    <row r="470">
      <c r="B470" s="7" t="inlineStr">
        <is>
          <t>Price_BOM_LFE_Insert_464</t>
        </is>
      </c>
      <c r="C470" s="69" t="inlineStr">
        <is>
          <t>:25957-2P-25HP-LFE:25957-4P-10HP-LFE:25957-4P-3HP-LFE:25957-4P-5HP-LFE:25957-4P-7.5HP-LFE:</t>
        </is>
      </c>
      <c r="D470" s="2" t="inlineStr">
        <is>
          <t>X3</t>
        </is>
      </c>
      <c r="E470" s="2" t="inlineStr">
        <is>
          <t>Opt_InsertProvided</t>
        </is>
      </c>
      <c r="F470" s="2" t="inlineStr">
        <is>
          <t>Ductile Iron, ASTM-A536-80</t>
        </is>
      </c>
      <c r="G470" s="2" t="inlineStr">
        <is>
          <t>J</t>
        </is>
      </c>
      <c r="H470" s="2" t="inlineStr">
        <is>
          <t>Coating_Scotchkote134_interior_IncludeImpeller</t>
        </is>
      </c>
      <c r="I470" t="inlineStr">
        <is>
          <t>250psig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MLEH</t>
        </is>
      </c>
      <c r="N470" s="1" t="inlineStr">
        <is>
          <t>96769367</t>
        </is>
      </c>
      <c r="O470" s="7" t="inlineStr">
        <is>
          <t>INSERT,LF,X3,BAL,DI</t>
        </is>
      </c>
      <c r="P470" t="inlineStr">
        <is>
          <t>A100532</t>
        </is>
      </c>
      <c r="Q470" t="n">
        <v>0</v>
      </c>
      <c r="R470" t="inlineStr">
        <is>
          <t>Display Blank</t>
        </is>
      </c>
      <c r="S470" t="inlineStr">
        <is>
          <t>LT051</t>
        </is>
      </c>
      <c r="T470" t="n">
        <v>98</v>
      </c>
    </row>
    <row r="471">
      <c r="B471" s="7" t="inlineStr">
        <is>
          <t>Price_BOM_LFE_Insert_465</t>
        </is>
      </c>
      <c r="C471" t="inlineStr">
        <is>
          <t>:30707-2P-10HP-LFE:30707-2P-15HP-LFE:30707-2P-20HP-LFE:30707-2P-25HP-LFE:30707-4P-3HP-LFE:30707-4P-5HP-LFE:30707-4P-7.5HP-LFE:</t>
        </is>
      </c>
      <c r="D471" s="2" t="inlineStr">
        <is>
          <t>X3</t>
        </is>
      </c>
      <c r="E471" s="2" t="inlineStr">
        <is>
          <t>Opt_InsertProvided</t>
        </is>
      </c>
      <c r="F471" s="2" t="inlineStr">
        <is>
          <t>Cast Iron, ASTM-A48, CL 30</t>
        </is>
      </c>
      <c r="G471" s="2" t="inlineStr">
        <is>
          <t>C30</t>
        </is>
      </c>
      <c r="H471" s="2" t="inlineStr">
        <is>
          <t>Coating_Scotchkote134_interior_IncludeImpeller</t>
        </is>
      </c>
      <c r="I471" t="inlineStr">
        <is>
          <t>150psig</t>
        </is>
      </c>
      <c r="J471" t="inlineStr">
        <is>
          <t>:Opt_Packing:</t>
        </is>
      </c>
      <c r="K471" t="inlineStr">
        <is>
          <t>:Horizontal:</t>
        </is>
      </c>
      <c r="L471" t="inlineStr">
        <is>
          <t>MLEH</t>
        </is>
      </c>
      <c r="N471" s="1" t="inlineStr">
        <is>
          <t>96769362</t>
        </is>
      </c>
      <c r="O471" s="7" t="inlineStr">
        <is>
          <t>INSERT,LF,X3,PKG,CI</t>
        </is>
      </c>
      <c r="P471" t="inlineStr">
        <is>
          <t>A100532</t>
        </is>
      </c>
      <c r="Q471" t="n">
        <v>0</v>
      </c>
      <c r="R471" t="inlineStr">
        <is>
          <t>Display Blank</t>
        </is>
      </c>
      <c r="S471" t="inlineStr">
        <is>
          <t>LT250</t>
        </is>
      </c>
      <c r="T471" t="n">
        <v>98</v>
      </c>
    </row>
    <row r="472">
      <c r="B472" s="7" t="inlineStr">
        <is>
          <t>Price_BOM_LFE_Insert_466</t>
        </is>
      </c>
      <c r="C472" t="inlineStr">
        <is>
          <t>:30707-2P-10HP-LFE:30707-2P-15HP-LFE:30707-2P-20HP-LFE:30707-2P-25HP-LFE:30707-4P-3HP-LFE:30707-4P-5HP-LFE:30707-4P-7.5HP-LFE:</t>
        </is>
      </c>
      <c r="D472" s="2" t="inlineStr">
        <is>
          <t>X3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Coating_Scotchkote134_interior_IncludeImpeller</t>
        </is>
      </c>
      <c r="I472" t="inlineStr">
        <is>
          <t>250psig</t>
        </is>
      </c>
      <c r="J472" t="inlineStr">
        <is>
          <t>:MechSealType21S:MechSealType1Unbal:</t>
        </is>
      </c>
      <c r="K472" t="inlineStr">
        <is>
          <t>:Horizontal:</t>
        </is>
      </c>
      <c r="L472" t="inlineStr">
        <is>
          <t>MLEH</t>
        </is>
      </c>
      <c r="N472" s="1" t="inlineStr">
        <is>
          <t>96769363</t>
        </is>
      </c>
      <c r="O472" s="7" t="inlineStr">
        <is>
          <t>INSERT,LF,X3,SGL,CI</t>
        </is>
      </c>
      <c r="P472" t="inlineStr">
        <is>
          <t>A100532</t>
        </is>
      </c>
      <c r="Q472" t="n">
        <v>0</v>
      </c>
      <c r="R472" t="inlineStr">
        <is>
          <t>Display Blank</t>
        </is>
      </c>
      <c r="S472" t="inlineStr">
        <is>
          <t>LT250</t>
        </is>
      </c>
      <c r="T472" t="n">
        <v>0</v>
      </c>
    </row>
    <row r="473">
      <c r="B473" s="7" t="inlineStr">
        <is>
          <t>Price_BOM_LFE_Insert_467</t>
        </is>
      </c>
      <c r="C473" t="inlineStr">
        <is>
          <t>:30707-2P-10HP-LFE:30707-2P-15HP-LFE:30707-2P-20HP-LFE:30707-2P-25HP-LFE:30707-4P-3HP-LFE:30707-4P-5HP-LFE:30707-4P-7.5HP-LFE:</t>
        </is>
      </c>
      <c r="D473" s="2" t="inlineStr">
        <is>
          <t>X3</t>
        </is>
      </c>
      <c r="E473" s="2" t="inlineStr">
        <is>
          <t>Opt_InsertProvided</t>
        </is>
      </c>
      <c r="F473" s="2" t="inlineStr">
        <is>
          <t>Ductile Iron, ASTM-A536-80</t>
        </is>
      </c>
      <c r="G473" s="2" t="inlineStr">
        <is>
          <t>J</t>
        </is>
      </c>
      <c r="H473" s="2" t="inlineStr">
        <is>
          <t>Coating_Scotchkote134_interior_IncludeImpeller</t>
        </is>
      </c>
      <c r="I473" t="inlineStr">
        <is>
          <t>250psig</t>
        </is>
      </c>
      <c r="J473" t="inlineStr">
        <is>
          <t>:MechSealType21S:MechSealType1Unbal:</t>
        </is>
      </c>
      <c r="K473" t="inlineStr">
        <is>
          <t>:Horizontal:</t>
        </is>
      </c>
      <c r="L473" t="inlineStr">
        <is>
          <t>MLEH</t>
        </is>
      </c>
      <c r="N473" s="1" t="inlineStr">
        <is>
          <t>96769364</t>
        </is>
      </c>
      <c r="O473" s="7" t="inlineStr">
        <is>
          <t>INSERT,LF,X3,SGL,DI</t>
        </is>
      </c>
      <c r="P473" t="inlineStr">
        <is>
          <t>A100533</t>
        </is>
      </c>
      <c r="Q473" t="n">
        <v>60</v>
      </c>
      <c r="R473" t="inlineStr">
        <is>
          <t>Priced</t>
        </is>
      </c>
      <c r="S473" t="inlineStr">
        <is>
          <t>LT051</t>
        </is>
      </c>
      <c r="T473" t="n">
        <v>98</v>
      </c>
    </row>
    <row r="474">
      <c r="B474" s="7" t="inlineStr">
        <is>
          <t>Price_BOM_LFE_Insert_468</t>
        </is>
      </c>
      <c r="C474" t="inlineStr">
        <is>
          <t>:30707-2P-10HP-LFE:30707-2P-15HP-LFE:30707-2P-20HP-LFE:30707-2P-25HP-LFE:30707-4P-3HP-LFE:30707-4P-5HP-LFE:30707-4P-7.5HP-LFE:</t>
        </is>
      </c>
      <c r="D474" s="2" t="inlineStr">
        <is>
          <t>X3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Coating_Scotchkote134_interior_IncludeImpeller</t>
        </is>
      </c>
      <c r="I474" t="inlineStr">
        <is>
          <t>175psig</t>
        </is>
      </c>
      <c r="J474" t="inlineStr">
        <is>
          <t>:MechSealDoubleType21:MechSealDoubleType2:</t>
        </is>
      </c>
      <c r="K474" t="inlineStr">
        <is>
          <t>:Horizontal:</t>
        </is>
      </c>
      <c r="L474" t="inlineStr">
        <is>
          <t>MLEH</t>
        </is>
      </c>
      <c r="N474" s="1" t="inlineStr">
        <is>
          <t>96769365</t>
        </is>
      </c>
      <c r="O474" s="7" t="inlineStr">
        <is>
          <t>INSERT,LF,X3,DBL,CI</t>
        </is>
      </c>
      <c r="P474" t="inlineStr">
        <is>
          <t>A100532</t>
        </is>
      </c>
      <c r="Q474" t="n">
        <v>0</v>
      </c>
      <c r="R474" t="inlineStr">
        <is>
          <t>Display Blank</t>
        </is>
      </c>
      <c r="S474" t="inlineStr">
        <is>
          <t>LT250</t>
        </is>
      </c>
      <c r="T474" t="n">
        <v>98</v>
      </c>
    </row>
    <row r="475">
      <c r="B475" s="7" t="inlineStr">
        <is>
          <t>Price_BOM_LFE_Insert_469</t>
        </is>
      </c>
      <c r="C475" t="inlineStr">
        <is>
          <t>:30707-2P-10HP-LFE:30707-2P-15HP-LFE:30707-2P-20HP-LFE:30707-2P-25HP-LFE:30707-4P-3HP-LFE:30707-4P-5HP-LFE:30707-4P-7.5HP-LFE:</t>
        </is>
      </c>
      <c r="D475" s="2" t="inlineStr">
        <is>
          <t>X3</t>
        </is>
      </c>
      <c r="E475" s="2" t="inlineStr">
        <is>
          <t>Opt_InsertProvided</t>
        </is>
      </c>
      <c r="F475" s="2" t="inlineStr">
        <is>
          <t>Cast Iron, ASTM-A48, CL 30</t>
        </is>
      </c>
      <c r="G475" s="2" t="inlineStr">
        <is>
          <t>C30</t>
        </is>
      </c>
      <c r="H475" s="2" t="inlineStr">
        <is>
          <t>Coating_Scotchkote134_interior_IncludeImpeller</t>
        </is>
      </c>
      <c r="I475" t="inlineStr">
        <is>
          <t>250psig</t>
        </is>
      </c>
      <c r="J475" t="inlineStr">
        <is>
          <t>:MechSealType2B:</t>
        </is>
      </c>
      <c r="K475" t="inlineStr">
        <is>
          <t>:Horizontal:</t>
        </is>
      </c>
      <c r="L475" t="inlineStr">
        <is>
          <t>MLEH</t>
        </is>
      </c>
      <c r="N475" s="1" t="inlineStr">
        <is>
          <t>96769366</t>
        </is>
      </c>
      <c r="O475" s="7" t="inlineStr">
        <is>
          <t>INSERT,LF,X3,BAL,CI</t>
        </is>
      </c>
      <c r="P475" t="inlineStr">
        <is>
          <t>A100532</t>
        </is>
      </c>
      <c r="Q475" t="n">
        <v>0</v>
      </c>
      <c r="R475" t="inlineStr">
        <is>
          <t>Display Blank</t>
        </is>
      </c>
      <c r="S475" t="inlineStr">
        <is>
          <t>LT250</t>
        </is>
      </c>
      <c r="T475" t="n">
        <v>0</v>
      </c>
    </row>
    <row r="476">
      <c r="B476" s="7" t="inlineStr">
        <is>
          <t>Price_BOM_LFE_Insert_470</t>
        </is>
      </c>
      <c r="C476" t="inlineStr">
        <is>
          <t>:30707-2P-10HP-LFE:30707-2P-15HP-LFE:30707-2P-20HP-LFE:30707-2P-25HP-LFE:30707-4P-3HP-LFE:30707-4P-5HP-LFE:30707-4P-7.5HP-LFE:</t>
        </is>
      </c>
      <c r="D476" s="2" t="inlineStr">
        <is>
          <t>X3</t>
        </is>
      </c>
      <c r="E476" s="2" t="inlineStr">
        <is>
          <t>Opt_InsertProvided</t>
        </is>
      </c>
      <c r="F476" s="2" t="inlineStr">
        <is>
          <t>Ductile Iron, ASTM-A536-80</t>
        </is>
      </c>
      <c r="G476" s="2" t="inlineStr">
        <is>
          <t>J</t>
        </is>
      </c>
      <c r="H476" s="2" t="inlineStr">
        <is>
          <t>Coating_Scotchkote134_interior_IncludeImpeller</t>
        </is>
      </c>
      <c r="I476" t="inlineStr">
        <is>
          <t>250psig</t>
        </is>
      </c>
      <c r="J476" t="inlineStr">
        <is>
          <t>:MechSealType2B:</t>
        </is>
      </c>
      <c r="K476" t="inlineStr">
        <is>
          <t>:Horizontal:</t>
        </is>
      </c>
      <c r="L476" t="inlineStr">
        <is>
          <t>MLEH</t>
        </is>
      </c>
      <c r="N476" s="1" t="inlineStr">
        <is>
          <t>96769367</t>
        </is>
      </c>
      <c r="O476" s="7" t="inlineStr">
        <is>
          <t>INSERT,LF,X3,BAL,DI</t>
        </is>
      </c>
      <c r="P476" t="inlineStr">
        <is>
          <t>A100532</t>
        </is>
      </c>
      <c r="Q476" t="n">
        <v>0</v>
      </c>
      <c r="R476" t="inlineStr">
        <is>
          <t>Display Blank</t>
        </is>
      </c>
      <c r="S476" t="inlineStr">
        <is>
          <t>LT051</t>
        </is>
      </c>
      <c r="T476" t="n">
        <v>98</v>
      </c>
    </row>
    <row r="477">
      <c r="B477" s="7" t="inlineStr">
        <is>
          <t>Price_BOM_LFE_Insert_471</t>
        </is>
      </c>
      <c r="C477" s="69" t="inlineStr">
        <is>
          <t>:30957-4P-10HP-LFE:30957-4P-15HP-LFE:30957-4P-5HP-LFE:30957-4P-7.5HP-LFE:</t>
        </is>
      </c>
      <c r="D477" s="2" t="inlineStr">
        <is>
          <t>X3</t>
        </is>
      </c>
      <c r="E477" s="2" t="inlineStr">
        <is>
          <t>Opt_InsertProvided</t>
        </is>
      </c>
      <c r="F477" s="2" t="inlineStr">
        <is>
          <t>Cast Iron, ASTM-A48, CL 30</t>
        </is>
      </c>
      <c r="G477" s="2" t="inlineStr">
        <is>
          <t>C30</t>
        </is>
      </c>
      <c r="H477" s="2" t="inlineStr">
        <is>
          <t>Coating_Scotchkote134_interior_IncludeImpeller</t>
        </is>
      </c>
      <c r="I477" t="inlineStr">
        <is>
          <t>150psig</t>
        </is>
      </c>
      <c r="J477" t="inlineStr">
        <is>
          <t>:Opt_Packing:</t>
        </is>
      </c>
      <c r="K477" t="inlineStr">
        <is>
          <t>:Horizontal:</t>
        </is>
      </c>
      <c r="L477" t="inlineStr">
        <is>
          <t>MLEH</t>
        </is>
      </c>
      <c r="N477" s="1" t="inlineStr">
        <is>
          <t>96769362</t>
        </is>
      </c>
      <c r="O477" s="7" t="inlineStr">
        <is>
          <t>INSERT,LF,X3,PKG,CI</t>
        </is>
      </c>
      <c r="P477" t="inlineStr">
        <is>
          <t>A100532</t>
        </is>
      </c>
      <c r="Q477" t="n">
        <v>0</v>
      </c>
      <c r="R477" t="inlineStr">
        <is>
          <t>Display Blank</t>
        </is>
      </c>
      <c r="S477" t="inlineStr">
        <is>
          <t>LT250</t>
        </is>
      </c>
      <c r="T477" t="n">
        <v>98</v>
      </c>
    </row>
    <row r="478">
      <c r="B478" s="7" t="inlineStr">
        <is>
          <t>Price_BOM_LFE_Insert_472</t>
        </is>
      </c>
      <c r="C478" s="69" t="inlineStr">
        <is>
          <t>:30957-4P-10HP-LFE:30957-4P-15HP-LFE:30957-4P-5HP-LFE:30957-4P-7.5HP-LFE:</t>
        </is>
      </c>
      <c r="D478" s="2" t="inlineStr">
        <is>
          <t>X3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Coating_Scotchkote134_interior_IncludeImpeller</t>
        </is>
      </c>
      <c r="I478" t="inlineStr">
        <is>
          <t>250psig</t>
        </is>
      </c>
      <c r="J478" t="inlineStr">
        <is>
          <t>:MechSealType21S:MechSealType1Unbal:</t>
        </is>
      </c>
      <c r="K478" t="inlineStr">
        <is>
          <t>:Horizontal:</t>
        </is>
      </c>
      <c r="L478" t="inlineStr">
        <is>
          <t>MLEH</t>
        </is>
      </c>
      <c r="N478" s="1" t="inlineStr">
        <is>
          <t>96769363</t>
        </is>
      </c>
      <c r="O478" s="7" t="inlineStr">
        <is>
          <t>INSERT,LF,X3,SGL,CI</t>
        </is>
      </c>
      <c r="P478" t="inlineStr">
        <is>
          <t>A100532</t>
        </is>
      </c>
      <c r="Q478" t="n">
        <v>0</v>
      </c>
      <c r="R478" t="inlineStr">
        <is>
          <t>Display Blank</t>
        </is>
      </c>
      <c r="S478" t="inlineStr">
        <is>
          <t>LT250</t>
        </is>
      </c>
      <c r="T478" t="n">
        <v>0</v>
      </c>
    </row>
    <row r="479">
      <c r="B479" s="7" t="inlineStr">
        <is>
          <t>Price_BOM_LFE_Insert_473</t>
        </is>
      </c>
      <c r="C479" s="69" t="inlineStr">
        <is>
          <t>:30957-4P-10HP-LFE:30957-4P-15HP-LFE:30957-4P-5HP-LFE:30957-4P-7.5HP-LFE:</t>
        </is>
      </c>
      <c r="D479" s="2" t="inlineStr">
        <is>
          <t>X3</t>
        </is>
      </c>
      <c r="E479" s="2" t="inlineStr">
        <is>
          <t>Opt_InsertProvided</t>
        </is>
      </c>
      <c r="F479" s="2" t="inlineStr">
        <is>
          <t>Ductile Iron, ASTM-A536-80</t>
        </is>
      </c>
      <c r="G479" s="2" t="inlineStr">
        <is>
          <t>J</t>
        </is>
      </c>
      <c r="H479" s="2" t="inlineStr">
        <is>
          <t>Coating_Scotchkote134_interior_IncludeImpeller</t>
        </is>
      </c>
      <c r="I479" t="inlineStr">
        <is>
          <t>250psig</t>
        </is>
      </c>
      <c r="J479" t="inlineStr">
        <is>
          <t>:MechSealType21S:MechSealType1Unbal:</t>
        </is>
      </c>
      <c r="K479" t="inlineStr">
        <is>
          <t>:Horizontal:</t>
        </is>
      </c>
      <c r="L479" t="inlineStr">
        <is>
          <t>MLEH</t>
        </is>
      </c>
      <c r="N479" s="1" t="inlineStr">
        <is>
          <t>96769364</t>
        </is>
      </c>
      <c r="O479" s="7" t="inlineStr">
        <is>
          <t>INSERT,LF,X3,SGL,DI</t>
        </is>
      </c>
      <c r="P479" t="inlineStr">
        <is>
          <t>A100533</t>
        </is>
      </c>
      <c r="Q479" t="n">
        <v>60</v>
      </c>
      <c r="R479" t="inlineStr">
        <is>
          <t>Priced</t>
        </is>
      </c>
      <c r="S479" t="inlineStr">
        <is>
          <t>LT051</t>
        </is>
      </c>
      <c r="T479" t="n">
        <v>98</v>
      </c>
    </row>
    <row r="480">
      <c r="B480" s="7" t="inlineStr">
        <is>
          <t>Price_BOM_LFE_Insert_474</t>
        </is>
      </c>
      <c r="C480" s="69" t="inlineStr">
        <is>
          <t>:30957-4P-10HP-LFE:30957-4P-15HP-LFE:30957-4P-5HP-LFE:30957-4P-7.5HP-LFE:</t>
        </is>
      </c>
      <c r="D480" s="2" t="inlineStr">
        <is>
          <t>X3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Coating_Scotchkote134_interior_IncludeImpeller</t>
        </is>
      </c>
      <c r="I480" t="inlineStr">
        <is>
          <t>175psig</t>
        </is>
      </c>
      <c r="J480" t="inlineStr">
        <is>
          <t>:MechSealDoubleType21:MechSealDoubleType2:</t>
        </is>
      </c>
      <c r="K480" t="inlineStr">
        <is>
          <t>:Horizontal:</t>
        </is>
      </c>
      <c r="L480" t="inlineStr">
        <is>
          <t>MLEH</t>
        </is>
      </c>
      <c r="N480" s="1" t="inlineStr">
        <is>
          <t>96769365</t>
        </is>
      </c>
      <c r="O480" s="7" t="inlineStr">
        <is>
          <t>INSERT,LF,X3,DBL,CI</t>
        </is>
      </c>
      <c r="P480" t="inlineStr">
        <is>
          <t>A100532</t>
        </is>
      </c>
      <c r="Q480" t="n">
        <v>0</v>
      </c>
      <c r="R480" t="inlineStr">
        <is>
          <t>Display Blank</t>
        </is>
      </c>
      <c r="S480" t="inlineStr">
        <is>
          <t>LT250</t>
        </is>
      </c>
      <c r="T480" t="n">
        <v>98</v>
      </c>
    </row>
    <row r="481">
      <c r="B481" s="7" t="inlineStr">
        <is>
          <t>Price_BOM_LFE_Insert_475</t>
        </is>
      </c>
      <c r="C481" s="69" t="inlineStr">
        <is>
          <t>:30957-4P-10HP-LFE:30957-4P-15HP-LFE:30957-4P-5HP-LFE:30957-4P-7.5HP-LFE:</t>
        </is>
      </c>
      <c r="D481" s="2" t="inlineStr">
        <is>
          <t>X3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Coating_Scotchkote134_interior_IncludeImpeller</t>
        </is>
      </c>
      <c r="I481" t="inlineStr">
        <is>
          <t>250psig</t>
        </is>
      </c>
      <c r="J481" t="inlineStr">
        <is>
          <t>:MechSealType2B:</t>
        </is>
      </c>
      <c r="K481" t="inlineStr">
        <is>
          <t>:Horizontal:</t>
        </is>
      </c>
      <c r="L481" t="inlineStr">
        <is>
          <t>MLEH</t>
        </is>
      </c>
      <c r="N481" s="1" t="inlineStr">
        <is>
          <t>96769366</t>
        </is>
      </c>
      <c r="O481" s="7" t="inlineStr">
        <is>
          <t>INSERT,LF,X3,BAL,CI</t>
        </is>
      </c>
      <c r="P481" t="inlineStr">
        <is>
          <t>A100532</t>
        </is>
      </c>
      <c r="Q481" t="n">
        <v>0</v>
      </c>
      <c r="R481" t="inlineStr">
        <is>
          <t>Display Blank</t>
        </is>
      </c>
      <c r="S481" t="inlineStr">
        <is>
          <t>LT250</t>
        </is>
      </c>
      <c r="T481" t="n">
        <v>0</v>
      </c>
    </row>
    <row r="482">
      <c r="B482" s="7" t="inlineStr">
        <is>
          <t>Price_BOM_LFE_Insert_476</t>
        </is>
      </c>
      <c r="C482" s="69" t="inlineStr">
        <is>
          <t>:30957-4P-10HP-LFE:30957-4P-15HP-LFE:30957-4P-5HP-LFE:30957-4P-7.5HP-LFE:</t>
        </is>
      </c>
      <c r="D482" s="2" t="inlineStr">
        <is>
          <t>X3</t>
        </is>
      </c>
      <c r="E482" s="2" t="inlineStr">
        <is>
          <t>Opt_InsertProvided</t>
        </is>
      </c>
      <c r="F482" s="2" t="inlineStr">
        <is>
          <t>Ductile Iron, ASTM-A536-80</t>
        </is>
      </c>
      <c r="G482" s="2" t="inlineStr">
        <is>
          <t>J</t>
        </is>
      </c>
      <c r="H482" s="2" t="inlineStr">
        <is>
          <t>Coating_Scotchkote134_interior_IncludeImpeller</t>
        </is>
      </c>
      <c r="I482" t="inlineStr">
        <is>
          <t>250psig</t>
        </is>
      </c>
      <c r="J482" t="inlineStr">
        <is>
          <t>:MechSealType2B:</t>
        </is>
      </c>
      <c r="K482" t="inlineStr">
        <is>
          <t>:Horizontal:</t>
        </is>
      </c>
      <c r="L482" t="inlineStr">
        <is>
          <t>MLEH</t>
        </is>
      </c>
      <c r="N482" s="1" t="inlineStr">
        <is>
          <t>96769367</t>
        </is>
      </c>
      <c r="O482" s="7" t="inlineStr">
        <is>
          <t>INSERT,LF,X3,BAL,DI</t>
        </is>
      </c>
      <c r="P482" t="inlineStr">
        <is>
          <t>A100532</t>
        </is>
      </c>
      <c r="Q482" t="n">
        <v>0</v>
      </c>
      <c r="R482" t="inlineStr">
        <is>
          <t>Display Blank</t>
        </is>
      </c>
      <c r="S482" t="inlineStr">
        <is>
          <t>LT051</t>
        </is>
      </c>
      <c r="T482" t="n">
        <v>98</v>
      </c>
    </row>
    <row r="483">
      <c r="B483" s="7" t="inlineStr">
        <is>
          <t>Price_BOM_LFE_Insert_477</t>
        </is>
      </c>
      <c r="C483" t="inlineStr">
        <is>
          <t>:40707-2P-25HP-LFE:40707-4P-3HP-LFE:40707-4P-5HP-LFE:40707-4P-7.5HP-LFE:</t>
        </is>
      </c>
      <c r="D483" s="2" t="inlineStr">
        <is>
          <t>X3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Coating_Scotchkote134_interior_IncludeImpeller</t>
        </is>
      </c>
      <c r="I483" t="inlineStr">
        <is>
          <t>150psig</t>
        </is>
      </c>
      <c r="J483" t="inlineStr">
        <is>
          <t>:Opt_Packing:</t>
        </is>
      </c>
      <c r="K483" t="inlineStr">
        <is>
          <t>:Horizontal:</t>
        </is>
      </c>
      <c r="L483" t="inlineStr">
        <is>
          <t>MLEH</t>
        </is>
      </c>
      <c r="N483" s="1" t="inlineStr">
        <is>
          <t>96769362</t>
        </is>
      </c>
      <c r="O483" s="7" t="inlineStr">
        <is>
          <t>INSERT,LF,X3,PKG,CI</t>
        </is>
      </c>
      <c r="P483" t="inlineStr">
        <is>
          <t>A100532</t>
        </is>
      </c>
      <c r="Q483" t="n">
        <v>0</v>
      </c>
      <c r="R483" t="inlineStr">
        <is>
          <t>Display Blank</t>
        </is>
      </c>
      <c r="S483" t="inlineStr">
        <is>
          <t>LT250</t>
        </is>
      </c>
      <c r="T483" t="n">
        <v>98</v>
      </c>
    </row>
    <row r="484">
      <c r="B484" s="7" t="inlineStr">
        <is>
          <t>Price_BOM_LFE_Insert_478</t>
        </is>
      </c>
      <c r="C484" t="inlineStr">
        <is>
          <t>:40707-2P-25HP-LFE:40707-4P-3HP-LFE:40707-4P-5HP-LFE:40707-4P-7.5HP-LFE:</t>
        </is>
      </c>
      <c r="D484" s="2" t="inlineStr">
        <is>
          <t>X3</t>
        </is>
      </c>
      <c r="E484" s="2" t="inlineStr">
        <is>
          <t>Opt_InsertProvided</t>
        </is>
      </c>
      <c r="F484" s="2" t="inlineStr">
        <is>
          <t>Cast Iron, ASTM-A48, CL 30</t>
        </is>
      </c>
      <c r="G484" s="2" t="inlineStr">
        <is>
          <t>C30</t>
        </is>
      </c>
      <c r="H484" s="2" t="inlineStr">
        <is>
          <t>Coating_Scotchkote134_interior_IncludeImpeller</t>
        </is>
      </c>
      <c r="I484" t="inlineStr">
        <is>
          <t>250psig</t>
        </is>
      </c>
      <c r="J484" t="inlineStr">
        <is>
          <t>:MechSealType21S:MechSealType1Unbal:</t>
        </is>
      </c>
      <c r="K484" t="inlineStr">
        <is>
          <t>:Horizontal:</t>
        </is>
      </c>
      <c r="L484" t="inlineStr">
        <is>
          <t>MLEH</t>
        </is>
      </c>
      <c r="N484" s="1" t="inlineStr">
        <is>
          <t>96769363</t>
        </is>
      </c>
      <c r="O484" s="7" t="inlineStr">
        <is>
          <t>INSERT,LF,X3,SGL,CI</t>
        </is>
      </c>
      <c r="P484" t="inlineStr">
        <is>
          <t>A100532</t>
        </is>
      </c>
      <c r="Q484" t="n">
        <v>0</v>
      </c>
      <c r="R484" t="inlineStr">
        <is>
          <t>Display Blank</t>
        </is>
      </c>
      <c r="S484" t="inlineStr">
        <is>
          <t>LT250</t>
        </is>
      </c>
      <c r="T484" t="n">
        <v>0</v>
      </c>
    </row>
    <row r="485">
      <c r="B485" s="7" t="inlineStr">
        <is>
          <t>Price_BOM_LFE_Insert_479</t>
        </is>
      </c>
      <c r="C485" t="inlineStr">
        <is>
          <t>:40707-2P-25HP-LFE:40707-4P-3HP-LFE:40707-4P-5HP-LFE:40707-4P-7.5HP-LFE:</t>
        </is>
      </c>
      <c r="D485" s="2" t="inlineStr">
        <is>
          <t>X3</t>
        </is>
      </c>
      <c r="E485" s="2" t="inlineStr">
        <is>
          <t>Opt_InsertProvided</t>
        </is>
      </c>
      <c r="F485" s="2" t="inlineStr">
        <is>
          <t>Ductile Iron, ASTM-A536-80</t>
        </is>
      </c>
      <c r="G485" s="2" t="inlineStr">
        <is>
          <t>J</t>
        </is>
      </c>
      <c r="H485" s="2" t="inlineStr">
        <is>
          <t>Coating_Scotchkote134_interior_IncludeImpeller</t>
        </is>
      </c>
      <c r="I485" t="inlineStr">
        <is>
          <t>250psig</t>
        </is>
      </c>
      <c r="J485" t="inlineStr">
        <is>
          <t>:MechSealType21S:MechSealType1Unbal:</t>
        </is>
      </c>
      <c r="K485" t="inlineStr">
        <is>
          <t>:Horizontal:</t>
        </is>
      </c>
      <c r="L485" t="inlineStr">
        <is>
          <t>MLEH</t>
        </is>
      </c>
      <c r="N485" s="1" t="inlineStr">
        <is>
          <t>96769364</t>
        </is>
      </c>
      <c r="O485" s="7" t="inlineStr">
        <is>
          <t>INSERT,LF,X3,SGL,DI</t>
        </is>
      </c>
      <c r="P485" t="inlineStr">
        <is>
          <t>A100533</t>
        </is>
      </c>
      <c r="Q485" t="n">
        <v>60</v>
      </c>
      <c r="R485" t="inlineStr">
        <is>
          <t>Priced</t>
        </is>
      </c>
      <c r="S485" t="inlineStr">
        <is>
          <t>LT051</t>
        </is>
      </c>
      <c r="T485" t="n">
        <v>98</v>
      </c>
    </row>
    <row r="486">
      <c r="B486" s="7" t="inlineStr">
        <is>
          <t>Price_BOM_LFE_Insert_480</t>
        </is>
      </c>
      <c r="C486" t="inlineStr">
        <is>
          <t>:40707-2P-25HP-LFE:40707-4P-3HP-LFE:40707-4P-5HP-LFE:40707-4P-7.5HP-LFE:</t>
        </is>
      </c>
      <c r="D486" s="2" t="inlineStr">
        <is>
          <t>X3</t>
        </is>
      </c>
      <c r="E486" s="2" t="inlineStr">
        <is>
          <t>Opt_InsertProvided</t>
        </is>
      </c>
      <c r="F486" s="2" t="inlineStr">
        <is>
          <t>Cast Iron, ASTM-A48, CL 30</t>
        </is>
      </c>
      <c r="G486" s="2" t="inlineStr">
        <is>
          <t>C30</t>
        </is>
      </c>
      <c r="H486" s="2" t="inlineStr">
        <is>
          <t>Coating_Scotchkote134_interior_IncludeImpeller</t>
        </is>
      </c>
      <c r="I486" t="inlineStr">
        <is>
          <t>175psig</t>
        </is>
      </c>
      <c r="J486" t="inlineStr">
        <is>
          <t>:MechSealDoubleType21:MechSealDoubleType2:</t>
        </is>
      </c>
      <c r="K486" t="inlineStr">
        <is>
          <t>:Horizontal:</t>
        </is>
      </c>
      <c r="L486" t="inlineStr">
        <is>
          <t>MLEH</t>
        </is>
      </c>
      <c r="N486" s="1" t="inlineStr">
        <is>
          <t>96769365</t>
        </is>
      </c>
      <c r="O486" s="7" t="inlineStr">
        <is>
          <t>INSERT,LF,X3,DBL,CI</t>
        </is>
      </c>
      <c r="P486" t="inlineStr">
        <is>
          <t>A100532</t>
        </is>
      </c>
      <c r="Q486" t="n">
        <v>0</v>
      </c>
      <c r="R486" t="inlineStr">
        <is>
          <t>Display Blank</t>
        </is>
      </c>
      <c r="S486" t="inlineStr">
        <is>
          <t>LT250</t>
        </is>
      </c>
      <c r="T486" t="n">
        <v>98</v>
      </c>
    </row>
    <row r="487">
      <c r="B487" s="7" t="inlineStr">
        <is>
          <t>Price_BOM_LFE_Insert_481</t>
        </is>
      </c>
      <c r="C487" t="inlineStr">
        <is>
          <t>:40707-2P-25HP-LFE:40707-4P-3HP-LFE:40707-4P-5HP-LFE:40707-4P-7.5HP-LFE:</t>
        </is>
      </c>
      <c r="D487" s="2" t="inlineStr">
        <is>
          <t>X3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Coating_Scotchkote134_interior_IncludeImpeller</t>
        </is>
      </c>
      <c r="I487" t="inlineStr">
        <is>
          <t>250psig</t>
        </is>
      </c>
      <c r="J487" t="inlineStr">
        <is>
          <t>:MechSealType2B:</t>
        </is>
      </c>
      <c r="K487" t="inlineStr">
        <is>
          <t>:Horizontal:</t>
        </is>
      </c>
      <c r="L487" t="inlineStr">
        <is>
          <t>MLEH</t>
        </is>
      </c>
      <c r="N487" s="1" t="inlineStr">
        <is>
          <t>96769366</t>
        </is>
      </c>
      <c r="O487" s="7" t="inlineStr">
        <is>
          <t>INSERT,LF,X3,BAL,CI</t>
        </is>
      </c>
      <c r="P487" t="inlineStr">
        <is>
          <t>A100532</t>
        </is>
      </c>
      <c r="Q487" t="n">
        <v>0</v>
      </c>
      <c r="R487" t="inlineStr">
        <is>
          <t>Display Blank</t>
        </is>
      </c>
      <c r="S487" t="inlineStr">
        <is>
          <t>LT250</t>
        </is>
      </c>
      <c r="T487" t="n">
        <v>0</v>
      </c>
    </row>
    <row r="488">
      <c r="B488" s="7" t="inlineStr">
        <is>
          <t>Price_BOM_LFE_Insert_482</t>
        </is>
      </c>
      <c r="C488" t="inlineStr">
        <is>
          <t>:40707-2P-25HP-LFE:40707-4P-3HP-LFE:40707-4P-5HP-LFE:40707-4P-7.5HP-LFE:</t>
        </is>
      </c>
      <c r="D488" s="2" t="inlineStr">
        <is>
          <t>X3</t>
        </is>
      </c>
      <c r="E488" s="2" t="inlineStr">
        <is>
          <t>Opt_InsertProvided</t>
        </is>
      </c>
      <c r="F488" s="2" t="inlineStr">
        <is>
          <t>Ductile Iron, ASTM-A536-80</t>
        </is>
      </c>
      <c r="G488" s="2" t="inlineStr">
        <is>
          <t>J</t>
        </is>
      </c>
      <c r="H488" s="2" t="inlineStr">
        <is>
          <t>Coating_Scotchkote134_interior_IncludeImpeller</t>
        </is>
      </c>
      <c r="I488" t="inlineStr">
        <is>
          <t>250psig</t>
        </is>
      </c>
      <c r="J488" t="inlineStr">
        <is>
          <t>:MechSealType2B:</t>
        </is>
      </c>
      <c r="K488" t="inlineStr">
        <is>
          <t>:Horizontal:</t>
        </is>
      </c>
      <c r="L488" t="inlineStr">
        <is>
          <t>MLEH</t>
        </is>
      </c>
      <c r="N488" s="1" t="inlineStr">
        <is>
          <t>96769367</t>
        </is>
      </c>
      <c r="O488" s="7" t="inlineStr">
        <is>
          <t>INSERT,LF,X3,BAL,DI</t>
        </is>
      </c>
      <c r="P488" t="inlineStr">
        <is>
          <t>A100532</t>
        </is>
      </c>
      <c r="Q488" t="n">
        <v>0</v>
      </c>
      <c r="R488" t="inlineStr">
        <is>
          <t>Display Blank</t>
        </is>
      </c>
      <c r="S488" t="inlineStr">
        <is>
          <t>LT051</t>
        </is>
      </c>
      <c r="T488" t="n">
        <v>98</v>
      </c>
    </row>
    <row r="489">
      <c r="B489" s="7" t="inlineStr">
        <is>
          <t>Price_BOM_LFE_Insert_483</t>
        </is>
      </c>
      <c r="C489" s="69" t="inlineStr">
        <is>
          <t>:40957-4P-10HP-LFE:40957-4P-15HP-LFE:</t>
        </is>
      </c>
      <c r="D489" s="2" t="inlineStr">
        <is>
          <t>X3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Coating_Scotchkote134_interior_IncludeImpeller</t>
        </is>
      </c>
      <c r="I489" t="inlineStr">
        <is>
          <t>150psig</t>
        </is>
      </c>
      <c r="J489" t="inlineStr">
        <is>
          <t>:Opt_Packing:</t>
        </is>
      </c>
      <c r="K489" t="inlineStr">
        <is>
          <t>:Horizontal:</t>
        </is>
      </c>
      <c r="L489" t="inlineStr">
        <is>
          <t>MLEH</t>
        </is>
      </c>
      <c r="N489" s="1" t="inlineStr">
        <is>
          <t>96769362</t>
        </is>
      </c>
      <c r="O489" s="7" t="inlineStr">
        <is>
          <t>INSERT,LF,X3,PKG,CI</t>
        </is>
      </c>
      <c r="P489" t="inlineStr">
        <is>
          <t>A100532</t>
        </is>
      </c>
      <c r="Q489" t="n">
        <v>0</v>
      </c>
      <c r="R489" t="inlineStr">
        <is>
          <t>Display Blank</t>
        </is>
      </c>
      <c r="S489" t="inlineStr">
        <is>
          <t>LT250</t>
        </is>
      </c>
      <c r="T489" t="n">
        <v>98</v>
      </c>
    </row>
    <row r="490">
      <c r="B490" s="7" t="inlineStr">
        <is>
          <t>Price_BOM_LFE_Insert_484</t>
        </is>
      </c>
      <c r="C490" s="69" t="inlineStr">
        <is>
          <t>:40957-4P-10HP-LFE:40957-4P-15HP-LFE:</t>
        </is>
      </c>
      <c r="D490" s="2" t="inlineStr">
        <is>
          <t>X3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Coating_Scotchkote134_interior_IncludeImpeller</t>
        </is>
      </c>
      <c r="I490" t="inlineStr">
        <is>
          <t>250psig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MLEH</t>
        </is>
      </c>
      <c r="N490" s="1" t="inlineStr">
        <is>
          <t>96769363</t>
        </is>
      </c>
      <c r="O490" s="7" t="inlineStr">
        <is>
          <t>INSERT,LF,X3,SGL,CI</t>
        </is>
      </c>
      <c r="P490" t="inlineStr">
        <is>
          <t>A100532</t>
        </is>
      </c>
      <c r="Q490" t="n">
        <v>0</v>
      </c>
      <c r="R490" t="inlineStr">
        <is>
          <t>Display Blank</t>
        </is>
      </c>
      <c r="S490" t="inlineStr">
        <is>
          <t>LT250</t>
        </is>
      </c>
      <c r="T490" t="n">
        <v>0</v>
      </c>
    </row>
    <row r="491">
      <c r="B491" s="7" t="inlineStr">
        <is>
          <t>Price_BOM_LFE_Insert_485</t>
        </is>
      </c>
      <c r="C491" s="69" t="inlineStr">
        <is>
          <t>:40957-4P-10HP-LFE:40957-4P-15HP-LFE:</t>
        </is>
      </c>
      <c r="D491" s="2" t="inlineStr">
        <is>
          <t>X3</t>
        </is>
      </c>
      <c r="E491" s="2" t="inlineStr">
        <is>
          <t>Opt_InsertProvided</t>
        </is>
      </c>
      <c r="F491" s="2" t="inlineStr">
        <is>
          <t>Ductile Iron, ASTM-A536-80</t>
        </is>
      </c>
      <c r="G491" s="2" t="inlineStr">
        <is>
          <t>J</t>
        </is>
      </c>
      <c r="H491" s="2" t="inlineStr">
        <is>
          <t>Coating_Scotchkote134_interior_IncludeImpeller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MLEH</t>
        </is>
      </c>
      <c r="N491" s="1" t="inlineStr">
        <is>
          <t>96769364</t>
        </is>
      </c>
      <c r="O491" s="7" t="inlineStr">
        <is>
          <t>INSERT,LF,X3,SGL,DI</t>
        </is>
      </c>
      <c r="P491" t="inlineStr">
        <is>
          <t>A100533</t>
        </is>
      </c>
      <c r="Q491" t="n">
        <v>60</v>
      </c>
      <c r="R491" t="inlineStr">
        <is>
          <t>Priced</t>
        </is>
      </c>
      <c r="S491" t="inlineStr">
        <is>
          <t>LT051</t>
        </is>
      </c>
      <c r="T491" t="n">
        <v>98</v>
      </c>
    </row>
    <row r="492">
      <c r="B492" s="7" t="inlineStr">
        <is>
          <t>Price_BOM_LFE_Insert_486</t>
        </is>
      </c>
      <c r="C492" s="69" t="inlineStr">
        <is>
          <t>:40957-4P-10HP-LFE:40957-4P-15HP-LFE:</t>
        </is>
      </c>
      <c r="D492" s="2" t="inlineStr">
        <is>
          <t>X3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Coating_Scotchkote134_interior_IncludeImpeller</t>
        </is>
      </c>
      <c r="I492" t="inlineStr">
        <is>
          <t>175psig</t>
        </is>
      </c>
      <c r="J492" t="inlineStr">
        <is>
          <t>:MechSealDoubleType21:MechSealDoubleType2:</t>
        </is>
      </c>
      <c r="K492" t="inlineStr">
        <is>
          <t>:Horizontal:</t>
        </is>
      </c>
      <c r="L492" t="inlineStr">
        <is>
          <t>MLEH</t>
        </is>
      </c>
      <c r="N492" s="1" t="inlineStr">
        <is>
          <t>96769365</t>
        </is>
      </c>
      <c r="O492" s="7" t="inlineStr">
        <is>
          <t>INSERT,LF,X3,DBL,CI</t>
        </is>
      </c>
      <c r="P492" t="inlineStr">
        <is>
          <t>A100532</t>
        </is>
      </c>
      <c r="Q492" t="n">
        <v>0</v>
      </c>
      <c r="R492" t="inlineStr">
        <is>
          <t>Display Blank</t>
        </is>
      </c>
      <c r="S492" t="inlineStr">
        <is>
          <t>LT250</t>
        </is>
      </c>
      <c r="T492" t="n">
        <v>98</v>
      </c>
    </row>
    <row r="493">
      <c r="B493" s="7" t="inlineStr">
        <is>
          <t>Price_BOM_LFE_Insert_487</t>
        </is>
      </c>
      <c r="C493" s="69" t="inlineStr">
        <is>
          <t>:40957-4P-10HP-LFE:40957-4P-15HP-LFE:</t>
        </is>
      </c>
      <c r="D493" s="2" t="inlineStr">
        <is>
          <t>X3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Coating_Scotchkote134_interior_IncludeImpeller</t>
        </is>
      </c>
      <c r="I493" t="inlineStr">
        <is>
          <t>250psig</t>
        </is>
      </c>
      <c r="J493" t="inlineStr">
        <is>
          <t>:MechSealType2B:</t>
        </is>
      </c>
      <c r="K493" t="inlineStr">
        <is>
          <t>:Horizontal:</t>
        </is>
      </c>
      <c r="L493" t="inlineStr">
        <is>
          <t>MLEH</t>
        </is>
      </c>
      <c r="N493" s="1" t="inlineStr">
        <is>
          <t>96769366</t>
        </is>
      </c>
      <c r="O493" s="7" t="inlineStr">
        <is>
          <t>INSERT,LF,X3,BAL,CI</t>
        </is>
      </c>
      <c r="P493" t="inlineStr">
        <is>
          <t>A100532</t>
        </is>
      </c>
      <c r="Q493" t="n">
        <v>0</v>
      </c>
      <c r="R493" t="inlineStr">
        <is>
          <t>Display Blank</t>
        </is>
      </c>
      <c r="S493" t="inlineStr">
        <is>
          <t>LT250</t>
        </is>
      </c>
      <c r="T493" t="n">
        <v>0</v>
      </c>
    </row>
    <row r="494">
      <c r="B494" s="7" t="inlineStr">
        <is>
          <t>Price_BOM_LFE_Insert_488</t>
        </is>
      </c>
      <c r="C494" s="69" t="inlineStr">
        <is>
          <t>:40957-4P-10HP-LFE:40957-4P-15HP-LFE:</t>
        </is>
      </c>
      <c r="D494" s="2" t="inlineStr">
        <is>
          <t>X3</t>
        </is>
      </c>
      <c r="E494" s="2" t="inlineStr">
        <is>
          <t>Opt_InsertProvided</t>
        </is>
      </c>
      <c r="F494" s="2" t="inlineStr">
        <is>
          <t>Ductile Iron, ASTM-A536-80</t>
        </is>
      </c>
      <c r="G494" s="2" t="inlineStr">
        <is>
          <t>J</t>
        </is>
      </c>
      <c r="H494" s="2" t="inlineStr">
        <is>
          <t>Coating_Scotchkote134_interior_IncludeImpeller</t>
        </is>
      </c>
      <c r="I494" t="inlineStr">
        <is>
          <t>250psig</t>
        </is>
      </c>
      <c r="J494" t="inlineStr">
        <is>
          <t>:MechSealType2B:</t>
        </is>
      </c>
      <c r="K494" t="inlineStr">
        <is>
          <t>:Horizontal:</t>
        </is>
      </c>
      <c r="L494" t="inlineStr">
        <is>
          <t>MLEH</t>
        </is>
      </c>
      <c r="N494" s="1" t="inlineStr">
        <is>
          <t>96769367</t>
        </is>
      </c>
      <c r="O494" s="7" t="inlineStr">
        <is>
          <t>INSERT,LF,X3,BAL,DI</t>
        </is>
      </c>
      <c r="P494" t="inlineStr">
        <is>
          <t>A100532</t>
        </is>
      </c>
      <c r="Q494" t="n">
        <v>0</v>
      </c>
      <c r="R494" t="inlineStr">
        <is>
          <t>Display Blank</t>
        </is>
      </c>
      <c r="S494" t="inlineStr">
        <is>
          <t>LT051</t>
        </is>
      </c>
      <c r="T494" t="n">
        <v>98</v>
      </c>
    </row>
    <row r="495">
      <c r="B495" s="7" t="inlineStr">
        <is>
          <t>Price_BOM_LFE_Insert_489</t>
        </is>
      </c>
      <c r="C4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5" t="inlineStr">
        <is>
          <t>X4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Coating_Scotchkote134_interior_IncludeImpeller</t>
        </is>
      </c>
      <c r="I495" t="inlineStr">
        <is>
          <t>175psig</t>
        </is>
      </c>
      <c r="J495" t="inlineStr">
        <is>
          <t>:MechSealType21S:MechSealType1Unbal:</t>
        </is>
      </c>
      <c r="K495" t="inlineStr">
        <is>
          <t>:Horizontal:</t>
        </is>
      </c>
      <c r="L495" t="inlineStr">
        <is>
          <t>MLEH</t>
        </is>
      </c>
      <c r="N495" s="1" t="inlineStr">
        <is>
          <t>96769397</t>
        </is>
      </c>
      <c r="O495" s="7" t="inlineStr">
        <is>
          <t>INSERT,LF,X4,SGL,CI</t>
        </is>
      </c>
      <c r="P495" t="inlineStr">
        <is>
          <t>A100534</t>
        </is>
      </c>
      <c r="Q495" t="n">
        <v>0</v>
      </c>
      <c r="R495" t="inlineStr">
        <is>
          <t>Display Blank</t>
        </is>
      </c>
      <c r="S495" t="inlineStr">
        <is>
          <t>LT250</t>
        </is>
      </c>
      <c r="T495" t="n">
        <v>0</v>
      </c>
    </row>
    <row r="496">
      <c r="B496" s="7" t="inlineStr">
        <is>
          <t>Price_BOM_LFE_Insert_490</t>
        </is>
      </c>
      <c r="C4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6" t="inlineStr">
        <is>
          <t>X4</t>
        </is>
      </c>
      <c r="E496" s="2" t="inlineStr">
        <is>
          <t>Opt_InsertProvided</t>
        </is>
      </c>
      <c r="F496" s="2" t="inlineStr">
        <is>
          <t>Ductile Iron, ASTM-A536-80</t>
        </is>
      </c>
      <c r="G496" s="2" t="inlineStr">
        <is>
          <t>J</t>
        </is>
      </c>
      <c r="H496" s="2" t="inlineStr">
        <is>
          <t>Coating_Scotchkote134_interior_IncludeImpeller</t>
        </is>
      </c>
      <c r="I496" t="inlineStr">
        <is>
          <t>250psig</t>
        </is>
      </c>
      <c r="J496" t="inlineStr">
        <is>
          <t>:MechSealType21S:MechSealType1Unbal:</t>
        </is>
      </c>
      <c r="K496" t="inlineStr">
        <is>
          <t>:Horizontal:</t>
        </is>
      </c>
      <c r="L496" t="inlineStr">
        <is>
          <t>MLEH</t>
        </is>
      </c>
      <c r="N496" s="1" t="inlineStr">
        <is>
          <t>96769398</t>
        </is>
      </c>
      <c r="O496" s="7" t="inlineStr">
        <is>
          <t>INSERT,LF,X4,SGL,DI</t>
        </is>
      </c>
      <c r="P496" t="inlineStr">
        <is>
          <t>A100535</t>
        </is>
      </c>
      <c r="Q496" t="n">
        <v>110</v>
      </c>
      <c r="R496" t="inlineStr">
        <is>
          <t>Priced</t>
        </is>
      </c>
      <c r="S496" t="inlineStr">
        <is>
          <t>LT051</t>
        </is>
      </c>
      <c r="T496" t="n">
        <v>98</v>
      </c>
    </row>
    <row r="497">
      <c r="B497" s="7" t="inlineStr">
        <is>
          <t>Price_BOM_LFE_Insert_491</t>
        </is>
      </c>
      <c r="C4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7" t="inlineStr">
        <is>
          <t>X4</t>
        </is>
      </c>
      <c r="E497" s="2" t="inlineStr">
        <is>
          <t>Opt_InsertProvided</t>
        </is>
      </c>
      <c r="F497" s="2" t="inlineStr">
        <is>
          <t>Cast Iron, ASTM-A48, CL 30</t>
        </is>
      </c>
      <c r="G497" s="2" t="inlineStr">
        <is>
          <t>C30</t>
        </is>
      </c>
      <c r="H497" s="2" t="inlineStr">
        <is>
          <t>Coating_Scotchkote134_interior_IncludeImpeller</t>
        </is>
      </c>
      <c r="I497" t="inlineStr">
        <is>
          <t>175psig</t>
        </is>
      </c>
      <c r="J497" t="inlineStr">
        <is>
          <t>:Opt_Packing:</t>
        </is>
      </c>
      <c r="K497" t="inlineStr">
        <is>
          <t>:Horizontal:</t>
        </is>
      </c>
      <c r="L497" t="inlineStr">
        <is>
          <t>MLEH</t>
        </is>
      </c>
      <c r="N497" s="1" t="inlineStr">
        <is>
          <t>96769399</t>
        </is>
      </c>
      <c r="O497" s="7" t="inlineStr">
        <is>
          <t>INSERT,LF,X4,PKG,CI</t>
        </is>
      </c>
      <c r="P497" t="inlineStr">
        <is>
          <t>A100534</t>
        </is>
      </c>
      <c r="Q497" t="n">
        <v>0</v>
      </c>
      <c r="R497" t="inlineStr">
        <is>
          <t>Display Blank</t>
        </is>
      </c>
      <c r="S497" t="inlineStr">
        <is>
          <t>LT250</t>
        </is>
      </c>
      <c r="T497" t="n">
        <v>98</v>
      </c>
    </row>
    <row r="498">
      <c r="B498" s="7" t="inlineStr">
        <is>
          <t>Price_BOM_LFE_Insert_492</t>
        </is>
      </c>
      <c r="C4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8" t="inlineStr">
        <is>
          <t>X4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Coating_Scotchkote134_interior_IncludeImpeller</t>
        </is>
      </c>
      <c r="I498" t="inlineStr">
        <is>
          <t>175psig</t>
        </is>
      </c>
      <c r="J498" t="inlineStr">
        <is>
          <t>:MechSealDoubleType1:</t>
        </is>
      </c>
      <c r="K498" t="inlineStr">
        <is>
          <t>:Horizontal:</t>
        </is>
      </c>
      <c r="L498" t="inlineStr">
        <is>
          <t>MLEH</t>
        </is>
      </c>
      <c r="N498" s="1" t="inlineStr">
        <is>
          <t>96769400</t>
        </is>
      </c>
      <c r="O498" s="7" t="inlineStr">
        <is>
          <t>INSERT,LF,X4,DBL,CI</t>
        </is>
      </c>
      <c r="P498" t="inlineStr">
        <is>
          <t>A100534</t>
        </is>
      </c>
      <c r="Q498" t="n">
        <v>0</v>
      </c>
      <c r="R498" t="inlineStr">
        <is>
          <t>Display Blank</t>
        </is>
      </c>
      <c r="S498" t="inlineStr">
        <is>
          <t>LT250</t>
        </is>
      </c>
      <c r="T498" t="n">
        <v>98</v>
      </c>
    </row>
    <row r="499">
      <c r="B499" s="7" t="inlineStr">
        <is>
          <t>Price_BOM_LFE_Insert_493</t>
        </is>
      </c>
      <c r="C4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9" t="inlineStr">
        <is>
          <t>X4</t>
        </is>
      </c>
      <c r="E499" s="2" t="inlineStr">
        <is>
          <t>Opt_InsertProvided</t>
        </is>
      </c>
      <c r="F499" s="2" t="inlineStr">
        <is>
          <t>Cast Iron, ASTM-A48, CL 30</t>
        </is>
      </c>
      <c r="G499" s="2" t="inlineStr">
        <is>
          <t>C30</t>
        </is>
      </c>
      <c r="H499" s="2" t="inlineStr">
        <is>
          <t>Coating_Scotchkote134_interior_IncludeImpeller</t>
        </is>
      </c>
      <c r="I499" t="inlineStr">
        <is>
          <t>175psig</t>
        </is>
      </c>
      <c r="J499" t="inlineStr">
        <is>
          <t>:MechSealType1Bal:</t>
        </is>
      </c>
      <c r="K499" t="inlineStr">
        <is>
          <t>:Horizontal:</t>
        </is>
      </c>
      <c r="L499" t="inlineStr">
        <is>
          <t>MLEH</t>
        </is>
      </c>
      <c r="N499" s="1" t="inlineStr">
        <is>
          <t>96769401</t>
        </is>
      </c>
      <c r="O499" s="7" t="inlineStr">
        <is>
          <t>INSERT,LF,X4,BAL,CI</t>
        </is>
      </c>
      <c r="P499" t="inlineStr">
        <is>
          <t>A100534</t>
        </is>
      </c>
      <c r="Q499" t="n">
        <v>0</v>
      </c>
      <c r="R499" t="inlineStr">
        <is>
          <t>Display Blank</t>
        </is>
      </c>
      <c r="S499" t="inlineStr">
        <is>
          <t>LT250</t>
        </is>
      </c>
      <c r="T499" t="n">
        <v>0</v>
      </c>
    </row>
    <row r="500">
      <c r="B500" s="7" t="inlineStr">
        <is>
          <t>Price_BOM_LFE_Insert_494</t>
        </is>
      </c>
      <c r="C5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00" t="inlineStr">
        <is>
          <t>X4</t>
        </is>
      </c>
      <c r="E500" s="2" t="inlineStr">
        <is>
          <t>Opt_InsertProvided</t>
        </is>
      </c>
      <c r="F500" s="2" t="inlineStr">
        <is>
          <t>Ductile Iron, ASTM-A536-80</t>
        </is>
      </c>
      <c r="G500" s="2" t="inlineStr">
        <is>
          <t>J</t>
        </is>
      </c>
      <c r="H500" s="2" t="inlineStr">
        <is>
          <t>Coating_Scotchkote134_interior_IncludeImpeller</t>
        </is>
      </c>
      <c r="I500" t="inlineStr">
        <is>
          <t>250psig</t>
        </is>
      </c>
      <c r="J500" t="inlineStr">
        <is>
          <t>:MechSealType1Bal:</t>
        </is>
      </c>
      <c r="K500" t="inlineStr">
        <is>
          <t>:Horizontal:</t>
        </is>
      </c>
      <c r="L500" t="inlineStr">
        <is>
          <t>MLEH</t>
        </is>
      </c>
      <c r="N500" s="1" t="inlineStr">
        <is>
          <t>96769402</t>
        </is>
      </c>
      <c r="O500" s="7" t="inlineStr">
        <is>
          <t>INSERT,LF,X4,BAL,DI</t>
        </is>
      </c>
      <c r="P500" t="inlineStr">
        <is>
          <t>A100535</t>
        </is>
      </c>
      <c r="Q500" t="n">
        <v>110</v>
      </c>
      <c r="R500" t="inlineStr">
        <is>
          <t>Priced</t>
        </is>
      </c>
      <c r="S500" t="inlineStr">
        <is>
          <t>LT051</t>
        </is>
      </c>
      <c r="T500" t="n">
        <v>98</v>
      </c>
    </row>
    <row r="501">
      <c r="B501" s="7" t="inlineStr">
        <is>
          <t>Price_BOM_LFE_Insert_495</t>
        </is>
      </c>
      <c r="C501" s="7" t="inlineStr">
        <is>
          <t>:40707-2P-30HP-LFE:</t>
        </is>
      </c>
      <c r="D501" t="inlineStr">
        <is>
          <t>X4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Coating_Scotchkote134_interior_IncludeImpeller</t>
        </is>
      </c>
      <c r="I501" t="inlineStr">
        <is>
          <t>175psig</t>
        </is>
      </c>
      <c r="J501" t="inlineStr">
        <is>
          <t>:MechSealType21S:MechSealType1Unbal:</t>
        </is>
      </c>
      <c r="K501" t="inlineStr">
        <is>
          <t>:Horizontal:</t>
        </is>
      </c>
      <c r="L501" t="inlineStr">
        <is>
          <t>MLEH</t>
        </is>
      </c>
      <c r="N501" s="1" t="inlineStr">
        <is>
          <t>96769403</t>
        </is>
      </c>
      <c r="O501" s="7" t="inlineStr">
        <is>
          <t>INSERT,LF,4070,X4,SGL,CI</t>
        </is>
      </c>
      <c r="P501" t="inlineStr">
        <is>
          <t>A100534</t>
        </is>
      </c>
      <c r="Q501" t="n">
        <v>0</v>
      </c>
      <c r="R501" t="inlineStr">
        <is>
          <t>Display Blank</t>
        </is>
      </c>
      <c r="S501" t="inlineStr">
        <is>
          <t>LT250</t>
        </is>
      </c>
      <c r="T501" t="n">
        <v>0</v>
      </c>
    </row>
    <row r="502">
      <c r="B502" s="7" t="inlineStr">
        <is>
          <t>Price_BOM_LFE_Insert_496</t>
        </is>
      </c>
      <c r="C502" s="7" t="inlineStr">
        <is>
          <t>:40707-2P-30HP-LFE:</t>
        </is>
      </c>
      <c r="D502" t="inlineStr">
        <is>
          <t>X4</t>
        </is>
      </c>
      <c r="E502" s="2" t="inlineStr">
        <is>
          <t>Opt_InsertProvided</t>
        </is>
      </c>
      <c r="F502" s="2" t="inlineStr">
        <is>
          <t>Ductile Iron, ASTM-A536-80</t>
        </is>
      </c>
      <c r="G502" s="2" t="inlineStr">
        <is>
          <t>J</t>
        </is>
      </c>
      <c r="H502" s="2" t="inlineStr">
        <is>
          <t>Coating_Scotchkote134_interior_IncludeImpeller</t>
        </is>
      </c>
      <c r="I502" t="inlineStr">
        <is>
          <t>250psig</t>
        </is>
      </c>
      <c r="J502" t="inlineStr">
        <is>
          <t>:MechSealType21S:MechSealType1Unbal:</t>
        </is>
      </c>
      <c r="K502" t="inlineStr">
        <is>
          <t>:Horizontal:</t>
        </is>
      </c>
      <c r="L502" t="inlineStr">
        <is>
          <t>MLEH</t>
        </is>
      </c>
      <c r="N502" s="1" t="inlineStr">
        <is>
          <t>96769404</t>
        </is>
      </c>
      <c r="O502" s="7" t="inlineStr">
        <is>
          <t>INSERT,LF,4070,X4,SGL,DI</t>
        </is>
      </c>
      <c r="P502" t="inlineStr">
        <is>
          <t>A100535</t>
        </is>
      </c>
      <c r="Q502" t="n">
        <v>110</v>
      </c>
      <c r="R502" t="inlineStr">
        <is>
          <t>Priced</t>
        </is>
      </c>
      <c r="S502" t="inlineStr">
        <is>
          <t>LT051</t>
        </is>
      </c>
      <c r="T502" t="n">
        <v>98</v>
      </c>
    </row>
    <row r="503">
      <c r="B503" s="7" t="inlineStr">
        <is>
          <t>Price_BOM_LFE_Insert_497</t>
        </is>
      </c>
      <c r="C503" s="7" t="inlineStr">
        <is>
          <t>:40707-2P-30HP-LFE:</t>
        </is>
      </c>
      <c r="D503" t="inlineStr">
        <is>
          <t>X4</t>
        </is>
      </c>
      <c r="E503" s="2" t="inlineStr">
        <is>
          <t>Opt_InsertProvided</t>
        </is>
      </c>
      <c r="F503" s="2" t="inlineStr">
        <is>
          <t>Cast Iron, ASTM-A48, CL 30</t>
        </is>
      </c>
      <c r="G503" s="2" t="inlineStr">
        <is>
          <t>C30</t>
        </is>
      </c>
      <c r="H503" s="2" t="inlineStr">
        <is>
          <t>Coating_Scotchkote134_interior_IncludeImpeller</t>
        </is>
      </c>
      <c r="I503" t="inlineStr">
        <is>
          <t>175psig</t>
        </is>
      </c>
      <c r="J503" t="inlineStr">
        <is>
          <t>:Opt_Packing:</t>
        </is>
      </c>
      <c r="K503" t="inlineStr">
        <is>
          <t>:Horizontal:</t>
        </is>
      </c>
      <c r="L503" t="inlineStr">
        <is>
          <t>MLEH</t>
        </is>
      </c>
      <c r="N503" s="1" t="inlineStr">
        <is>
          <t>96769405</t>
        </is>
      </c>
      <c r="O503" s="7" t="inlineStr">
        <is>
          <t>INSERT,LF,4070,X4,PKG,CI</t>
        </is>
      </c>
      <c r="P503" t="inlineStr">
        <is>
          <t>A100534</t>
        </is>
      </c>
      <c r="Q503" t="n">
        <v>0</v>
      </c>
      <c r="R503" t="inlineStr">
        <is>
          <t>Display Blank</t>
        </is>
      </c>
      <c r="S503" t="inlineStr">
        <is>
          <t>LT250</t>
        </is>
      </c>
      <c r="T503" t="n">
        <v>98</v>
      </c>
    </row>
    <row r="504">
      <c r="B504" s="7" t="inlineStr">
        <is>
          <t>Price_BOM_LFE_Insert_498</t>
        </is>
      </c>
      <c r="C504" s="7" t="inlineStr">
        <is>
          <t>:40707-2P-30HP-LFE:</t>
        </is>
      </c>
      <c r="D504" t="inlineStr">
        <is>
          <t>X4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Coating_Scotchkote134_interior_IncludeImpeller</t>
        </is>
      </c>
      <c r="I504" t="inlineStr">
        <is>
          <t>175psig</t>
        </is>
      </c>
      <c r="J504" t="inlineStr">
        <is>
          <t>:MechSealDoubleType1:</t>
        </is>
      </c>
      <c r="K504" t="inlineStr">
        <is>
          <t>:Horizontal:</t>
        </is>
      </c>
      <c r="L504" t="inlineStr">
        <is>
          <t>MLEH</t>
        </is>
      </c>
      <c r="N504" s="1" t="inlineStr">
        <is>
          <t>96769406</t>
        </is>
      </c>
      <c r="O504" s="7" t="inlineStr">
        <is>
          <t>INSERT,LF,4070,X4,DBL,CI</t>
        </is>
      </c>
      <c r="P504" t="inlineStr">
        <is>
          <t>A100534</t>
        </is>
      </c>
      <c r="Q504" t="n">
        <v>0</v>
      </c>
      <c r="R504" t="inlineStr">
        <is>
          <t>Display Blank</t>
        </is>
      </c>
      <c r="S504" t="inlineStr">
        <is>
          <t>LT250</t>
        </is>
      </c>
      <c r="T504" t="n">
        <v>98</v>
      </c>
    </row>
    <row r="505">
      <c r="B505" s="7" t="inlineStr">
        <is>
          <t>Price_BOM_LFE_Insert_499</t>
        </is>
      </c>
      <c r="C505" s="7" t="inlineStr">
        <is>
          <t>:40707-2P-30HP-LFE:</t>
        </is>
      </c>
      <c r="D505" t="inlineStr">
        <is>
          <t>X4</t>
        </is>
      </c>
      <c r="E505" s="2" t="inlineStr">
        <is>
          <t>Opt_InsertProvided</t>
        </is>
      </c>
      <c r="F505" s="2" t="inlineStr">
        <is>
          <t>Cast Iron, ASTM-A48, CL 30</t>
        </is>
      </c>
      <c r="G505" s="2" t="inlineStr">
        <is>
          <t>C30</t>
        </is>
      </c>
      <c r="H505" s="2" t="inlineStr">
        <is>
          <t>Coating_Scotchkote134_interior_IncludeImpeller</t>
        </is>
      </c>
      <c r="I505" t="inlineStr">
        <is>
          <t>175psig</t>
        </is>
      </c>
      <c r="J505" t="inlineStr">
        <is>
          <t>:MechSealType1Bal:</t>
        </is>
      </c>
      <c r="K505" t="inlineStr">
        <is>
          <t>:Horizontal:</t>
        </is>
      </c>
      <c r="L505" t="inlineStr">
        <is>
          <t>MLEH</t>
        </is>
      </c>
      <c r="N505" s="1" t="inlineStr">
        <is>
          <t>96769407</t>
        </is>
      </c>
      <c r="O505" s="7" t="inlineStr">
        <is>
          <t>INSERT,LF,4070,X4,BAL,CI</t>
        </is>
      </c>
      <c r="P505" t="inlineStr">
        <is>
          <t>A100534</t>
        </is>
      </c>
      <c r="Q505" t="n">
        <v>0</v>
      </c>
      <c r="R505" t="inlineStr">
        <is>
          <t>Display Blank</t>
        </is>
      </c>
      <c r="S505" t="inlineStr">
        <is>
          <t>LT250</t>
        </is>
      </c>
      <c r="T505" t="n">
        <v>0</v>
      </c>
    </row>
    <row r="506">
      <c r="B506" s="7" t="inlineStr">
        <is>
          <t>Price_BOM_LFE_Insert_500</t>
        </is>
      </c>
      <c r="C506" s="7" t="inlineStr">
        <is>
          <t>:40707-2P-30HP-LFE:</t>
        </is>
      </c>
      <c r="D506" t="inlineStr">
        <is>
          <t>X4</t>
        </is>
      </c>
      <c r="E506" s="2" t="inlineStr">
        <is>
          <t>Opt_InsertProvided</t>
        </is>
      </c>
      <c r="F506" s="2" t="inlineStr">
        <is>
          <t>Ductile Iron, ASTM-A536-80</t>
        </is>
      </c>
      <c r="G506" s="2" t="inlineStr">
        <is>
          <t>J</t>
        </is>
      </c>
      <c r="H506" s="2" t="inlineStr">
        <is>
          <t>Coating_Scotchkote134_interior_IncludeImpeller</t>
        </is>
      </c>
      <c r="I506" t="inlineStr">
        <is>
          <t>250psig</t>
        </is>
      </c>
      <c r="J506" t="inlineStr">
        <is>
          <t>:MechSealType1Bal:</t>
        </is>
      </c>
      <c r="K506" t="inlineStr">
        <is>
          <t>:Horizontal:</t>
        </is>
      </c>
      <c r="L506" t="inlineStr">
        <is>
          <t>MLEH</t>
        </is>
      </c>
      <c r="N506" s="1" t="inlineStr">
        <is>
          <t>96769408</t>
        </is>
      </c>
      <c r="O506" s="7" t="inlineStr">
        <is>
          <t>INSERT,LF,4070,X4,BAL,DI</t>
        </is>
      </c>
      <c r="P506" t="inlineStr">
        <is>
          <t>A100535</t>
        </is>
      </c>
      <c r="Q506" t="n">
        <v>110</v>
      </c>
      <c r="R506" t="inlineStr">
        <is>
          <t>Priced</t>
        </is>
      </c>
      <c r="S506" t="inlineStr">
        <is>
          <t>LT051</t>
        </is>
      </c>
      <c r="T506" t="n">
        <v>98</v>
      </c>
    </row>
    <row r="507">
      <c r="B507" s="7" t="inlineStr">
        <is>
          <t>Price_BOM_LFE_Insert_501</t>
        </is>
      </c>
      <c r="C5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7" s="2" t="inlineStr">
        <is>
          <t>XA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MLEH</t>
        </is>
      </c>
      <c r="N507" s="1" t="inlineStr">
        <is>
          <t>96769421</t>
        </is>
      </c>
      <c r="O507" s="7" t="inlineStr">
        <is>
          <t>INSERT,LF,XA,SGL,CI</t>
        </is>
      </c>
      <c r="P507" t="inlineStr">
        <is>
          <t>A100542</t>
        </is>
      </c>
      <c r="Q507" t="n">
        <v>0</v>
      </c>
      <c r="R507" t="inlineStr">
        <is>
          <t>Display Blank</t>
        </is>
      </c>
      <c r="S507" t="inlineStr">
        <is>
          <t>LT250</t>
        </is>
      </c>
      <c r="T507" t="n">
        <v>0</v>
      </c>
    </row>
    <row r="508">
      <c r="B508" s="7" t="inlineStr">
        <is>
          <t>Price_BOM_LFE_Insert_502</t>
        </is>
      </c>
      <c r="C5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8" s="2" t="inlineStr">
        <is>
          <t>XA</t>
        </is>
      </c>
      <c r="E508" s="2" t="inlineStr">
        <is>
          <t>Opt_InsertProvided</t>
        </is>
      </c>
      <c r="F508" s="2" t="inlineStr">
        <is>
          <t>Ductile Iron, ASTM-A536-80</t>
        </is>
      </c>
      <c r="G508" s="2" t="inlineStr">
        <is>
          <t>J</t>
        </is>
      </c>
      <c r="H508" s="2" t="inlineStr">
        <is>
          <t>Coating_Scotchkote134_interior_IncludeImpeller</t>
        </is>
      </c>
      <c r="I508" t="inlineStr">
        <is>
          <t>250psig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MLEH</t>
        </is>
      </c>
      <c r="N508" s="1" t="inlineStr">
        <is>
          <t>96769422</t>
        </is>
      </c>
      <c r="O508" s="7" t="inlineStr">
        <is>
          <t>INSERT,LF,XA,SGL,DI</t>
        </is>
      </c>
      <c r="P508" t="inlineStr">
        <is>
          <t>A100543</t>
        </is>
      </c>
      <c r="Q508" t="n">
        <v>135</v>
      </c>
      <c r="R508" t="inlineStr">
        <is>
          <t>Priced</t>
        </is>
      </c>
      <c r="S508" t="inlineStr">
        <is>
          <t>LT051</t>
        </is>
      </c>
      <c r="T508" t="n">
        <v>98</v>
      </c>
    </row>
    <row r="509">
      <c r="B509" s="7" t="inlineStr">
        <is>
          <t>Price_BOM_LFE_Insert_503</t>
        </is>
      </c>
      <c r="C5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9" s="2" t="inlineStr">
        <is>
          <t>XA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:Opt_Packing:</t>
        </is>
      </c>
      <c r="K509" t="inlineStr">
        <is>
          <t>:Horizontal:</t>
        </is>
      </c>
      <c r="L509" t="inlineStr">
        <is>
          <t>MLEH</t>
        </is>
      </c>
      <c r="N509" s="1" t="inlineStr">
        <is>
          <t>96769423</t>
        </is>
      </c>
      <c r="O509" s="7" t="inlineStr">
        <is>
          <t>INSERT,LF,XA,PKG,CI</t>
        </is>
      </c>
      <c r="P509" t="inlineStr">
        <is>
          <t>A100542</t>
        </is>
      </c>
      <c r="Q509" t="n">
        <v>0</v>
      </c>
      <c r="R509" t="inlineStr">
        <is>
          <t>Display Blank</t>
        </is>
      </c>
      <c r="S509" t="inlineStr">
        <is>
          <t>LT250</t>
        </is>
      </c>
      <c r="T509" t="n">
        <v>98</v>
      </c>
    </row>
    <row r="510">
      <c r="B510" s="7" t="inlineStr">
        <is>
          <t>Price_BOM_LFE_Insert_504</t>
        </is>
      </c>
      <c r="C5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0" s="2" t="inlineStr">
        <is>
          <t>XA</t>
        </is>
      </c>
      <c r="E510" s="2" t="inlineStr">
        <is>
          <t>Opt_InsertProvided</t>
        </is>
      </c>
      <c r="F510" s="2" t="inlineStr">
        <is>
          <t>Cast Iron, ASTM-A48, CL 30</t>
        </is>
      </c>
      <c r="G510" s="2" t="inlineStr">
        <is>
          <t>C30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:MechSealType2B:</t>
        </is>
      </c>
      <c r="K510" t="inlineStr">
        <is>
          <t>:Horizontal:</t>
        </is>
      </c>
      <c r="L510" t="inlineStr">
        <is>
          <t>MLEH</t>
        </is>
      </c>
      <c r="M510" t="inlineStr">
        <is>
          <t>Single Seal, Type 1B</t>
        </is>
      </c>
      <c r="N510" s="1" t="inlineStr">
        <is>
          <t>96769424</t>
        </is>
      </c>
      <c r="O510" s="7" t="inlineStr">
        <is>
          <t>INSERT,LF,XA,BAL,CI</t>
        </is>
      </c>
      <c r="P510" t="inlineStr">
        <is>
          <t>A100542</t>
        </is>
      </c>
      <c r="Q510" t="n">
        <v>0</v>
      </c>
      <c r="R510" t="inlineStr">
        <is>
          <t>Display Blank</t>
        </is>
      </c>
      <c r="S510" t="inlineStr">
        <is>
          <t>LT250</t>
        </is>
      </c>
      <c r="T510" t="n">
        <v>0</v>
      </c>
    </row>
    <row r="511">
      <c r="B511" s="7" t="inlineStr">
        <is>
          <t>Price_BOM_LFE_Insert_505</t>
        </is>
      </c>
      <c r="C5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1" s="2" t="inlineStr">
        <is>
          <t>XA</t>
        </is>
      </c>
      <c r="E511" s="2" t="inlineStr">
        <is>
          <t>Opt_InsertProvided</t>
        </is>
      </c>
      <c r="F511" s="2" t="inlineStr">
        <is>
          <t>Ductile Iron, ASTM-A536-80</t>
        </is>
      </c>
      <c r="G511" s="2" t="inlineStr">
        <is>
          <t>J</t>
        </is>
      </c>
      <c r="H511" s="2" t="inlineStr">
        <is>
          <t>Coating_Scotchkote134_interior_IncludeImpeller</t>
        </is>
      </c>
      <c r="I511" t="inlineStr">
        <is>
          <t>250psig</t>
        </is>
      </c>
      <c r="J511" t="inlineStr">
        <is>
          <t>:MechSealType2B:</t>
        </is>
      </c>
      <c r="K511" t="inlineStr">
        <is>
          <t>:Horizontal:</t>
        </is>
      </c>
      <c r="L511" t="inlineStr">
        <is>
          <t>MLEH</t>
        </is>
      </c>
      <c r="M511" t="inlineStr">
        <is>
          <t>Single Seal, Type 1B</t>
        </is>
      </c>
      <c r="N511" s="1" t="inlineStr">
        <is>
          <t>96769425</t>
        </is>
      </c>
      <c r="O511" s="7" t="inlineStr">
        <is>
          <t>INSERT,LF,XA,BAL,DI</t>
        </is>
      </c>
      <c r="P511" t="inlineStr">
        <is>
          <t>A100543</t>
        </is>
      </c>
      <c r="Q511" t="n">
        <v>135</v>
      </c>
      <c r="R511" t="inlineStr">
        <is>
          <t>Priced</t>
        </is>
      </c>
      <c r="S511" t="inlineStr">
        <is>
          <t>LT051</t>
        </is>
      </c>
      <c r="T511" t="n">
        <v>98</v>
      </c>
    </row>
    <row r="512">
      <c r="B512" s="7" t="inlineStr">
        <is>
          <t>Price_BOM_LFE_Insert_506</t>
        </is>
      </c>
      <c r="C512" t="inlineStr">
        <is>
          <t>:10707-2P-10HP-LFE:10707-2P-15HP-LFE:10707-2P-3HP-LFE:10707-2P-5HP-LFE:10707-2P-7.5HP-LFE:</t>
        </is>
      </c>
      <c r="D512" s="2" t="inlineStr">
        <is>
          <t>X3</t>
        </is>
      </c>
      <c r="E512" s="2" t="inlineStr">
        <is>
          <t>Opt_InsertProvided</t>
        </is>
      </c>
      <c r="F512" s="2" t="inlineStr">
        <is>
          <t>Cast Iron, ASTM-A48, CL 30</t>
        </is>
      </c>
      <c r="G512" s="2" t="inlineStr">
        <is>
          <t>C30</t>
        </is>
      </c>
      <c r="H512" s="2" t="inlineStr">
        <is>
          <t>Coating_Special</t>
        </is>
      </c>
      <c r="I512" t="inlineStr">
        <is>
          <t>150psig</t>
        </is>
      </c>
      <c r="J512" t="inlineStr">
        <is>
          <t>:Opt_Packing:</t>
        </is>
      </c>
      <c r="K512" t="inlineStr">
        <is>
          <t>:Horizontal:</t>
        </is>
      </c>
      <c r="L512" t="inlineStr">
        <is>
          <t>MLEH</t>
        </is>
      </c>
      <c r="N512" s="1" t="inlineStr">
        <is>
          <t>96769362</t>
        </is>
      </c>
      <c r="O512" s="7" t="inlineStr">
        <is>
          <t>INSERT,LF,X3,PKG,CI</t>
        </is>
      </c>
      <c r="P512" t="inlineStr">
        <is>
          <t>A100532</t>
        </is>
      </c>
      <c r="Q512" t="n">
        <v>0</v>
      </c>
      <c r="R512" t="inlineStr">
        <is>
          <t>Display Blank</t>
        </is>
      </c>
      <c r="S512" t="inlineStr">
        <is>
          <t>LT250</t>
        </is>
      </c>
      <c r="T512" t="n">
        <v>98</v>
      </c>
    </row>
    <row r="513">
      <c r="B513" s="7" t="inlineStr">
        <is>
          <t>Price_BOM_LFE_Insert_507</t>
        </is>
      </c>
      <c r="C513" t="inlineStr">
        <is>
          <t>:10707-2P-10HP-LFE:10707-2P-15HP-LFE:10707-2P-3HP-LFE:10707-2P-5HP-LFE:10707-2P-7.5HP-LFE:</t>
        </is>
      </c>
      <c r="D513" s="2" t="inlineStr">
        <is>
          <t>X3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Coating_Special</t>
        </is>
      </c>
      <c r="I513" t="inlineStr">
        <is>
          <t>250psig</t>
        </is>
      </c>
      <c r="J513" t="inlineStr">
        <is>
          <t>:MechSealType21S:MechSealType1Unbal:</t>
        </is>
      </c>
      <c r="K513" t="inlineStr">
        <is>
          <t>:Horizontal:</t>
        </is>
      </c>
      <c r="L513" t="inlineStr">
        <is>
          <t>MLEH</t>
        </is>
      </c>
      <c r="N513" s="1" t="inlineStr">
        <is>
          <t>96769363</t>
        </is>
      </c>
      <c r="O513" s="7" t="inlineStr">
        <is>
          <t>INSERT,LF,X3,SGL,CI</t>
        </is>
      </c>
      <c r="P513" t="inlineStr">
        <is>
          <t>A100532</t>
        </is>
      </c>
      <c r="Q513" t="n">
        <v>0</v>
      </c>
      <c r="R513" t="inlineStr">
        <is>
          <t>Display Blank</t>
        </is>
      </c>
      <c r="S513" t="inlineStr">
        <is>
          <t>LT250</t>
        </is>
      </c>
      <c r="T513" t="n">
        <v>0</v>
      </c>
    </row>
    <row r="514">
      <c r="B514" s="7" t="inlineStr">
        <is>
          <t>Price_BOM_LFE_Insert_508</t>
        </is>
      </c>
      <c r="C514" t="inlineStr">
        <is>
          <t>:10707-2P-10HP-LFE:10707-2P-15HP-LFE:10707-2P-3HP-LFE:10707-2P-5HP-LFE:10707-2P-7.5HP-LFE:</t>
        </is>
      </c>
      <c r="D514" s="2" t="inlineStr">
        <is>
          <t>X3</t>
        </is>
      </c>
      <c r="E514" s="2" t="inlineStr">
        <is>
          <t>Opt_InsertProvided</t>
        </is>
      </c>
      <c r="F514" s="2" t="inlineStr">
        <is>
          <t>Ductile Iron, ASTM-A536-80</t>
        </is>
      </c>
      <c r="G514" s="2" t="inlineStr">
        <is>
          <t>J</t>
        </is>
      </c>
      <c r="H514" s="2" t="inlineStr">
        <is>
          <t>Coating_Special</t>
        </is>
      </c>
      <c r="I514" t="inlineStr">
        <is>
          <t>250psig</t>
        </is>
      </c>
      <c r="J514" t="inlineStr">
        <is>
          <t>:MechSealType21S:MechSealType1Unbal:</t>
        </is>
      </c>
      <c r="K514" t="inlineStr">
        <is>
          <t>:Horizontal:</t>
        </is>
      </c>
      <c r="L514" t="inlineStr">
        <is>
          <t>MLEH</t>
        </is>
      </c>
      <c r="N514" s="1" t="inlineStr">
        <is>
          <t>96769364</t>
        </is>
      </c>
      <c r="O514" s="7" t="inlineStr">
        <is>
          <t>INSERT,LF,X3,SGL,DI</t>
        </is>
      </c>
      <c r="P514" t="inlineStr">
        <is>
          <t>A100533</t>
        </is>
      </c>
      <c r="Q514" t="n">
        <v>60</v>
      </c>
      <c r="R514" t="inlineStr">
        <is>
          <t>Priced</t>
        </is>
      </c>
      <c r="S514" t="inlineStr">
        <is>
          <t>LT051</t>
        </is>
      </c>
      <c r="T514" t="n">
        <v>98</v>
      </c>
    </row>
    <row r="515">
      <c r="B515" s="7" t="inlineStr">
        <is>
          <t>Price_BOM_LFE_Insert_509</t>
        </is>
      </c>
      <c r="C515" t="inlineStr">
        <is>
          <t>:10707-2P-10HP-LFE:10707-2P-15HP-LFE:10707-2P-3HP-LFE:10707-2P-5HP-LFE:10707-2P-7.5HP-LFE:</t>
        </is>
      </c>
      <c r="D515" s="2" t="inlineStr">
        <is>
          <t>X3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Coating_Special</t>
        </is>
      </c>
      <c r="I515" t="inlineStr">
        <is>
          <t>175psig</t>
        </is>
      </c>
      <c r="J515" t="inlineStr">
        <is>
          <t>:MechSealDoubleType21:MechSealDoubleType2:</t>
        </is>
      </c>
      <c r="K515" t="inlineStr">
        <is>
          <t>:Horizontal:</t>
        </is>
      </c>
      <c r="L515" t="inlineStr">
        <is>
          <t>MLEH</t>
        </is>
      </c>
      <c r="N515" s="1" t="inlineStr">
        <is>
          <t>96769365</t>
        </is>
      </c>
      <c r="O515" s="7" t="inlineStr">
        <is>
          <t>INSERT,LF,X3,DBL,CI</t>
        </is>
      </c>
      <c r="P515" t="inlineStr">
        <is>
          <t>A100532</t>
        </is>
      </c>
      <c r="Q515" t="n">
        <v>0</v>
      </c>
      <c r="R515" t="inlineStr">
        <is>
          <t>Display Blank</t>
        </is>
      </c>
      <c r="S515" t="inlineStr">
        <is>
          <t>LT250</t>
        </is>
      </c>
      <c r="T515" t="n">
        <v>98</v>
      </c>
    </row>
    <row r="516">
      <c r="B516" s="7" t="inlineStr">
        <is>
          <t>Price_BOM_LFE_Insert_510</t>
        </is>
      </c>
      <c r="C516" t="inlineStr">
        <is>
          <t>:10707-2P-10HP-LFE:10707-2P-15HP-LFE:10707-2P-3HP-LFE:10707-2P-5HP-LFE:10707-2P-7.5HP-LFE:</t>
        </is>
      </c>
      <c r="D516" s="2" t="inlineStr">
        <is>
          <t>X3</t>
        </is>
      </c>
      <c r="E516" s="2" t="inlineStr">
        <is>
          <t>Opt_InsertProvided</t>
        </is>
      </c>
      <c r="F516" s="2" t="inlineStr">
        <is>
          <t>Cast Iron, ASTM-A48, CL 30</t>
        </is>
      </c>
      <c r="G516" s="2" t="inlineStr">
        <is>
          <t>C30</t>
        </is>
      </c>
      <c r="H516" s="2" t="inlineStr">
        <is>
          <t>Coating_Special</t>
        </is>
      </c>
      <c r="I516" t="inlineStr">
        <is>
          <t>250psig</t>
        </is>
      </c>
      <c r="J516" t="inlineStr">
        <is>
          <t>:MechSealType2B:</t>
        </is>
      </c>
      <c r="K516" t="inlineStr">
        <is>
          <t>:Horizontal:</t>
        </is>
      </c>
      <c r="L516" t="inlineStr">
        <is>
          <t>MLEH</t>
        </is>
      </c>
      <c r="N516" s="1" t="inlineStr">
        <is>
          <t>96769366</t>
        </is>
      </c>
      <c r="O516" s="7" t="inlineStr">
        <is>
          <t>INSERT,LF,X3,BAL,CI</t>
        </is>
      </c>
      <c r="P516" t="inlineStr">
        <is>
          <t>A100532</t>
        </is>
      </c>
      <c r="Q516" t="n">
        <v>0</v>
      </c>
      <c r="R516" t="inlineStr">
        <is>
          <t>Display Blank</t>
        </is>
      </c>
      <c r="S516" t="inlineStr">
        <is>
          <t>LT250</t>
        </is>
      </c>
      <c r="T516" t="n">
        <v>0</v>
      </c>
    </row>
    <row r="517">
      <c r="B517" s="7" t="inlineStr">
        <is>
          <t>Price_BOM_LFE_Insert_511</t>
        </is>
      </c>
      <c r="C517" t="inlineStr">
        <is>
          <t>:10707-2P-10HP-LFE:10707-2P-15HP-LFE:10707-2P-3HP-LFE:10707-2P-5HP-LFE:10707-2P-7.5HP-LFE: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Ductile Iron, ASTM-A536-80</t>
        </is>
      </c>
      <c r="G517" s="2" t="inlineStr">
        <is>
          <t>J</t>
        </is>
      </c>
      <c r="H517" s="2" t="inlineStr">
        <is>
          <t>Coating_Special</t>
        </is>
      </c>
      <c r="I517" t="inlineStr">
        <is>
          <t>250psig</t>
        </is>
      </c>
      <c r="J517" t="inlineStr">
        <is>
          <t>:MechSealType2B:</t>
        </is>
      </c>
      <c r="K517" t="inlineStr">
        <is>
          <t>:Horizontal:</t>
        </is>
      </c>
      <c r="L517" t="inlineStr">
        <is>
          <t>MLEH</t>
        </is>
      </c>
      <c r="N517" s="1" t="inlineStr">
        <is>
          <t>96769367</t>
        </is>
      </c>
      <c r="O517" s="7" t="inlineStr">
        <is>
          <t>INSERT,LF,X3,BAL,DI</t>
        </is>
      </c>
      <c r="P517" t="inlineStr">
        <is>
          <t>A100532</t>
        </is>
      </c>
      <c r="Q517" t="n">
        <v>0</v>
      </c>
      <c r="R517" t="inlineStr">
        <is>
          <t>Display Blank</t>
        </is>
      </c>
      <c r="S517" t="inlineStr">
        <is>
          <t>LT051</t>
        </is>
      </c>
      <c r="T517" t="n">
        <v>98</v>
      </c>
    </row>
    <row r="518">
      <c r="B518" s="7" t="inlineStr">
        <is>
          <t>Price_BOM_LFE_Insert_512</t>
        </is>
      </c>
      <c r="C518" t="inlineStr">
        <is>
          <t>:12709-2P-10HP-LFE:12709-2P-15HP-LFE:12709-2P-5HP-LFE:12709-2P-7.5HP-LFE: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Coating_Special</t>
        </is>
      </c>
      <c r="I518" t="inlineStr">
        <is>
          <t>150psig</t>
        </is>
      </c>
      <c r="J518" t="inlineStr">
        <is>
          <t>:Opt_Packing:</t>
        </is>
      </c>
      <c r="K518" t="inlineStr">
        <is>
          <t>:Horizontal:</t>
        </is>
      </c>
      <c r="L518" t="inlineStr">
        <is>
          <t>MLEH</t>
        </is>
      </c>
      <c r="N518" s="1" t="inlineStr">
        <is>
          <t>96769362</t>
        </is>
      </c>
      <c r="O518" s="7" t="inlineStr">
        <is>
          <t>INSERT,LF,X3,PKG,CI</t>
        </is>
      </c>
      <c r="P518" t="inlineStr">
        <is>
          <t>A100532</t>
        </is>
      </c>
      <c r="Q518" t="n">
        <v>0</v>
      </c>
      <c r="R518" t="inlineStr">
        <is>
          <t>Display Blank</t>
        </is>
      </c>
      <c r="S518" t="inlineStr">
        <is>
          <t>LT250</t>
        </is>
      </c>
      <c r="T518" t="n">
        <v>98</v>
      </c>
    </row>
    <row r="519">
      <c r="B519" s="7" t="inlineStr">
        <is>
          <t>Price_BOM_LFE_Insert_513</t>
        </is>
      </c>
      <c r="C519" t="inlineStr">
        <is>
          <t>:12709-2P-10HP-LFE:12709-2P-15HP-LFE:12709-2P-5HP-LFE:12709-2P-7.5HP-LFE: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Coating_Special</t>
        </is>
      </c>
      <c r="I519" t="inlineStr">
        <is>
          <t>250psig</t>
        </is>
      </c>
      <c r="J519" t="inlineStr">
        <is>
          <t>:MechSealType21S:MechSealType1Unbal:</t>
        </is>
      </c>
      <c r="K519" t="inlineStr">
        <is>
          <t>:Horizontal:</t>
        </is>
      </c>
      <c r="L519" t="inlineStr">
        <is>
          <t>MLEH</t>
        </is>
      </c>
      <c r="N519" s="1" t="inlineStr">
        <is>
          <t>96769363</t>
        </is>
      </c>
      <c r="O519" s="7" t="inlineStr">
        <is>
          <t>INSERT,LF,X3,SGL,CI</t>
        </is>
      </c>
      <c r="P519" t="inlineStr">
        <is>
          <t>A100532</t>
        </is>
      </c>
      <c r="Q519" t="n">
        <v>0</v>
      </c>
      <c r="R519" t="inlineStr">
        <is>
          <t>Display Blank</t>
        </is>
      </c>
      <c r="S519" t="inlineStr">
        <is>
          <t>LT250</t>
        </is>
      </c>
      <c r="T519" t="n">
        <v>0</v>
      </c>
    </row>
    <row r="520">
      <c r="B520" s="7" t="inlineStr">
        <is>
          <t>Price_BOM_LFE_Insert_514</t>
        </is>
      </c>
      <c r="C520" t="inlineStr">
        <is>
          <t>:12709-2P-10HP-LFE:12709-2P-15HP-LFE:12709-2P-5HP-LFE:12709-2P-7.5HP-LFE: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Ductile Iron, ASTM-A536-80</t>
        </is>
      </c>
      <c r="G520" s="2" t="inlineStr">
        <is>
          <t>J</t>
        </is>
      </c>
      <c r="H520" s="2" t="inlineStr">
        <is>
          <t>Coating_Special</t>
        </is>
      </c>
      <c r="I520" t="inlineStr">
        <is>
          <t>250psig</t>
        </is>
      </c>
      <c r="J520" t="inlineStr">
        <is>
          <t>:MechSealType21S:MechSealType1Unbal:</t>
        </is>
      </c>
      <c r="K520" t="inlineStr">
        <is>
          <t>:Horizontal:</t>
        </is>
      </c>
      <c r="L520" t="inlineStr">
        <is>
          <t>MLEH</t>
        </is>
      </c>
      <c r="N520" s="1" t="inlineStr">
        <is>
          <t>96769364</t>
        </is>
      </c>
      <c r="O520" s="7" t="inlineStr">
        <is>
          <t>INSERT,LF,X3,SGL,DI</t>
        </is>
      </c>
      <c r="P520" t="inlineStr">
        <is>
          <t>A100533</t>
        </is>
      </c>
      <c r="Q520" t="n">
        <v>60</v>
      </c>
      <c r="R520" t="inlineStr">
        <is>
          <t>Priced</t>
        </is>
      </c>
      <c r="S520" t="inlineStr">
        <is>
          <t>LT051</t>
        </is>
      </c>
      <c r="T520" t="n">
        <v>98</v>
      </c>
    </row>
    <row r="521">
      <c r="B521" s="7" t="inlineStr">
        <is>
          <t>Price_BOM_LFE_Insert_515</t>
        </is>
      </c>
      <c r="C521" t="inlineStr">
        <is>
          <t>:12709-2P-10HP-LFE:12709-2P-15HP-LFE:12709-2P-5HP-LFE:12709-2P-7.5HP-LFE: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Coating_Special</t>
        </is>
      </c>
      <c r="I521" t="inlineStr">
        <is>
          <t>175psig</t>
        </is>
      </c>
      <c r="J521" t="inlineStr">
        <is>
          <t>:MechSealDoubleType21:MechSealDoubleType2:</t>
        </is>
      </c>
      <c r="K521" t="inlineStr">
        <is>
          <t>:Horizontal:</t>
        </is>
      </c>
      <c r="L521" t="inlineStr">
        <is>
          <t>MLEH</t>
        </is>
      </c>
      <c r="N521" s="1" t="inlineStr">
        <is>
          <t>96769365</t>
        </is>
      </c>
      <c r="O521" s="7" t="inlineStr">
        <is>
          <t>INSERT,LF,X3,DBL,CI</t>
        </is>
      </c>
      <c r="P521" t="inlineStr">
        <is>
          <t>A100532</t>
        </is>
      </c>
      <c r="Q521" t="n">
        <v>0</v>
      </c>
      <c r="R521" t="inlineStr">
        <is>
          <t>Display Blank</t>
        </is>
      </c>
      <c r="S521" t="inlineStr">
        <is>
          <t>LT250</t>
        </is>
      </c>
      <c r="T521" t="n">
        <v>98</v>
      </c>
    </row>
    <row r="522">
      <c r="B522" s="7" t="inlineStr">
        <is>
          <t>Price_BOM_LFE_Insert_516</t>
        </is>
      </c>
      <c r="C522" t="inlineStr">
        <is>
          <t>:12709-2P-10HP-LFE:12709-2P-15HP-LFE:12709-2P-5HP-LFE:12709-2P-7.5HP-LFE: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Coating_Special</t>
        </is>
      </c>
      <c r="I522" t="inlineStr">
        <is>
          <t>250psig</t>
        </is>
      </c>
      <c r="J522" t="inlineStr">
        <is>
          <t>:MechSealType2B:</t>
        </is>
      </c>
      <c r="K522" t="inlineStr">
        <is>
          <t>:Horizontal:</t>
        </is>
      </c>
      <c r="L522" t="inlineStr">
        <is>
          <t>MLEH</t>
        </is>
      </c>
      <c r="N522" s="1" t="inlineStr">
        <is>
          <t>96769366</t>
        </is>
      </c>
      <c r="O522" s="7" t="inlineStr">
        <is>
          <t>INSERT,LF,X3,BAL,CI</t>
        </is>
      </c>
      <c r="P522" t="inlineStr">
        <is>
          <t>A100532</t>
        </is>
      </c>
      <c r="Q522" t="n">
        <v>0</v>
      </c>
      <c r="R522" t="inlineStr">
        <is>
          <t>Display Blank</t>
        </is>
      </c>
      <c r="S522" t="inlineStr">
        <is>
          <t>LT250</t>
        </is>
      </c>
      <c r="T522" t="n">
        <v>0</v>
      </c>
    </row>
    <row r="523">
      <c r="B523" s="7" t="inlineStr">
        <is>
          <t>Price_BOM_LFE_Insert_517</t>
        </is>
      </c>
      <c r="C523" t="inlineStr">
        <is>
          <t>:12709-2P-10HP-LFE:12709-2P-15HP-LFE:12709-2P-5HP-LFE:12709-2P-7.5HP-LFE: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Ductile Iron, ASTM-A536-80</t>
        </is>
      </c>
      <c r="G523" s="2" t="inlineStr">
        <is>
          <t>J</t>
        </is>
      </c>
      <c r="H523" s="2" t="inlineStr">
        <is>
          <t>Coating_Special</t>
        </is>
      </c>
      <c r="I523" t="inlineStr">
        <is>
          <t>250psig</t>
        </is>
      </c>
      <c r="J523" t="inlineStr">
        <is>
          <t>:MechSealType2B:</t>
        </is>
      </c>
      <c r="K523" t="inlineStr">
        <is>
          <t>:Horizontal:</t>
        </is>
      </c>
      <c r="L523" t="inlineStr">
        <is>
          <t>MLEH</t>
        </is>
      </c>
      <c r="N523" s="1" t="inlineStr">
        <is>
          <t>96769367</t>
        </is>
      </c>
      <c r="O523" s="7" t="inlineStr">
        <is>
          <t>INSERT,LF,X3,BAL,DI</t>
        </is>
      </c>
      <c r="P523" t="inlineStr">
        <is>
          <t>A100532</t>
        </is>
      </c>
      <c r="Q523" t="n">
        <v>0</v>
      </c>
      <c r="R523" t="inlineStr">
        <is>
          <t>Display Blank</t>
        </is>
      </c>
      <c r="S523" t="inlineStr">
        <is>
          <t>LT051</t>
        </is>
      </c>
      <c r="T523" t="n">
        <v>98</v>
      </c>
    </row>
    <row r="524">
      <c r="B524" s="7" t="inlineStr">
        <is>
          <t>Price_BOM_LFE_Insert_518</t>
        </is>
      </c>
      <c r="C524" t="inlineStr">
        <is>
          <t>:15705-2P-10HP-LFE:15705-2P-15HP-LFE:15705-2P-20HP-LFE:15705-2P-5HP-LFE:15705-2P-7.5HP-LFE: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Coating_Special</t>
        </is>
      </c>
      <c r="I524" t="inlineStr">
        <is>
          <t>150psig</t>
        </is>
      </c>
      <c r="J524" t="inlineStr">
        <is>
          <t>:Opt_Packing:</t>
        </is>
      </c>
      <c r="K524" t="inlineStr">
        <is>
          <t>:Horizontal:</t>
        </is>
      </c>
      <c r="L524" t="inlineStr">
        <is>
          <t>MLEH</t>
        </is>
      </c>
      <c r="N524" s="1" t="inlineStr">
        <is>
          <t>96769362</t>
        </is>
      </c>
      <c r="O524" s="7" t="inlineStr">
        <is>
          <t>INSERT,LF,X3,PKG,CI</t>
        </is>
      </c>
      <c r="P524" t="inlineStr">
        <is>
          <t>A100532</t>
        </is>
      </c>
      <c r="Q524" t="n">
        <v>0</v>
      </c>
      <c r="R524" t="inlineStr">
        <is>
          <t>Display Blank</t>
        </is>
      </c>
      <c r="S524" t="inlineStr">
        <is>
          <t>LT250</t>
        </is>
      </c>
      <c r="T524" t="n">
        <v>98</v>
      </c>
    </row>
    <row r="525">
      <c r="B525" s="7" t="inlineStr">
        <is>
          <t>Price_BOM_LFE_Insert_519</t>
        </is>
      </c>
      <c r="C525" t="inlineStr">
        <is>
          <t>:15705-2P-10HP-LFE:15705-2P-15HP-LFE:15705-2P-20HP-LFE:15705-2P-5HP-LFE:15705-2P-7.5HP-LFE: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Cast Iron, ASTM-A48, CL 30</t>
        </is>
      </c>
      <c r="G525" s="2" t="inlineStr">
        <is>
          <t>C30</t>
        </is>
      </c>
      <c r="H525" s="2" t="inlineStr">
        <is>
          <t>Coating_Special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MLEH</t>
        </is>
      </c>
      <c r="N525" s="1" t="inlineStr">
        <is>
          <t>96769363</t>
        </is>
      </c>
      <c r="O525" s="7" t="inlineStr">
        <is>
          <t>INSERT,LF,X3,SGL,CI</t>
        </is>
      </c>
      <c r="P525" t="inlineStr">
        <is>
          <t>A100532</t>
        </is>
      </c>
      <c r="Q525" t="n">
        <v>0</v>
      </c>
      <c r="R525" t="inlineStr">
        <is>
          <t>Display Blank</t>
        </is>
      </c>
      <c r="S525" t="inlineStr">
        <is>
          <t>LT250</t>
        </is>
      </c>
      <c r="T525" t="n">
        <v>0</v>
      </c>
    </row>
    <row r="526">
      <c r="B526" s="7" t="inlineStr">
        <is>
          <t>Price_BOM_LFE_Insert_520</t>
        </is>
      </c>
      <c r="C526" t="inlineStr">
        <is>
          <t>:15705-2P-10HP-LFE:15705-2P-15HP-LFE:15705-2P-20HP-LFE:15705-2P-5HP-LFE:15705-2P-7.5HP-LFE: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ASTM-A536-80</t>
        </is>
      </c>
      <c r="G526" s="2" t="inlineStr">
        <is>
          <t>J</t>
        </is>
      </c>
      <c r="H526" s="2" t="inlineStr">
        <is>
          <t>Coating_Special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MLEH</t>
        </is>
      </c>
      <c r="N526" s="1" t="inlineStr">
        <is>
          <t>96769364</t>
        </is>
      </c>
      <c r="O526" s="7" t="inlineStr">
        <is>
          <t>INSERT,LF,X3,SGL,DI</t>
        </is>
      </c>
      <c r="P526" t="inlineStr">
        <is>
          <t>A100533</t>
        </is>
      </c>
      <c r="Q526" t="n">
        <v>60</v>
      </c>
      <c r="R526" t="inlineStr">
        <is>
          <t>Priced</t>
        </is>
      </c>
      <c r="S526" t="inlineStr">
        <is>
          <t>LT051</t>
        </is>
      </c>
      <c r="T526" t="n">
        <v>98</v>
      </c>
    </row>
    <row r="527">
      <c r="B527" s="7" t="inlineStr">
        <is>
          <t>Price_BOM_LFE_Insert_521</t>
        </is>
      </c>
      <c r="C527" t="inlineStr">
        <is>
          <t>:15705-2P-10HP-LFE:15705-2P-15HP-LFE:15705-2P-20HP-LFE:15705-2P-5HP-LFE:15705-2P-7.5HP-LFE: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Coating_Special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MLEH</t>
        </is>
      </c>
      <c r="N527" s="1" t="inlineStr">
        <is>
          <t>96769365</t>
        </is>
      </c>
      <c r="O527" s="7" t="inlineStr">
        <is>
          <t>INSERT,LF,X3,DBL,CI</t>
        </is>
      </c>
      <c r="P527" t="inlineStr">
        <is>
          <t>A100532</t>
        </is>
      </c>
      <c r="Q527" t="n">
        <v>0</v>
      </c>
      <c r="R527" t="inlineStr">
        <is>
          <t>Display Blank</t>
        </is>
      </c>
      <c r="S527" t="inlineStr">
        <is>
          <t>LT250</t>
        </is>
      </c>
      <c r="T527" t="n">
        <v>98</v>
      </c>
    </row>
    <row r="528">
      <c r="B528" s="7" t="inlineStr">
        <is>
          <t>Price_BOM_LFE_Insert_522</t>
        </is>
      </c>
      <c r="C528" t="inlineStr">
        <is>
          <t>:15705-2P-10HP-LFE:15705-2P-15HP-LFE:15705-2P-20HP-LFE:15705-2P-5HP-LFE:15705-2P-7.5HP-LFE: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Coating_Special</t>
        </is>
      </c>
      <c r="I528" t="inlineStr">
        <is>
          <t>250psig</t>
        </is>
      </c>
      <c r="J528" t="inlineStr">
        <is>
          <t>:MechSealType2B:</t>
        </is>
      </c>
      <c r="K528" t="inlineStr">
        <is>
          <t>:Horizontal:</t>
        </is>
      </c>
      <c r="L528" t="inlineStr">
        <is>
          <t>MLEH</t>
        </is>
      </c>
      <c r="N528" s="1" t="inlineStr">
        <is>
          <t>96769366</t>
        </is>
      </c>
      <c r="O528" s="7" t="inlineStr">
        <is>
          <t>INSERT,LF,X3,BAL,CI</t>
        </is>
      </c>
      <c r="P528" t="inlineStr">
        <is>
          <t>A100532</t>
        </is>
      </c>
      <c r="Q528" t="n">
        <v>0</v>
      </c>
      <c r="R528" t="inlineStr">
        <is>
          <t>Display Blank</t>
        </is>
      </c>
      <c r="S528" t="inlineStr">
        <is>
          <t>LT250</t>
        </is>
      </c>
      <c r="T528" t="n">
        <v>0</v>
      </c>
    </row>
    <row r="529">
      <c r="B529" s="7" t="inlineStr">
        <is>
          <t>Price_BOM_LFE_Insert_523</t>
        </is>
      </c>
      <c r="C529" t="inlineStr">
        <is>
          <t>:15705-2P-10HP-LFE:15705-2P-15HP-LFE:15705-2P-20HP-LFE:15705-2P-5HP-LFE:15705-2P-7.5HP-LFE: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Ductile Iron, ASTM-A536-80</t>
        </is>
      </c>
      <c r="G529" s="2" t="inlineStr">
        <is>
          <t>J</t>
        </is>
      </c>
      <c r="H529" s="2" t="inlineStr">
        <is>
          <t>Coating_Special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MLEH</t>
        </is>
      </c>
      <c r="N529" s="1" t="inlineStr">
        <is>
          <t>96769367</t>
        </is>
      </c>
      <c r="O529" s="7" t="inlineStr">
        <is>
          <t>INSERT,LF,X3,BAL,DI</t>
        </is>
      </c>
      <c r="P529" t="inlineStr">
        <is>
          <t>A100532</t>
        </is>
      </c>
      <c r="Q529" t="n">
        <v>0</v>
      </c>
      <c r="R529" t="inlineStr">
        <is>
          <t>Display Blank</t>
        </is>
      </c>
      <c r="S529" t="inlineStr">
        <is>
          <t>LT051</t>
        </is>
      </c>
      <c r="T529" t="n">
        <v>98</v>
      </c>
    </row>
    <row r="530">
      <c r="B530" s="7" t="inlineStr">
        <is>
          <t>Price_BOM_LFE_Insert_524</t>
        </is>
      </c>
      <c r="C5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Coating_Special</t>
        </is>
      </c>
      <c r="I530" t="inlineStr">
        <is>
          <t>150psig</t>
        </is>
      </c>
      <c r="J530" t="inlineStr">
        <is>
          <t>:Opt_Packing:</t>
        </is>
      </c>
      <c r="K530" t="inlineStr">
        <is>
          <t>:Horizontal:</t>
        </is>
      </c>
      <c r="L530" t="inlineStr">
        <is>
          <t>MLEH</t>
        </is>
      </c>
      <c r="N530" s="1" t="inlineStr">
        <is>
          <t>96769362</t>
        </is>
      </c>
      <c r="O530" s="7" t="inlineStr">
        <is>
          <t>INSERT,LF,X3,PKG,CI</t>
        </is>
      </c>
      <c r="P530" t="inlineStr">
        <is>
          <t>A100532</t>
        </is>
      </c>
      <c r="Q530" t="n">
        <v>0</v>
      </c>
      <c r="R530" t="inlineStr">
        <is>
          <t>Display Blank</t>
        </is>
      </c>
      <c r="S530" t="inlineStr">
        <is>
          <t>LT250</t>
        </is>
      </c>
      <c r="T530" t="n">
        <v>98</v>
      </c>
    </row>
    <row r="531">
      <c r="B531" s="7" t="inlineStr">
        <is>
          <t>Price_BOM_LFE_Insert_525</t>
        </is>
      </c>
      <c r="C5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Cast Iron, ASTM-A48, CL 30</t>
        </is>
      </c>
      <c r="G531" s="2" t="inlineStr">
        <is>
          <t>C30</t>
        </is>
      </c>
      <c r="H531" s="2" t="inlineStr">
        <is>
          <t>Coating_Special</t>
        </is>
      </c>
      <c r="I531" t="inlineStr">
        <is>
          <t>250psig</t>
        </is>
      </c>
      <c r="J531" t="inlineStr">
        <is>
          <t>:MechSealType21S:MechSealType1Unbal:</t>
        </is>
      </c>
      <c r="K531" t="inlineStr">
        <is>
          <t>:Horizontal:</t>
        </is>
      </c>
      <c r="L531" t="inlineStr">
        <is>
          <t>MLEH</t>
        </is>
      </c>
      <c r="N531" s="1" t="inlineStr">
        <is>
          <t>96769363</t>
        </is>
      </c>
      <c r="O531" s="7" t="inlineStr">
        <is>
          <t>INSERT,LF,X3,SGL,CI</t>
        </is>
      </c>
      <c r="P531" t="inlineStr">
        <is>
          <t>A100532</t>
        </is>
      </c>
      <c r="Q531" t="n">
        <v>0</v>
      </c>
      <c r="R531" t="inlineStr">
        <is>
          <t>Display Blank</t>
        </is>
      </c>
      <c r="S531" t="inlineStr">
        <is>
          <t>LT250</t>
        </is>
      </c>
      <c r="T531" t="n">
        <v>0</v>
      </c>
    </row>
    <row r="532">
      <c r="B532" s="7" t="inlineStr">
        <is>
          <t>Price_BOM_LFE_Insert_526</t>
        </is>
      </c>
      <c r="C5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ASTM-A536-80</t>
        </is>
      </c>
      <c r="G532" s="2" t="inlineStr">
        <is>
          <t>J</t>
        </is>
      </c>
      <c r="H532" s="2" t="inlineStr">
        <is>
          <t>Coating_Special</t>
        </is>
      </c>
      <c r="I532" t="inlineStr">
        <is>
          <t>250psig</t>
        </is>
      </c>
      <c r="J532" t="inlineStr">
        <is>
          <t>:MechSealType21S:MechSealType1Unbal:</t>
        </is>
      </c>
      <c r="K532" t="inlineStr">
        <is>
          <t>:Horizontal:</t>
        </is>
      </c>
      <c r="L532" t="inlineStr">
        <is>
          <t>MLEH</t>
        </is>
      </c>
      <c r="N532" s="1" t="inlineStr">
        <is>
          <t>96769364</t>
        </is>
      </c>
      <c r="O532" s="7" t="inlineStr">
        <is>
          <t>INSERT,LF,X3,SGL,DI</t>
        </is>
      </c>
      <c r="P532" t="inlineStr">
        <is>
          <t>A100533</t>
        </is>
      </c>
      <c r="Q532" t="n">
        <v>60</v>
      </c>
      <c r="R532" t="inlineStr">
        <is>
          <t>Priced</t>
        </is>
      </c>
      <c r="S532" t="inlineStr">
        <is>
          <t>LT051</t>
        </is>
      </c>
      <c r="T532" t="n">
        <v>98</v>
      </c>
    </row>
    <row r="533">
      <c r="B533" s="7" t="inlineStr">
        <is>
          <t>Price_BOM_LFE_Insert_527</t>
        </is>
      </c>
      <c r="C5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Coating_Special</t>
        </is>
      </c>
      <c r="I533" t="inlineStr">
        <is>
          <t>175psig</t>
        </is>
      </c>
      <c r="J533" t="inlineStr">
        <is>
          <t>:MechSealDoubleType21:MechSealDoubleType2:</t>
        </is>
      </c>
      <c r="K533" t="inlineStr">
        <is>
          <t>:Horizontal:</t>
        </is>
      </c>
      <c r="L533" t="inlineStr">
        <is>
          <t>MLEH</t>
        </is>
      </c>
      <c r="N533" s="1" t="inlineStr">
        <is>
          <t>96769365</t>
        </is>
      </c>
      <c r="O533" s="7" t="inlineStr">
        <is>
          <t>INSERT,LF,X3,DBL,CI</t>
        </is>
      </c>
      <c r="P533" t="inlineStr">
        <is>
          <t>A100532</t>
        </is>
      </c>
      <c r="Q533" t="n">
        <v>0</v>
      </c>
      <c r="R533" t="inlineStr">
        <is>
          <t>Display Blank</t>
        </is>
      </c>
      <c r="S533" t="inlineStr">
        <is>
          <t>LT250</t>
        </is>
      </c>
      <c r="T533" t="n">
        <v>98</v>
      </c>
    </row>
    <row r="534">
      <c r="B534" s="7" t="inlineStr">
        <is>
          <t>Price_BOM_LFE_Insert_528</t>
        </is>
      </c>
      <c r="C5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Coating_Special</t>
        </is>
      </c>
      <c r="I534" t="inlineStr">
        <is>
          <t>250psig</t>
        </is>
      </c>
      <c r="J534" t="inlineStr">
        <is>
          <t>:MechSealType2B:</t>
        </is>
      </c>
      <c r="K534" t="inlineStr">
        <is>
          <t>:Horizontal:</t>
        </is>
      </c>
      <c r="L534" t="inlineStr">
        <is>
          <t>MLEH</t>
        </is>
      </c>
      <c r="N534" s="1" t="inlineStr">
        <is>
          <t>96769366</t>
        </is>
      </c>
      <c r="O534" s="7" t="inlineStr">
        <is>
          <t>INSERT,LF,X3,BAL,CI</t>
        </is>
      </c>
      <c r="P534" t="inlineStr">
        <is>
          <t>A100532</t>
        </is>
      </c>
      <c r="Q534" t="n">
        <v>0</v>
      </c>
      <c r="R534" t="inlineStr">
        <is>
          <t>Display Blank</t>
        </is>
      </c>
      <c r="S534" t="inlineStr">
        <is>
          <t>LT250</t>
        </is>
      </c>
      <c r="T534" t="n">
        <v>0</v>
      </c>
    </row>
    <row r="535">
      <c r="B535" s="7" t="inlineStr">
        <is>
          <t>Price_BOM_LFE_Insert_529</t>
        </is>
      </c>
      <c r="C53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ASTM-A536-80</t>
        </is>
      </c>
      <c r="G535" s="2" t="inlineStr">
        <is>
          <t>J</t>
        </is>
      </c>
      <c r="H535" s="2" t="inlineStr">
        <is>
          <t>Coating_Special</t>
        </is>
      </c>
      <c r="I535" t="inlineStr">
        <is>
          <t>250psig</t>
        </is>
      </c>
      <c r="J535" t="inlineStr">
        <is>
          <t>:MechSealType2B:</t>
        </is>
      </c>
      <c r="K535" t="inlineStr">
        <is>
          <t>:Horizontal:</t>
        </is>
      </c>
      <c r="L535" t="inlineStr">
        <is>
          <t>MLEH</t>
        </is>
      </c>
      <c r="N535" s="1" t="inlineStr">
        <is>
          <t>96769367</t>
        </is>
      </c>
      <c r="O535" s="7" t="inlineStr">
        <is>
          <t>INSERT,LF,X3,BAL,DI</t>
        </is>
      </c>
      <c r="P535" t="inlineStr">
        <is>
          <t>A100532</t>
        </is>
      </c>
      <c r="Q535" t="n">
        <v>0</v>
      </c>
      <c r="R535" t="inlineStr">
        <is>
          <t>Display Blank</t>
        </is>
      </c>
      <c r="S535" t="inlineStr">
        <is>
          <t>LT051</t>
        </is>
      </c>
      <c r="T535" t="n">
        <v>98</v>
      </c>
    </row>
    <row r="536">
      <c r="B536" s="7" t="inlineStr">
        <is>
          <t>Price_BOM_LFE_Insert_530</t>
        </is>
      </c>
      <c r="C536" t="inlineStr">
        <is>
          <t>:20121-4P-10HP-LFE:20121-4P-15HP-LFE:20121-4P-7.5HP-LFE: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Coating_Special</t>
        </is>
      </c>
      <c r="I536" t="inlineStr">
        <is>
          <t>150psig</t>
        </is>
      </c>
      <c r="J536" t="inlineStr">
        <is>
          <t>:Opt_Packing:</t>
        </is>
      </c>
      <c r="K536" t="inlineStr">
        <is>
          <t>:Horizontal:</t>
        </is>
      </c>
      <c r="L536" t="inlineStr">
        <is>
          <t>MLEH</t>
        </is>
      </c>
      <c r="N536" s="1" t="inlineStr">
        <is>
          <t>96769362</t>
        </is>
      </c>
      <c r="O536" s="7" t="inlineStr">
        <is>
          <t>INSERT,LF,X3,PKG,CI</t>
        </is>
      </c>
      <c r="P536" t="inlineStr">
        <is>
          <t>A100532</t>
        </is>
      </c>
      <c r="Q536" t="n">
        <v>0</v>
      </c>
      <c r="R536" t="inlineStr">
        <is>
          <t>Display Blank</t>
        </is>
      </c>
      <c r="S536" t="inlineStr">
        <is>
          <t>LT250</t>
        </is>
      </c>
      <c r="T536" t="n">
        <v>98</v>
      </c>
    </row>
    <row r="537">
      <c r="B537" s="7" t="inlineStr">
        <is>
          <t>Price_BOM_LFE_Insert_531</t>
        </is>
      </c>
      <c r="C537" t="inlineStr">
        <is>
          <t>:20121-4P-10HP-LFE:20121-4P-15HP-LFE:20121-4P-7.5HP-LFE: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Coating_Special</t>
        </is>
      </c>
      <c r="I537" t="inlineStr">
        <is>
          <t>250psig</t>
        </is>
      </c>
      <c r="J537" t="inlineStr">
        <is>
          <t>:MechSealType21S:MechSealType1Unbal:</t>
        </is>
      </c>
      <c r="K537" t="inlineStr">
        <is>
          <t>:Horizontal:</t>
        </is>
      </c>
      <c r="L537" t="inlineStr">
        <is>
          <t>MLEH</t>
        </is>
      </c>
      <c r="N537" s="1" t="inlineStr">
        <is>
          <t>96769363</t>
        </is>
      </c>
      <c r="O537" s="7" t="inlineStr">
        <is>
          <t>INSERT,LF,X3,SGL,CI</t>
        </is>
      </c>
      <c r="P537" t="inlineStr">
        <is>
          <t>A100532</t>
        </is>
      </c>
      <c r="Q537" t="n">
        <v>0</v>
      </c>
      <c r="R537" t="inlineStr">
        <is>
          <t>Display Blank</t>
        </is>
      </c>
      <c r="S537" t="inlineStr">
        <is>
          <t>LT250</t>
        </is>
      </c>
      <c r="T537" t="n">
        <v>0</v>
      </c>
    </row>
    <row r="538">
      <c r="B538" s="7" t="inlineStr">
        <is>
          <t>Price_BOM_LFE_Insert_532</t>
        </is>
      </c>
      <c r="C538" t="inlineStr">
        <is>
          <t>:20121-4P-10HP-LFE:20121-4P-15HP-LFE:20121-4P-7.5HP-LFE: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ASTM-A536-80</t>
        </is>
      </c>
      <c r="G538" s="2" t="inlineStr">
        <is>
          <t>J</t>
        </is>
      </c>
      <c r="H538" s="2" t="inlineStr">
        <is>
          <t>Coating_Special</t>
        </is>
      </c>
      <c r="I538" t="inlineStr">
        <is>
          <t>250psig</t>
        </is>
      </c>
      <c r="J538" t="inlineStr">
        <is>
          <t>:MechSealType21S:MechSealType1Unbal:</t>
        </is>
      </c>
      <c r="K538" t="inlineStr">
        <is>
          <t>:Horizontal:</t>
        </is>
      </c>
      <c r="L538" t="inlineStr">
        <is>
          <t>MLEH</t>
        </is>
      </c>
      <c r="N538" s="1" t="inlineStr">
        <is>
          <t>96769364</t>
        </is>
      </c>
      <c r="O538" s="7" t="inlineStr">
        <is>
          <t>INSERT,LF,X3,SGL,DI</t>
        </is>
      </c>
      <c r="P538" t="inlineStr">
        <is>
          <t>A100533</t>
        </is>
      </c>
      <c r="Q538" t="n">
        <v>60</v>
      </c>
      <c r="R538" t="inlineStr">
        <is>
          <t>Priced</t>
        </is>
      </c>
      <c r="S538" t="inlineStr">
        <is>
          <t>LT051</t>
        </is>
      </c>
      <c r="T538" t="n">
        <v>98</v>
      </c>
    </row>
    <row r="539">
      <c r="B539" s="7" t="inlineStr">
        <is>
          <t>Price_BOM_LFE_Insert_533</t>
        </is>
      </c>
      <c r="C539" t="inlineStr">
        <is>
          <t>:20121-4P-10HP-LFE:20121-4P-15HP-LFE:20121-4P-7.5HP-LFE: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Coating_Special</t>
        </is>
      </c>
      <c r="I539" t="inlineStr">
        <is>
          <t>175psig</t>
        </is>
      </c>
      <c r="J539" t="inlineStr">
        <is>
          <t>:MechSealDoubleType21:MechSealDoubleType2:</t>
        </is>
      </c>
      <c r="K539" t="inlineStr">
        <is>
          <t>:Horizontal:</t>
        </is>
      </c>
      <c r="L539" t="inlineStr">
        <is>
          <t>MLEH</t>
        </is>
      </c>
      <c r="N539" s="1" t="inlineStr">
        <is>
          <t>96769365</t>
        </is>
      </c>
      <c r="O539" s="7" t="inlineStr">
        <is>
          <t>INSERT,LF,X3,DBL,CI</t>
        </is>
      </c>
      <c r="P539" t="inlineStr">
        <is>
          <t>A100532</t>
        </is>
      </c>
      <c r="Q539" t="n">
        <v>0</v>
      </c>
      <c r="R539" t="inlineStr">
        <is>
          <t>Display Blank</t>
        </is>
      </c>
      <c r="S539" t="inlineStr">
        <is>
          <t>LT250</t>
        </is>
      </c>
      <c r="T539" t="n">
        <v>98</v>
      </c>
    </row>
    <row r="540">
      <c r="B540" s="7" t="inlineStr">
        <is>
          <t>Price_BOM_LFE_Insert_534</t>
        </is>
      </c>
      <c r="C540" t="inlineStr">
        <is>
          <t>:20121-4P-10HP-LFE:20121-4P-15HP-LFE:20121-4P-7.5HP-LFE:</t>
        </is>
      </c>
      <c r="D540" s="2" t="inlineStr">
        <is>
          <t>X3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Coating_Special</t>
        </is>
      </c>
      <c r="I540" t="inlineStr">
        <is>
          <t>250psig</t>
        </is>
      </c>
      <c r="J540" t="inlineStr">
        <is>
          <t>:MechSealType2B:</t>
        </is>
      </c>
      <c r="K540" t="inlineStr">
        <is>
          <t>:Horizontal:</t>
        </is>
      </c>
      <c r="L540" t="inlineStr">
        <is>
          <t>MLEH</t>
        </is>
      </c>
      <c r="N540" s="1" t="inlineStr">
        <is>
          <t>96769366</t>
        </is>
      </c>
      <c r="O540" s="7" t="inlineStr">
        <is>
          <t>INSERT,LF,X3,BAL,CI</t>
        </is>
      </c>
      <c r="P540" t="inlineStr">
        <is>
          <t>A100532</t>
        </is>
      </c>
      <c r="Q540" t="n">
        <v>0</v>
      </c>
      <c r="R540" t="inlineStr">
        <is>
          <t>Display Blank</t>
        </is>
      </c>
      <c r="S540" t="inlineStr">
        <is>
          <t>LT250</t>
        </is>
      </c>
      <c r="T540" t="n">
        <v>0</v>
      </c>
    </row>
    <row r="541">
      <c r="B541" s="7" t="inlineStr">
        <is>
          <t>Price_BOM_LFE_Insert_535</t>
        </is>
      </c>
      <c r="C541" t="inlineStr">
        <is>
          <t>:20121-4P-10HP-LFE:20121-4P-15HP-LFE:20121-4P-7.5HP-LFE:</t>
        </is>
      </c>
      <c r="D541" s="2" t="inlineStr">
        <is>
          <t>X3</t>
        </is>
      </c>
      <c r="E541" s="2" t="inlineStr">
        <is>
          <t>Opt_InsertProvided</t>
        </is>
      </c>
      <c r="F541" s="2" t="inlineStr">
        <is>
          <t>Ductile Iron, ASTM-A536-80</t>
        </is>
      </c>
      <c r="G541" s="2" t="inlineStr">
        <is>
          <t>J</t>
        </is>
      </c>
      <c r="H541" s="2" t="inlineStr">
        <is>
          <t>Coating_Special</t>
        </is>
      </c>
      <c r="I541" t="inlineStr">
        <is>
          <t>250psig</t>
        </is>
      </c>
      <c r="J541" t="inlineStr">
        <is>
          <t>:MechSealType2B:</t>
        </is>
      </c>
      <c r="K541" t="inlineStr">
        <is>
          <t>:Horizontal:</t>
        </is>
      </c>
      <c r="L541" t="inlineStr">
        <is>
          <t>MLEH</t>
        </is>
      </c>
      <c r="N541" s="1" t="inlineStr">
        <is>
          <t>96769367</t>
        </is>
      </c>
      <c r="O541" s="7" t="inlineStr">
        <is>
          <t>INSERT,LF,X3,BAL,DI</t>
        </is>
      </c>
      <c r="P541" t="inlineStr">
        <is>
          <t>A100532</t>
        </is>
      </c>
      <c r="Q541" t="n">
        <v>0</v>
      </c>
      <c r="R541" t="inlineStr">
        <is>
          <t>Display Blank</t>
        </is>
      </c>
      <c r="S541" t="inlineStr">
        <is>
          <t>LT051</t>
        </is>
      </c>
      <c r="T541" t="n">
        <v>98</v>
      </c>
    </row>
    <row r="542">
      <c r="B542" s="7" t="inlineStr">
        <is>
          <t>Price_BOM_LFE_Insert_536</t>
        </is>
      </c>
      <c r="C542" t="inlineStr">
        <is>
          <t>:20709-2P-10HP-LFE:20709-2P-15HP-LFE:20709-2P-20HP-LFE:20709-2P-25HP-LFE:20709-2P-7.5HP-LFE:20709-4P-3HP-LFE:</t>
        </is>
      </c>
      <c r="D542" s="2" t="inlineStr">
        <is>
          <t>X3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Coating_Special</t>
        </is>
      </c>
      <c r="I542" t="inlineStr">
        <is>
          <t>150psig</t>
        </is>
      </c>
      <c r="J542" t="inlineStr">
        <is>
          <t>:Opt_Packing:</t>
        </is>
      </c>
      <c r="K542" t="inlineStr">
        <is>
          <t>:Horizontal:</t>
        </is>
      </c>
      <c r="L542" t="inlineStr">
        <is>
          <t>MLEH</t>
        </is>
      </c>
      <c r="N542" s="1" t="inlineStr">
        <is>
          <t>96769362</t>
        </is>
      </c>
      <c r="O542" s="7" t="inlineStr">
        <is>
          <t>INSERT,LF,X3,PKG,CI</t>
        </is>
      </c>
      <c r="P542" t="inlineStr">
        <is>
          <t>A100532</t>
        </is>
      </c>
      <c r="Q542" t="n">
        <v>0</v>
      </c>
      <c r="R542" t="inlineStr">
        <is>
          <t>Display Blank</t>
        </is>
      </c>
      <c r="S542" t="inlineStr">
        <is>
          <t>LT250</t>
        </is>
      </c>
      <c r="T542" t="n">
        <v>98</v>
      </c>
    </row>
    <row r="543">
      <c r="B543" s="7" t="inlineStr">
        <is>
          <t>Price_BOM_LFE_Insert_537</t>
        </is>
      </c>
      <c r="C543" t="inlineStr">
        <is>
          <t>:20709-2P-10HP-LFE:20709-2P-15HP-LFE:20709-2P-20HP-LFE:20709-2P-25HP-LFE:20709-2P-7.5HP-LFE:20709-4P-3HP-LFE:</t>
        </is>
      </c>
      <c r="D543" s="2" t="inlineStr">
        <is>
          <t>X3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Coating_Special</t>
        </is>
      </c>
      <c r="I543" t="inlineStr">
        <is>
          <t>250psig</t>
        </is>
      </c>
      <c r="J543" t="inlineStr">
        <is>
          <t>:MechSealType21S:MechSealType1Unbal:</t>
        </is>
      </c>
      <c r="K543" t="inlineStr">
        <is>
          <t>:Horizontal:</t>
        </is>
      </c>
      <c r="L543" t="inlineStr">
        <is>
          <t>MLEH</t>
        </is>
      </c>
      <c r="N543" s="1" t="inlineStr">
        <is>
          <t>96769363</t>
        </is>
      </c>
      <c r="O543" s="7" t="inlineStr">
        <is>
          <t>INSERT,LF,X3,SGL,CI</t>
        </is>
      </c>
      <c r="P543" t="inlineStr">
        <is>
          <t>A100532</t>
        </is>
      </c>
      <c r="Q543" t="n">
        <v>0</v>
      </c>
      <c r="R543" t="inlineStr">
        <is>
          <t>Display Blank</t>
        </is>
      </c>
      <c r="S543" t="inlineStr">
        <is>
          <t>LT250</t>
        </is>
      </c>
      <c r="T543" t="n">
        <v>0</v>
      </c>
    </row>
    <row r="544">
      <c r="B544" s="7" t="inlineStr">
        <is>
          <t>Price_BOM_LFE_Insert_538</t>
        </is>
      </c>
      <c r="C544" t="inlineStr">
        <is>
          <t>:20709-2P-10HP-LFE:20709-2P-15HP-LFE:20709-2P-20HP-LFE:20709-2P-25HP-LFE:20709-2P-7.5HP-LFE:20709-4P-3HP-LFE:</t>
        </is>
      </c>
      <c r="D544" s="2" t="inlineStr">
        <is>
          <t>X3</t>
        </is>
      </c>
      <c r="E544" s="2" t="inlineStr">
        <is>
          <t>Opt_InsertProvided</t>
        </is>
      </c>
      <c r="F544" s="2" t="inlineStr">
        <is>
          <t>Ductile Iron, ASTM-A536-80</t>
        </is>
      </c>
      <c r="G544" s="2" t="inlineStr">
        <is>
          <t>J</t>
        </is>
      </c>
      <c r="H544" s="2" t="inlineStr">
        <is>
          <t>Coating_Special</t>
        </is>
      </c>
      <c r="I544" t="inlineStr">
        <is>
          <t>250psig</t>
        </is>
      </c>
      <c r="J544" t="inlineStr">
        <is>
          <t>:MechSealType21S:MechSealType1Unbal:</t>
        </is>
      </c>
      <c r="K544" t="inlineStr">
        <is>
          <t>:Horizontal:</t>
        </is>
      </c>
      <c r="L544" t="inlineStr">
        <is>
          <t>MLEH</t>
        </is>
      </c>
      <c r="N544" s="1" t="inlineStr">
        <is>
          <t>96769364</t>
        </is>
      </c>
      <c r="O544" s="7" t="inlineStr">
        <is>
          <t>INSERT,LF,X3,SGL,DI</t>
        </is>
      </c>
      <c r="P544" t="inlineStr">
        <is>
          <t>A100533</t>
        </is>
      </c>
      <c r="Q544" t="n">
        <v>60</v>
      </c>
      <c r="R544" t="inlineStr">
        <is>
          <t>Priced</t>
        </is>
      </c>
      <c r="S544" t="inlineStr">
        <is>
          <t>LT051</t>
        </is>
      </c>
      <c r="T544" t="n">
        <v>98</v>
      </c>
    </row>
    <row r="545">
      <c r="B545" s="7" t="inlineStr">
        <is>
          <t>Price_BOM_LFE_Insert_539</t>
        </is>
      </c>
      <c r="C545" t="inlineStr">
        <is>
          <t>:20709-2P-10HP-LFE:20709-2P-15HP-LFE:20709-2P-20HP-LFE:20709-2P-25HP-LFE:20709-2P-7.5HP-LFE:20709-4P-3HP-LFE:</t>
        </is>
      </c>
      <c r="D545" s="2" t="inlineStr">
        <is>
          <t>X3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Coating_Special</t>
        </is>
      </c>
      <c r="I545" t="inlineStr">
        <is>
          <t>175psig</t>
        </is>
      </c>
      <c r="J545" t="inlineStr">
        <is>
          <t>:MechSealDoubleType21:MechSealDoubleType2:</t>
        </is>
      </c>
      <c r="K545" t="inlineStr">
        <is>
          <t>:Horizontal:</t>
        </is>
      </c>
      <c r="L545" t="inlineStr">
        <is>
          <t>MLEH</t>
        </is>
      </c>
      <c r="N545" s="1" t="inlineStr">
        <is>
          <t>96769365</t>
        </is>
      </c>
      <c r="O545" s="7" t="inlineStr">
        <is>
          <t>INSERT,LF,X3,DBL,CI</t>
        </is>
      </c>
      <c r="P545" t="inlineStr">
        <is>
          <t>A100532</t>
        </is>
      </c>
      <c r="Q545" t="n">
        <v>0</v>
      </c>
      <c r="R545" t="inlineStr">
        <is>
          <t>Display Blank</t>
        </is>
      </c>
      <c r="S545" t="inlineStr">
        <is>
          <t>LT250</t>
        </is>
      </c>
      <c r="T545" t="n">
        <v>98</v>
      </c>
    </row>
    <row r="546">
      <c r="B546" s="7" t="inlineStr">
        <is>
          <t>Price_BOM_LFE_Insert_540</t>
        </is>
      </c>
      <c r="C546" t="inlineStr">
        <is>
          <t>:20709-2P-10HP-LFE:20709-2P-15HP-LFE:20709-2P-20HP-LFE:20709-2P-25HP-LFE:20709-2P-7.5HP-LFE:20709-4P-3HP-LFE:</t>
        </is>
      </c>
      <c r="D546" s="2" t="inlineStr">
        <is>
          <t>X3</t>
        </is>
      </c>
      <c r="E546" s="2" t="inlineStr">
        <is>
          <t>Opt_InsertProvided</t>
        </is>
      </c>
      <c r="F546" s="2" t="inlineStr">
        <is>
          <t>Cast Iron, ASTM-A48, CL 30</t>
        </is>
      </c>
      <c r="G546" s="2" t="inlineStr">
        <is>
          <t>C30</t>
        </is>
      </c>
      <c r="H546" s="2" t="inlineStr">
        <is>
          <t>Coating_Special</t>
        </is>
      </c>
      <c r="I546" t="inlineStr">
        <is>
          <t>250psig</t>
        </is>
      </c>
      <c r="J546" t="inlineStr">
        <is>
          <t>:MechSealType2B:</t>
        </is>
      </c>
      <c r="K546" t="inlineStr">
        <is>
          <t>:Horizontal:</t>
        </is>
      </c>
      <c r="L546" t="inlineStr">
        <is>
          <t>MLEH</t>
        </is>
      </c>
      <c r="N546" s="1" t="inlineStr">
        <is>
          <t>96769366</t>
        </is>
      </c>
      <c r="O546" s="7" t="inlineStr">
        <is>
          <t>INSERT,LF,X3,BAL,CI</t>
        </is>
      </c>
      <c r="P546" t="inlineStr">
        <is>
          <t>A100532</t>
        </is>
      </c>
      <c r="Q546" t="n">
        <v>0</v>
      </c>
      <c r="R546" t="inlineStr">
        <is>
          <t>Display Blank</t>
        </is>
      </c>
      <c r="S546" t="inlineStr">
        <is>
          <t>LT250</t>
        </is>
      </c>
      <c r="T546" t="n">
        <v>0</v>
      </c>
    </row>
    <row r="547">
      <c r="B547" s="7" t="inlineStr">
        <is>
          <t>Price_BOM_LFE_Insert_541</t>
        </is>
      </c>
      <c r="C547" t="inlineStr">
        <is>
          <t>:20709-2P-10HP-LFE:20709-2P-15HP-LFE:20709-2P-20HP-LFE:20709-2P-25HP-LFE:20709-2P-7.5HP-LFE:20709-4P-3HP-LFE:</t>
        </is>
      </c>
      <c r="D547" s="2" t="inlineStr">
        <is>
          <t>X3</t>
        </is>
      </c>
      <c r="E547" s="2" t="inlineStr">
        <is>
          <t>Opt_InsertProvided</t>
        </is>
      </c>
      <c r="F547" s="2" t="inlineStr">
        <is>
          <t>Ductile Iron, ASTM-A536-80</t>
        </is>
      </c>
      <c r="G547" s="2" t="inlineStr">
        <is>
          <t>J</t>
        </is>
      </c>
      <c r="H547" s="2" t="inlineStr">
        <is>
          <t>Coating_Special</t>
        </is>
      </c>
      <c r="I547" t="inlineStr">
        <is>
          <t>250psig</t>
        </is>
      </c>
      <c r="J547" t="inlineStr">
        <is>
          <t>:MechSealType2B:</t>
        </is>
      </c>
      <c r="K547" t="inlineStr">
        <is>
          <t>:Horizontal:</t>
        </is>
      </c>
      <c r="L547" t="inlineStr">
        <is>
          <t>MLEH</t>
        </is>
      </c>
      <c r="N547" s="1" t="inlineStr">
        <is>
          <t>96769367</t>
        </is>
      </c>
      <c r="O547" s="7" t="inlineStr">
        <is>
          <t>INSERT,LF,X3,BAL,DI</t>
        </is>
      </c>
      <c r="P547" t="inlineStr">
        <is>
          <t>A100532</t>
        </is>
      </c>
      <c r="Q547" t="n">
        <v>0</v>
      </c>
      <c r="R547" t="inlineStr">
        <is>
          <t>Display Blank</t>
        </is>
      </c>
      <c r="S547" t="inlineStr">
        <is>
          <t>LT051</t>
        </is>
      </c>
      <c r="T547" t="n">
        <v>98</v>
      </c>
    </row>
    <row r="548">
      <c r="B548" s="7" t="inlineStr">
        <is>
          <t>Price_BOM_LFE_Insert_542</t>
        </is>
      </c>
      <c r="C548" t="inlineStr">
        <is>
          <t>:20953-2P-20HP-LFE:20953-2P-25HP-LFE:20953-4P-3HP-LFE:20953-4P-5HP-LFE:20953-4P-7.5HP-LFE:25123-4P-10HP-LFE:</t>
        </is>
      </c>
      <c r="D548" s="2" t="inlineStr">
        <is>
          <t>X3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Coating_Special</t>
        </is>
      </c>
      <c r="I548" t="inlineStr">
        <is>
          <t>150psig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MLEH</t>
        </is>
      </c>
      <c r="N548" s="1" t="inlineStr">
        <is>
          <t>96769362</t>
        </is>
      </c>
      <c r="O548" s="7" t="inlineStr">
        <is>
          <t>INSERT,LF,X3,PKG,CI</t>
        </is>
      </c>
      <c r="P548" t="inlineStr">
        <is>
          <t>A100532</t>
        </is>
      </c>
      <c r="Q548" t="n">
        <v>0</v>
      </c>
      <c r="R548" t="inlineStr">
        <is>
          <t>Display Blank</t>
        </is>
      </c>
      <c r="S548" t="inlineStr">
        <is>
          <t>LT250</t>
        </is>
      </c>
      <c r="T548" t="n">
        <v>98</v>
      </c>
    </row>
    <row r="549">
      <c r="B549" s="7" t="inlineStr">
        <is>
          <t>Price_BOM_LFE_Insert_543</t>
        </is>
      </c>
      <c r="C549" t="inlineStr">
        <is>
          <t>:20953-2P-20HP-LFE:20953-2P-25HP-LFE:20953-4P-3HP-LFE:20953-4P-5HP-LFE:20953-4P-7.5HP-LFE:25123-4P-10HP-LFE:</t>
        </is>
      </c>
      <c r="D549" s="2" t="inlineStr">
        <is>
          <t>X3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Coating_Special</t>
        </is>
      </c>
      <c r="I549" t="inlineStr">
        <is>
          <t>250psig</t>
        </is>
      </c>
      <c r="J549" t="inlineStr">
        <is>
          <t>:MechSealType21S:MechSealType1Unbal:</t>
        </is>
      </c>
      <c r="K549" t="inlineStr">
        <is>
          <t>:Horizontal:</t>
        </is>
      </c>
      <c r="L549" t="inlineStr">
        <is>
          <t>MLEH</t>
        </is>
      </c>
      <c r="N549" s="1" t="inlineStr">
        <is>
          <t>96769363</t>
        </is>
      </c>
      <c r="O549" s="7" t="inlineStr">
        <is>
          <t>INSERT,LF,X3,SGL,CI</t>
        </is>
      </c>
      <c r="P549" t="inlineStr">
        <is>
          <t>A100532</t>
        </is>
      </c>
      <c r="Q549" t="n">
        <v>0</v>
      </c>
      <c r="R549" t="inlineStr">
        <is>
          <t>Display Blank</t>
        </is>
      </c>
      <c r="S549" t="inlineStr">
        <is>
          <t>LT250</t>
        </is>
      </c>
      <c r="T549" t="n">
        <v>0</v>
      </c>
    </row>
    <row r="550">
      <c r="B550" s="7" t="inlineStr">
        <is>
          <t>Price_BOM_LFE_Insert_544</t>
        </is>
      </c>
      <c r="C550" t="inlineStr">
        <is>
          <t>:20953-2P-20HP-LFE:20953-2P-25HP-LFE:20953-4P-3HP-LFE:20953-4P-5HP-LFE:20953-4P-7.5HP-LFE:25123-4P-10HP-LFE:</t>
        </is>
      </c>
      <c r="D550" s="2" t="inlineStr">
        <is>
          <t>X3</t>
        </is>
      </c>
      <c r="E550" s="2" t="inlineStr">
        <is>
          <t>Opt_InsertProvided</t>
        </is>
      </c>
      <c r="F550" s="2" t="inlineStr">
        <is>
          <t>Ductile Iron, ASTM-A536-80</t>
        </is>
      </c>
      <c r="G550" s="2" t="inlineStr">
        <is>
          <t>J</t>
        </is>
      </c>
      <c r="H550" s="2" t="inlineStr">
        <is>
          <t>Coating_Special</t>
        </is>
      </c>
      <c r="I550" t="inlineStr">
        <is>
          <t>250psig</t>
        </is>
      </c>
      <c r="J550" t="inlineStr">
        <is>
          <t>:MechSealType21S:MechSealType1Unbal:</t>
        </is>
      </c>
      <c r="K550" t="inlineStr">
        <is>
          <t>:Horizontal:</t>
        </is>
      </c>
      <c r="L550" t="inlineStr">
        <is>
          <t>MLEH</t>
        </is>
      </c>
      <c r="N550" s="1" t="inlineStr">
        <is>
          <t>96769364</t>
        </is>
      </c>
      <c r="O550" s="7" t="inlineStr">
        <is>
          <t>INSERT,LF,X3,SGL,DI</t>
        </is>
      </c>
      <c r="P550" t="inlineStr">
        <is>
          <t>A100533</t>
        </is>
      </c>
      <c r="Q550" t="n">
        <v>60</v>
      </c>
      <c r="R550" t="inlineStr">
        <is>
          <t>Priced</t>
        </is>
      </c>
      <c r="S550" t="inlineStr">
        <is>
          <t>LT051</t>
        </is>
      </c>
      <c r="T550" t="n">
        <v>98</v>
      </c>
    </row>
    <row r="551">
      <c r="B551" s="7" t="inlineStr">
        <is>
          <t>Price_BOM_LFE_Insert_545</t>
        </is>
      </c>
      <c r="C551" t="inlineStr">
        <is>
          <t>:20953-2P-20HP-LFE:20953-2P-25HP-LFE:20953-4P-3HP-LFE:20953-4P-5HP-LFE:20953-4P-7.5HP-LFE:25123-4P-10HP-LFE:</t>
        </is>
      </c>
      <c r="D551" s="2" t="inlineStr">
        <is>
          <t>X3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Coating_Special</t>
        </is>
      </c>
      <c r="I551" t="inlineStr">
        <is>
          <t>175psig</t>
        </is>
      </c>
      <c r="J551" t="inlineStr">
        <is>
          <t>:MechSealDoubleType21:MechSealDoubleType2:</t>
        </is>
      </c>
      <c r="K551" t="inlineStr">
        <is>
          <t>:Horizontal:</t>
        </is>
      </c>
      <c r="L551" t="inlineStr">
        <is>
          <t>MLEH</t>
        </is>
      </c>
      <c r="N551" s="1" t="inlineStr">
        <is>
          <t>96769365</t>
        </is>
      </c>
      <c r="O551" s="7" t="inlineStr">
        <is>
          <t>INSERT,LF,X3,DBL,CI</t>
        </is>
      </c>
      <c r="P551" t="inlineStr">
        <is>
          <t>A100532</t>
        </is>
      </c>
      <c r="Q551" t="n">
        <v>0</v>
      </c>
      <c r="R551" t="inlineStr">
        <is>
          <t>Display Blank</t>
        </is>
      </c>
      <c r="S551" t="inlineStr">
        <is>
          <t>LT250</t>
        </is>
      </c>
      <c r="T551" t="n">
        <v>98</v>
      </c>
    </row>
    <row r="552">
      <c r="B552" s="7" t="inlineStr">
        <is>
          <t>Price_BOM_LFE_Insert_546</t>
        </is>
      </c>
      <c r="C552" t="inlineStr">
        <is>
          <t>:20953-2P-20HP-LFE:20953-2P-25HP-LFE:20953-4P-3HP-LFE:20953-4P-5HP-LFE:20953-4P-7.5HP-LFE:25123-4P-10HP-LFE:</t>
        </is>
      </c>
      <c r="D552" s="2" t="inlineStr">
        <is>
          <t>X3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Coating_Special</t>
        </is>
      </c>
      <c r="I552" t="inlineStr">
        <is>
          <t>250psig</t>
        </is>
      </c>
      <c r="J552" t="inlineStr">
        <is>
          <t>:MechSealType2B:</t>
        </is>
      </c>
      <c r="K552" t="inlineStr">
        <is>
          <t>:Horizontal:</t>
        </is>
      </c>
      <c r="L552" t="inlineStr">
        <is>
          <t>MLEH</t>
        </is>
      </c>
      <c r="N552" s="1" t="inlineStr">
        <is>
          <t>96769366</t>
        </is>
      </c>
      <c r="O552" s="7" t="inlineStr">
        <is>
          <t>INSERT,LF,X3,BAL,CI</t>
        </is>
      </c>
      <c r="P552" t="inlineStr">
        <is>
          <t>A100532</t>
        </is>
      </c>
      <c r="Q552" t="n">
        <v>0</v>
      </c>
      <c r="R552" t="inlineStr">
        <is>
          <t>Display Blank</t>
        </is>
      </c>
      <c r="S552" t="inlineStr">
        <is>
          <t>LT250</t>
        </is>
      </c>
      <c r="T552" t="n">
        <v>0</v>
      </c>
    </row>
    <row r="553">
      <c r="B553" s="7" t="inlineStr">
        <is>
          <t>Price_BOM_LFE_Insert_547</t>
        </is>
      </c>
      <c r="C553" t="inlineStr">
        <is>
          <t>:20953-2P-20HP-LFE:20953-2P-25HP-LFE:20953-4P-3HP-LFE:20953-4P-5HP-LFE:20953-4P-7.5HP-LFE:25123-4P-10HP-LFE:</t>
        </is>
      </c>
      <c r="D553" s="2" t="inlineStr">
        <is>
          <t>X3</t>
        </is>
      </c>
      <c r="E553" s="2" t="inlineStr">
        <is>
          <t>Opt_InsertProvided</t>
        </is>
      </c>
      <c r="F553" s="2" t="inlineStr">
        <is>
          <t>Ductile Iron, ASTM-A536-80</t>
        </is>
      </c>
      <c r="G553" s="2" t="inlineStr">
        <is>
          <t>J</t>
        </is>
      </c>
      <c r="H553" s="2" t="inlineStr">
        <is>
          <t>Coating_Special</t>
        </is>
      </c>
      <c r="I553" t="inlineStr">
        <is>
          <t>250psig</t>
        </is>
      </c>
      <c r="J553" t="inlineStr">
        <is>
          <t>:MechSealType2B:</t>
        </is>
      </c>
      <c r="K553" t="inlineStr">
        <is>
          <t>:Horizontal:</t>
        </is>
      </c>
      <c r="L553" t="inlineStr">
        <is>
          <t>MLEH</t>
        </is>
      </c>
      <c r="N553" s="1" t="inlineStr">
        <is>
          <t>96769367</t>
        </is>
      </c>
      <c r="O553" s="7" t="inlineStr">
        <is>
          <t>INSERT,LF,X3,BAL,DI</t>
        </is>
      </c>
      <c r="P553" t="inlineStr">
        <is>
          <t>A100532</t>
        </is>
      </c>
      <c r="Q553" t="n">
        <v>0</v>
      </c>
      <c r="R553" t="inlineStr">
        <is>
          <t>Display Blank</t>
        </is>
      </c>
      <c r="S553" t="inlineStr">
        <is>
          <t>LT051</t>
        </is>
      </c>
      <c r="T553" t="n">
        <v>98</v>
      </c>
    </row>
    <row r="554">
      <c r="B554" s="7" t="inlineStr">
        <is>
          <t>Price_BOM_LFE_Insert_548</t>
        </is>
      </c>
      <c r="C554" t="inlineStr">
        <is>
          <t>:25123-4P-15HP-LFE:25123-4P-7.5HP-LFE:25123-4P-7.5HP-LFE:</t>
        </is>
      </c>
      <c r="D554" s="2" t="inlineStr">
        <is>
          <t>X3</t>
        </is>
      </c>
      <c r="E554" s="2" t="inlineStr">
        <is>
          <t>Opt_InsertProvided</t>
        </is>
      </c>
      <c r="F554" s="2" t="inlineStr">
        <is>
          <t>Cast Iron, ASTM-A48, CL 30</t>
        </is>
      </c>
      <c r="G554" s="2" t="inlineStr">
        <is>
          <t>C30</t>
        </is>
      </c>
      <c r="H554" s="2" t="inlineStr">
        <is>
          <t>Coating_Special</t>
        </is>
      </c>
      <c r="I554" t="inlineStr">
        <is>
          <t>150psig</t>
        </is>
      </c>
      <c r="J554" t="inlineStr">
        <is>
          <t>:Opt_Packing:</t>
        </is>
      </c>
      <c r="K554" t="inlineStr">
        <is>
          <t>:Horizontal:</t>
        </is>
      </c>
      <c r="L554" t="inlineStr">
        <is>
          <t>MLEH</t>
        </is>
      </c>
      <c r="N554" s="1" t="inlineStr">
        <is>
          <t>96769362</t>
        </is>
      </c>
      <c r="O554" s="7" t="inlineStr">
        <is>
          <t>INSERT,LF,X3,PKG,CI</t>
        </is>
      </c>
      <c r="P554" t="inlineStr">
        <is>
          <t>A100532</t>
        </is>
      </c>
      <c r="Q554" t="n">
        <v>0</v>
      </c>
      <c r="R554" t="inlineStr">
        <is>
          <t>Display Blank</t>
        </is>
      </c>
      <c r="S554" t="inlineStr">
        <is>
          <t>LT250</t>
        </is>
      </c>
      <c r="T554" t="n">
        <v>98</v>
      </c>
    </row>
    <row r="555">
      <c r="B555" s="7" t="inlineStr">
        <is>
          <t>Price_BOM_LFE_Insert_549</t>
        </is>
      </c>
      <c r="C555" t="inlineStr">
        <is>
          <t>:25123-4P-15HP-LFE:25123-4P-7.5HP-LFE:25123-4P-7.5HP-LFE:</t>
        </is>
      </c>
      <c r="D555" s="2" t="inlineStr">
        <is>
          <t>X3</t>
        </is>
      </c>
      <c r="E555" s="2" t="inlineStr">
        <is>
          <t>Opt_InsertProvided</t>
        </is>
      </c>
      <c r="F555" s="2" t="inlineStr">
        <is>
          <t>Cast Iron, ASTM-A48, CL 30</t>
        </is>
      </c>
      <c r="G555" s="2" t="inlineStr">
        <is>
          <t>C30</t>
        </is>
      </c>
      <c r="H555" s="2" t="inlineStr">
        <is>
          <t>Coating_Special</t>
        </is>
      </c>
      <c r="I555" t="inlineStr">
        <is>
          <t>250psig</t>
        </is>
      </c>
      <c r="J555" t="inlineStr">
        <is>
          <t>:MechSealType21S:MechSealType1Unbal:</t>
        </is>
      </c>
      <c r="K555" t="inlineStr">
        <is>
          <t>:Horizontal:</t>
        </is>
      </c>
      <c r="L555" t="inlineStr">
        <is>
          <t>MLEH</t>
        </is>
      </c>
      <c r="N555" s="1" t="inlineStr">
        <is>
          <t>96769363</t>
        </is>
      </c>
      <c r="O555" s="7" t="inlineStr">
        <is>
          <t>INSERT,LF,X3,SGL,CI</t>
        </is>
      </c>
      <c r="P555" t="inlineStr">
        <is>
          <t>A100532</t>
        </is>
      </c>
      <c r="Q555" t="n">
        <v>0</v>
      </c>
      <c r="R555" t="inlineStr">
        <is>
          <t>Display Blank</t>
        </is>
      </c>
      <c r="S555" t="inlineStr">
        <is>
          <t>LT250</t>
        </is>
      </c>
      <c r="T555" t="n">
        <v>0</v>
      </c>
    </row>
    <row r="556">
      <c r="B556" s="7" t="inlineStr">
        <is>
          <t>Price_BOM_LFE_Insert_550</t>
        </is>
      </c>
      <c r="C556" t="inlineStr">
        <is>
          <t>:25123-4P-15HP-LFE:25123-4P-7.5HP-LFE:25123-4P-7.5HP-LFE:</t>
        </is>
      </c>
      <c r="D556" s="2" t="inlineStr">
        <is>
          <t>X3</t>
        </is>
      </c>
      <c r="E556" s="2" t="inlineStr">
        <is>
          <t>Opt_InsertProvided</t>
        </is>
      </c>
      <c r="F556" s="2" t="inlineStr">
        <is>
          <t>Ductile Iron, ASTM-A536-80</t>
        </is>
      </c>
      <c r="G556" s="2" t="inlineStr">
        <is>
          <t>J</t>
        </is>
      </c>
      <c r="H556" s="2" t="inlineStr">
        <is>
          <t>Coating_Special</t>
        </is>
      </c>
      <c r="I556" t="inlineStr">
        <is>
          <t>250psig</t>
        </is>
      </c>
      <c r="J556" t="inlineStr">
        <is>
          <t>:MechSealType21S:MechSealType1Unbal:</t>
        </is>
      </c>
      <c r="K556" t="inlineStr">
        <is>
          <t>:Horizontal:</t>
        </is>
      </c>
      <c r="L556" t="inlineStr">
        <is>
          <t>MLEH</t>
        </is>
      </c>
      <c r="N556" s="1" t="inlineStr">
        <is>
          <t>96769364</t>
        </is>
      </c>
      <c r="O556" s="7" t="inlineStr">
        <is>
          <t>INSERT,LF,X3,SGL,DI</t>
        </is>
      </c>
      <c r="P556" t="inlineStr">
        <is>
          <t>A100533</t>
        </is>
      </c>
      <c r="Q556" t="n">
        <v>60</v>
      </c>
      <c r="R556" t="inlineStr">
        <is>
          <t>Priced</t>
        </is>
      </c>
      <c r="S556" t="inlineStr">
        <is>
          <t>LT051</t>
        </is>
      </c>
      <c r="T556" t="n">
        <v>98</v>
      </c>
    </row>
    <row r="557">
      <c r="B557" s="7" t="inlineStr">
        <is>
          <t>Price_BOM_LFE_Insert_551</t>
        </is>
      </c>
      <c r="C557" t="inlineStr">
        <is>
          <t>:25123-4P-15HP-LFE:25123-4P-7.5HP-LFE:25123-4P-7.5HP-LFE:</t>
        </is>
      </c>
      <c r="D557" s="2" t="inlineStr">
        <is>
          <t>X3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Coating_Special</t>
        </is>
      </c>
      <c r="I557" t="inlineStr">
        <is>
          <t>175psig</t>
        </is>
      </c>
      <c r="J557" t="inlineStr">
        <is>
          <t>:MechSealDoubleType21:MechSealDoubleType2:</t>
        </is>
      </c>
      <c r="K557" t="inlineStr">
        <is>
          <t>:Horizontal:</t>
        </is>
      </c>
      <c r="L557" t="inlineStr">
        <is>
          <t>MLEH</t>
        </is>
      </c>
      <c r="N557" s="1" t="inlineStr">
        <is>
          <t>96769365</t>
        </is>
      </c>
      <c r="O557" s="7" t="inlineStr">
        <is>
          <t>INSERT,LF,X3,DBL,CI</t>
        </is>
      </c>
      <c r="P557" t="inlineStr">
        <is>
          <t>A100532</t>
        </is>
      </c>
      <c r="Q557" t="n">
        <v>0</v>
      </c>
      <c r="R557" t="inlineStr">
        <is>
          <t>Display Blank</t>
        </is>
      </c>
      <c r="S557" t="inlineStr">
        <is>
          <t>LT250</t>
        </is>
      </c>
      <c r="T557" t="n">
        <v>98</v>
      </c>
    </row>
    <row r="558">
      <c r="B558" s="7" t="inlineStr">
        <is>
          <t>Price_BOM_LFE_Insert_552</t>
        </is>
      </c>
      <c r="C558" t="inlineStr">
        <is>
          <t>:25123-4P-15HP-LFE:25123-4P-7.5HP-LFE:25123-4P-7.5HP-LFE:</t>
        </is>
      </c>
      <c r="D558" s="2" t="inlineStr">
        <is>
          <t>X3</t>
        </is>
      </c>
      <c r="E558" s="2" t="inlineStr">
        <is>
          <t>Opt_InsertProvided</t>
        </is>
      </c>
      <c r="F558" s="2" t="inlineStr">
        <is>
          <t>Cast Iron, ASTM-A48, CL 30</t>
        </is>
      </c>
      <c r="G558" s="2" t="inlineStr">
        <is>
          <t>C30</t>
        </is>
      </c>
      <c r="H558" s="2" t="inlineStr">
        <is>
          <t>Coating_Special</t>
        </is>
      </c>
      <c r="I558" t="inlineStr">
        <is>
          <t>250psig</t>
        </is>
      </c>
      <c r="J558" t="inlineStr">
        <is>
          <t>:MechSealType2B:</t>
        </is>
      </c>
      <c r="K558" t="inlineStr">
        <is>
          <t>:Horizontal:</t>
        </is>
      </c>
      <c r="L558" t="inlineStr">
        <is>
          <t>MLEH</t>
        </is>
      </c>
      <c r="N558" s="1" t="inlineStr">
        <is>
          <t>96769366</t>
        </is>
      </c>
      <c r="O558" s="7" t="inlineStr">
        <is>
          <t>INSERT,LF,X3,BAL,CI</t>
        </is>
      </c>
      <c r="P558" t="inlineStr">
        <is>
          <t>A100532</t>
        </is>
      </c>
      <c r="Q558" t="n">
        <v>0</v>
      </c>
      <c r="R558" t="inlineStr">
        <is>
          <t>Display Blank</t>
        </is>
      </c>
      <c r="S558" t="inlineStr">
        <is>
          <t>LT250</t>
        </is>
      </c>
      <c r="T558" t="n">
        <v>0</v>
      </c>
    </row>
    <row r="559">
      <c r="B559" s="7" t="inlineStr">
        <is>
          <t>Price_BOM_LFE_Insert_553</t>
        </is>
      </c>
      <c r="C559" t="inlineStr">
        <is>
          <t>:25123-4P-15HP-LFE:25123-4P-7.5HP-LFE:25123-4P-7.5HP-LFE:</t>
        </is>
      </c>
      <c r="D559" s="2" t="inlineStr">
        <is>
          <t>X3</t>
        </is>
      </c>
      <c r="E559" s="2" t="inlineStr">
        <is>
          <t>Opt_InsertProvided</t>
        </is>
      </c>
      <c r="F559" s="2" t="inlineStr">
        <is>
          <t>Ductile Iron, ASTM-A536-80</t>
        </is>
      </c>
      <c r="G559" s="2" t="inlineStr">
        <is>
          <t>J</t>
        </is>
      </c>
      <c r="H559" s="2" t="inlineStr">
        <is>
          <t>Coating_Special</t>
        </is>
      </c>
      <c r="I559" t="inlineStr">
        <is>
          <t>250psig</t>
        </is>
      </c>
      <c r="J559" t="inlineStr">
        <is>
          <t>:MechSealType2B:</t>
        </is>
      </c>
      <c r="K559" t="inlineStr">
        <is>
          <t>:Horizontal:</t>
        </is>
      </c>
      <c r="L559" t="inlineStr">
        <is>
          <t>MLEH</t>
        </is>
      </c>
      <c r="N559" s="1" t="inlineStr">
        <is>
          <t>96769367</t>
        </is>
      </c>
      <c r="O559" s="7" t="inlineStr">
        <is>
          <t>INSERT,LF,X3,BAL,DI</t>
        </is>
      </c>
      <c r="P559" t="inlineStr">
        <is>
          <t>A100532</t>
        </is>
      </c>
      <c r="Q559" t="n">
        <v>0</v>
      </c>
      <c r="R559" t="inlineStr">
        <is>
          <t>Display Blank</t>
        </is>
      </c>
      <c r="S559" t="inlineStr">
        <is>
          <t>LT051</t>
        </is>
      </c>
      <c r="T559" t="n">
        <v>98</v>
      </c>
    </row>
    <row r="560">
      <c r="B560" s="7" t="inlineStr">
        <is>
          <t>Price_BOM_LFE_Insert_554</t>
        </is>
      </c>
      <c r="C560" t="inlineStr">
        <is>
          <t>:25707-2P-10HP-LFE:25707-2P-15HP-LFE:25707-2P-20HP-LFE:25707-2P-25HP-LFE:25707-2P-7.5HP-LFE:25707-4P-3HP-LFE:25707-4P-5HP-LFE:</t>
        </is>
      </c>
      <c r="D560" s="2" t="inlineStr">
        <is>
          <t>X3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Coating_Special</t>
        </is>
      </c>
      <c r="I560" t="inlineStr">
        <is>
          <t>150psig</t>
        </is>
      </c>
      <c r="J560" t="inlineStr">
        <is>
          <t>:Opt_Packing:</t>
        </is>
      </c>
      <c r="K560" t="inlineStr">
        <is>
          <t>:Horizontal:</t>
        </is>
      </c>
      <c r="L560" t="inlineStr">
        <is>
          <t>MLEH</t>
        </is>
      </c>
      <c r="N560" s="1" t="inlineStr">
        <is>
          <t>96769362</t>
        </is>
      </c>
      <c r="O560" s="7" t="inlineStr">
        <is>
          <t>INSERT,LF,X3,PKG,CI</t>
        </is>
      </c>
      <c r="P560" t="inlineStr">
        <is>
          <t>A100532</t>
        </is>
      </c>
      <c r="Q560" t="n">
        <v>0</v>
      </c>
      <c r="R560" t="inlineStr">
        <is>
          <t>Display Blank</t>
        </is>
      </c>
      <c r="S560" t="inlineStr">
        <is>
          <t>LT250</t>
        </is>
      </c>
      <c r="T560" t="n">
        <v>98</v>
      </c>
    </row>
    <row r="561">
      <c r="B561" s="7" t="inlineStr">
        <is>
          <t>Price_BOM_LFE_Insert_555</t>
        </is>
      </c>
      <c r="C561" t="inlineStr">
        <is>
          <t>:25707-2P-10HP-LFE:25707-2P-15HP-LFE:25707-2P-20HP-LFE:25707-2P-25HP-LFE:25707-2P-7.5HP-LFE:25707-4P-3HP-LFE:25707-4P-5HP-LFE:</t>
        </is>
      </c>
      <c r="D561" s="2" t="inlineStr">
        <is>
          <t>X3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Coating_Special</t>
        </is>
      </c>
      <c r="I561" t="inlineStr">
        <is>
          <t>250psig</t>
        </is>
      </c>
      <c r="J561" t="inlineStr">
        <is>
          <t>:MechSealType21S:MechSealType1Unbal:</t>
        </is>
      </c>
      <c r="K561" t="inlineStr">
        <is>
          <t>:Horizontal:</t>
        </is>
      </c>
      <c r="L561" t="inlineStr">
        <is>
          <t>MLEH</t>
        </is>
      </c>
      <c r="N561" s="1" t="inlineStr">
        <is>
          <t>96769363</t>
        </is>
      </c>
      <c r="O561" s="7" t="inlineStr">
        <is>
          <t>INSERT,LF,X3,SGL,CI</t>
        </is>
      </c>
      <c r="P561" t="inlineStr">
        <is>
          <t>A100532</t>
        </is>
      </c>
      <c r="Q561" t="n">
        <v>0</v>
      </c>
      <c r="R561" t="inlineStr">
        <is>
          <t>Display Blank</t>
        </is>
      </c>
      <c r="S561" t="inlineStr">
        <is>
          <t>LT250</t>
        </is>
      </c>
      <c r="T561" t="n">
        <v>0</v>
      </c>
    </row>
    <row r="562">
      <c r="B562" s="7" t="inlineStr">
        <is>
          <t>Price_BOM_LFE_Insert_556</t>
        </is>
      </c>
      <c r="C562" t="inlineStr">
        <is>
          <t>:25707-2P-10HP-LFE:25707-2P-15HP-LFE:25707-2P-20HP-LFE:25707-2P-25HP-LFE:25707-2P-7.5HP-LFE:25707-4P-3HP-LFE:25707-4P-5HP-LFE:</t>
        </is>
      </c>
      <c r="D562" s="2" t="inlineStr">
        <is>
          <t>X3</t>
        </is>
      </c>
      <c r="E562" s="2" t="inlineStr">
        <is>
          <t>Opt_InsertProvided</t>
        </is>
      </c>
      <c r="F562" s="2" t="inlineStr">
        <is>
          <t>Ductile Iron, ASTM-A536-80</t>
        </is>
      </c>
      <c r="G562" s="2" t="inlineStr">
        <is>
          <t>J</t>
        </is>
      </c>
      <c r="H562" s="2" t="inlineStr">
        <is>
          <t>Coating_Special</t>
        </is>
      </c>
      <c r="I562" t="inlineStr">
        <is>
          <t>250psig</t>
        </is>
      </c>
      <c r="J562" t="inlineStr">
        <is>
          <t>:MechSealType21S:MechSealType1Unbal:</t>
        </is>
      </c>
      <c r="K562" t="inlineStr">
        <is>
          <t>:Horizontal:</t>
        </is>
      </c>
      <c r="L562" t="inlineStr">
        <is>
          <t>MLEH</t>
        </is>
      </c>
      <c r="N562" s="1" t="inlineStr">
        <is>
          <t>96769364</t>
        </is>
      </c>
      <c r="O562" s="7" t="inlineStr">
        <is>
          <t>INSERT,LF,X3,SGL,DI</t>
        </is>
      </c>
      <c r="P562" t="inlineStr">
        <is>
          <t>A100533</t>
        </is>
      </c>
      <c r="Q562" t="n">
        <v>60</v>
      </c>
      <c r="R562" t="inlineStr">
        <is>
          <t>Priced</t>
        </is>
      </c>
      <c r="S562" t="inlineStr">
        <is>
          <t>LT051</t>
        </is>
      </c>
      <c r="T562" t="n">
        <v>98</v>
      </c>
    </row>
    <row r="563">
      <c r="B563" s="7" t="inlineStr">
        <is>
          <t>Price_BOM_LFE_Insert_557</t>
        </is>
      </c>
      <c r="C563" t="inlineStr">
        <is>
          <t>:25707-2P-10HP-LFE:25707-2P-15HP-LFE:25707-2P-20HP-LFE:25707-2P-25HP-LFE:25707-2P-7.5HP-LFE:25707-4P-3HP-LFE:25707-4P-5HP-LFE:</t>
        </is>
      </c>
      <c r="D563" s="2" t="inlineStr">
        <is>
          <t>X3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Coating_Special</t>
        </is>
      </c>
      <c r="I563" t="inlineStr">
        <is>
          <t>175psig</t>
        </is>
      </c>
      <c r="J563" t="inlineStr">
        <is>
          <t>:MechSealDoubleType21:MechSealDoubleType2:</t>
        </is>
      </c>
      <c r="K563" t="inlineStr">
        <is>
          <t>:Horizontal:</t>
        </is>
      </c>
      <c r="L563" t="inlineStr">
        <is>
          <t>MLEH</t>
        </is>
      </c>
      <c r="N563" s="1" t="inlineStr">
        <is>
          <t>96769365</t>
        </is>
      </c>
      <c r="O563" s="7" t="inlineStr">
        <is>
          <t>INSERT,LF,X3,DBL,CI</t>
        </is>
      </c>
      <c r="P563" t="inlineStr">
        <is>
          <t>A100532</t>
        </is>
      </c>
      <c r="Q563" t="n">
        <v>0</v>
      </c>
      <c r="R563" t="inlineStr">
        <is>
          <t>Display Blank</t>
        </is>
      </c>
      <c r="S563" t="inlineStr">
        <is>
          <t>LT250</t>
        </is>
      </c>
      <c r="T563" t="n">
        <v>98</v>
      </c>
    </row>
    <row r="564">
      <c r="B564" s="7" t="inlineStr">
        <is>
          <t>Price_BOM_LFE_Insert_558</t>
        </is>
      </c>
      <c r="C564" t="inlineStr">
        <is>
          <t>:25707-2P-10HP-LFE:25707-2P-15HP-LFE:25707-2P-20HP-LFE:25707-2P-25HP-LFE:25707-2P-7.5HP-LFE:25707-4P-3HP-LFE:25707-4P-5HP-LFE:</t>
        </is>
      </c>
      <c r="D564" s="2" t="inlineStr">
        <is>
          <t>X3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Coating_Special</t>
        </is>
      </c>
      <c r="I564" t="inlineStr">
        <is>
          <t>250psig</t>
        </is>
      </c>
      <c r="J564" t="inlineStr">
        <is>
          <t>:MechSealType2B:</t>
        </is>
      </c>
      <c r="K564" t="inlineStr">
        <is>
          <t>:Horizontal:</t>
        </is>
      </c>
      <c r="L564" t="inlineStr">
        <is>
          <t>MLEH</t>
        </is>
      </c>
      <c r="N564" s="1" t="inlineStr">
        <is>
          <t>96769366</t>
        </is>
      </c>
      <c r="O564" s="7" t="inlineStr">
        <is>
          <t>INSERT,LF,X3,BAL,CI</t>
        </is>
      </c>
      <c r="P564" t="inlineStr">
        <is>
          <t>A100532</t>
        </is>
      </c>
      <c r="Q564" t="n">
        <v>0</v>
      </c>
      <c r="R564" t="inlineStr">
        <is>
          <t>Display Blank</t>
        </is>
      </c>
      <c r="S564" t="inlineStr">
        <is>
          <t>LT250</t>
        </is>
      </c>
      <c r="T564" t="n">
        <v>0</v>
      </c>
    </row>
    <row r="565">
      <c r="B565" s="7" t="inlineStr">
        <is>
          <t>Price_BOM_LFE_Insert_559</t>
        </is>
      </c>
      <c r="C565" t="inlineStr">
        <is>
          <t>:25707-2P-10HP-LFE:25707-2P-15HP-LFE:25707-2P-20HP-LFE:25707-2P-25HP-LFE:25707-2P-7.5HP-LFE:25707-4P-3HP-LFE:25707-4P-5HP-LFE:</t>
        </is>
      </c>
      <c r="D565" s="2" t="inlineStr">
        <is>
          <t>X3</t>
        </is>
      </c>
      <c r="E565" s="2" t="inlineStr">
        <is>
          <t>Opt_InsertProvided</t>
        </is>
      </c>
      <c r="F565" s="2" t="inlineStr">
        <is>
          <t>Ductile Iron, ASTM-A536-80</t>
        </is>
      </c>
      <c r="G565" s="2" t="inlineStr">
        <is>
          <t>J</t>
        </is>
      </c>
      <c r="H565" s="2" t="inlineStr">
        <is>
          <t>Coating_Special</t>
        </is>
      </c>
      <c r="I565" t="inlineStr">
        <is>
          <t>250psig</t>
        </is>
      </c>
      <c r="J565" t="inlineStr">
        <is>
          <t>:MechSealType2B:</t>
        </is>
      </c>
      <c r="K565" t="inlineStr">
        <is>
          <t>:Horizontal:</t>
        </is>
      </c>
      <c r="L565" t="inlineStr">
        <is>
          <t>MLEH</t>
        </is>
      </c>
      <c r="N565" s="1" t="inlineStr">
        <is>
          <t>96769367</t>
        </is>
      </c>
      <c r="O565" s="7" t="inlineStr">
        <is>
          <t>INSERT,LF,X3,BAL,DI</t>
        </is>
      </c>
      <c r="P565" t="inlineStr">
        <is>
          <t>A100532</t>
        </is>
      </c>
      <c r="Q565" t="n">
        <v>0</v>
      </c>
      <c r="R565" t="inlineStr">
        <is>
          <t>Display Blank</t>
        </is>
      </c>
      <c r="S565" t="inlineStr">
        <is>
          <t>LT051</t>
        </is>
      </c>
      <c r="T565" t="n">
        <v>98</v>
      </c>
    </row>
    <row r="566">
      <c r="B566" s="7" t="inlineStr">
        <is>
          <t>Price_BOM_LFE_Insert_560</t>
        </is>
      </c>
      <c r="C566" s="69" t="inlineStr">
        <is>
          <t>:25957-2P-25HP-LFE:25957-4P-10HP-LFE:25957-4P-3HP-LFE:25957-4P-5HP-LFE:25957-4P-7.5HP-LFE:</t>
        </is>
      </c>
      <c r="D566" s="2" t="inlineStr">
        <is>
          <t>X3</t>
        </is>
      </c>
      <c r="E566" s="2" t="inlineStr">
        <is>
          <t>Opt_InsertProvided</t>
        </is>
      </c>
      <c r="F566" s="2" t="inlineStr">
        <is>
          <t>Cast Iron, ASTM-A48, CL 30</t>
        </is>
      </c>
      <c r="G566" s="2" t="inlineStr">
        <is>
          <t>C30</t>
        </is>
      </c>
      <c r="H566" s="2" t="inlineStr">
        <is>
          <t>Coating_Special</t>
        </is>
      </c>
      <c r="I566" t="inlineStr">
        <is>
          <t>150psig</t>
        </is>
      </c>
      <c r="J566" t="inlineStr">
        <is>
          <t>:Opt_Packing:</t>
        </is>
      </c>
      <c r="K566" t="inlineStr">
        <is>
          <t>:Horizontal:</t>
        </is>
      </c>
      <c r="L566" t="inlineStr">
        <is>
          <t>MLEH</t>
        </is>
      </c>
      <c r="N566" s="1" t="inlineStr">
        <is>
          <t>96769362</t>
        </is>
      </c>
      <c r="O566" s="7" t="inlineStr">
        <is>
          <t>INSERT,LF,X3,PKG,CI</t>
        </is>
      </c>
      <c r="P566" t="inlineStr">
        <is>
          <t>A100532</t>
        </is>
      </c>
      <c r="Q566" t="n">
        <v>0</v>
      </c>
      <c r="R566" t="inlineStr">
        <is>
          <t>Display Blank</t>
        </is>
      </c>
      <c r="S566" t="inlineStr">
        <is>
          <t>LT250</t>
        </is>
      </c>
      <c r="T566" t="n">
        <v>98</v>
      </c>
    </row>
    <row r="567">
      <c r="B567" s="7" t="inlineStr">
        <is>
          <t>Price_BOM_LFE_Insert_561</t>
        </is>
      </c>
      <c r="C567" s="69" t="inlineStr">
        <is>
          <t>:25957-2P-25HP-LFE:25957-4P-10HP-LFE:25957-4P-3HP-LFE:25957-4P-5HP-LFE:25957-4P-7.5HP-LFE:</t>
        </is>
      </c>
      <c r="D567" s="2" t="inlineStr">
        <is>
          <t>X3</t>
        </is>
      </c>
      <c r="E567" s="2" t="inlineStr">
        <is>
          <t>Opt_InsertProvided</t>
        </is>
      </c>
      <c r="F567" s="2" t="inlineStr">
        <is>
          <t>Cast Iron, ASTM-A48, CL 30</t>
        </is>
      </c>
      <c r="G567" s="2" t="inlineStr">
        <is>
          <t>C30</t>
        </is>
      </c>
      <c r="H567" s="2" t="inlineStr">
        <is>
          <t>Coating_Special</t>
        </is>
      </c>
      <c r="I567" t="inlineStr">
        <is>
          <t>250psig</t>
        </is>
      </c>
      <c r="J567" t="inlineStr">
        <is>
          <t>:MechSealType21S:MechSealType1Unbal:</t>
        </is>
      </c>
      <c r="K567" t="inlineStr">
        <is>
          <t>:Horizontal:</t>
        </is>
      </c>
      <c r="L567" t="inlineStr">
        <is>
          <t>MLEH</t>
        </is>
      </c>
      <c r="N567" s="1" t="inlineStr">
        <is>
          <t>96769363</t>
        </is>
      </c>
      <c r="O567" s="7" t="inlineStr">
        <is>
          <t>INSERT,LF,X3,SGL,CI</t>
        </is>
      </c>
      <c r="P567" t="inlineStr">
        <is>
          <t>A100532</t>
        </is>
      </c>
      <c r="Q567" t="n">
        <v>0</v>
      </c>
      <c r="R567" t="inlineStr">
        <is>
          <t>Display Blank</t>
        </is>
      </c>
      <c r="S567" t="inlineStr">
        <is>
          <t>LT250</t>
        </is>
      </c>
      <c r="T567" t="n">
        <v>0</v>
      </c>
    </row>
    <row r="568">
      <c r="B568" s="7" t="inlineStr">
        <is>
          <t>Price_BOM_LFE_Insert_562</t>
        </is>
      </c>
      <c r="C568" s="69" t="inlineStr">
        <is>
          <t>:25957-2P-25HP-LFE:25957-4P-10HP-LFE:25957-4P-3HP-LFE:25957-4P-5HP-LFE:25957-4P-7.5HP-LFE:</t>
        </is>
      </c>
      <c r="D568" s="2" t="inlineStr">
        <is>
          <t>X3</t>
        </is>
      </c>
      <c r="E568" s="2" t="inlineStr">
        <is>
          <t>Opt_InsertProvided</t>
        </is>
      </c>
      <c r="F568" s="2" t="inlineStr">
        <is>
          <t>Ductile Iron, ASTM-A536-80</t>
        </is>
      </c>
      <c r="G568" s="2" t="inlineStr">
        <is>
          <t>J</t>
        </is>
      </c>
      <c r="H568" s="2" t="inlineStr">
        <is>
          <t>Coating_Special</t>
        </is>
      </c>
      <c r="I568" t="inlineStr">
        <is>
          <t>250psig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MLEH</t>
        </is>
      </c>
      <c r="N568" s="1" t="inlineStr">
        <is>
          <t>96769364</t>
        </is>
      </c>
      <c r="O568" s="7" t="inlineStr">
        <is>
          <t>INSERT,LF,X3,SGL,DI</t>
        </is>
      </c>
      <c r="P568" t="inlineStr">
        <is>
          <t>A100533</t>
        </is>
      </c>
      <c r="Q568" t="n">
        <v>60</v>
      </c>
      <c r="R568" t="inlineStr">
        <is>
          <t>Priced</t>
        </is>
      </c>
      <c r="S568" t="inlineStr">
        <is>
          <t>LT051</t>
        </is>
      </c>
      <c r="T568" t="n">
        <v>98</v>
      </c>
    </row>
    <row r="569">
      <c r="B569" s="7" t="inlineStr">
        <is>
          <t>Price_BOM_LFE_Insert_563</t>
        </is>
      </c>
      <c r="C569" s="69" t="inlineStr">
        <is>
          <t>:25957-2P-25HP-LFE:25957-4P-10HP-LFE:25957-4P-3HP-LFE:25957-4P-5HP-LFE:25957-4P-7.5HP-LFE:</t>
        </is>
      </c>
      <c r="D569" s="2" t="inlineStr">
        <is>
          <t>X3</t>
        </is>
      </c>
      <c r="E569" s="2" t="inlineStr">
        <is>
          <t>Opt_InsertProvided</t>
        </is>
      </c>
      <c r="F569" s="2" t="inlineStr">
        <is>
          <t>Cast Iron, ASTM-A48, CL 30</t>
        </is>
      </c>
      <c r="G569" s="2" t="inlineStr">
        <is>
          <t>C30</t>
        </is>
      </c>
      <c r="H569" s="2" t="inlineStr">
        <is>
          <t>Coating_Special</t>
        </is>
      </c>
      <c r="I569" t="inlineStr">
        <is>
          <t>175psig</t>
        </is>
      </c>
      <c r="J569" t="inlineStr">
        <is>
          <t>:MechSealDoubleType21:MechSealDoubleType2:</t>
        </is>
      </c>
      <c r="K569" t="inlineStr">
        <is>
          <t>:Horizontal:</t>
        </is>
      </c>
      <c r="L569" t="inlineStr">
        <is>
          <t>MLEH</t>
        </is>
      </c>
      <c r="N569" s="1" t="inlineStr">
        <is>
          <t>96769365</t>
        </is>
      </c>
      <c r="O569" s="7" t="inlineStr">
        <is>
          <t>INSERT,LF,X3,DBL,CI</t>
        </is>
      </c>
      <c r="P569" t="inlineStr">
        <is>
          <t>A100532</t>
        </is>
      </c>
      <c r="Q569" t="n">
        <v>0</v>
      </c>
      <c r="R569" t="inlineStr">
        <is>
          <t>Display Blank</t>
        </is>
      </c>
      <c r="S569" t="inlineStr">
        <is>
          <t>LT250</t>
        </is>
      </c>
      <c r="T569" t="n">
        <v>98</v>
      </c>
    </row>
    <row r="570">
      <c r="B570" s="7" t="inlineStr">
        <is>
          <t>Price_BOM_LFE_Insert_564</t>
        </is>
      </c>
      <c r="C570" s="69" t="inlineStr">
        <is>
          <t>:25957-2P-25HP-LFE:25957-4P-10HP-LFE:25957-4P-3HP-LFE:25957-4P-5HP-LFE:25957-4P-7.5HP-LFE:</t>
        </is>
      </c>
      <c r="D570" s="2" t="inlineStr">
        <is>
          <t>X3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Coating_Special</t>
        </is>
      </c>
      <c r="I570" t="inlineStr">
        <is>
          <t>250psig</t>
        </is>
      </c>
      <c r="J570" t="inlineStr">
        <is>
          <t>:MechSealType2B:</t>
        </is>
      </c>
      <c r="K570" t="inlineStr">
        <is>
          <t>:Horizontal:</t>
        </is>
      </c>
      <c r="L570" t="inlineStr">
        <is>
          <t>MLEH</t>
        </is>
      </c>
      <c r="N570" s="1" t="inlineStr">
        <is>
          <t>96769366</t>
        </is>
      </c>
      <c r="O570" s="7" t="inlineStr">
        <is>
          <t>INSERT,LF,X3,BAL,CI</t>
        </is>
      </c>
      <c r="P570" t="inlineStr">
        <is>
          <t>A100532</t>
        </is>
      </c>
      <c r="Q570" t="n">
        <v>0</v>
      </c>
      <c r="R570" t="inlineStr">
        <is>
          <t>Display Blank</t>
        </is>
      </c>
      <c r="S570" t="inlineStr">
        <is>
          <t>LT250</t>
        </is>
      </c>
      <c r="T570" t="n">
        <v>0</v>
      </c>
    </row>
    <row r="571">
      <c r="B571" s="7" t="inlineStr">
        <is>
          <t>Price_BOM_LFE_Insert_565</t>
        </is>
      </c>
      <c r="C571" s="69" t="inlineStr">
        <is>
          <t>:25957-2P-25HP-LFE:25957-4P-10HP-LFE:25957-4P-3HP-LFE:25957-4P-5HP-LFE:25957-4P-7.5HP-LFE:</t>
        </is>
      </c>
      <c r="D571" s="2" t="inlineStr">
        <is>
          <t>X3</t>
        </is>
      </c>
      <c r="E571" s="2" t="inlineStr">
        <is>
          <t>Opt_InsertProvided</t>
        </is>
      </c>
      <c r="F571" s="2" t="inlineStr">
        <is>
          <t>Ductile Iron, ASTM-A536-80</t>
        </is>
      </c>
      <c r="G571" s="2" t="inlineStr">
        <is>
          <t>J</t>
        </is>
      </c>
      <c r="H571" s="2" t="inlineStr">
        <is>
          <t>Coating_Special</t>
        </is>
      </c>
      <c r="I571" t="inlineStr">
        <is>
          <t>250psig</t>
        </is>
      </c>
      <c r="J571" t="inlineStr">
        <is>
          <t>:MechSealType2B:</t>
        </is>
      </c>
      <c r="K571" t="inlineStr">
        <is>
          <t>:Horizontal:</t>
        </is>
      </c>
      <c r="L571" t="inlineStr">
        <is>
          <t>MLEH</t>
        </is>
      </c>
      <c r="N571" s="1" t="inlineStr">
        <is>
          <t>96769367</t>
        </is>
      </c>
      <c r="O571" s="7" t="inlineStr">
        <is>
          <t>INSERT,LF,X3,BAL,DI</t>
        </is>
      </c>
      <c r="P571" t="inlineStr">
        <is>
          <t>A100532</t>
        </is>
      </c>
      <c r="Q571" t="n">
        <v>0</v>
      </c>
      <c r="R571" t="inlineStr">
        <is>
          <t>Display Blank</t>
        </is>
      </c>
      <c r="S571" t="inlineStr">
        <is>
          <t>LT051</t>
        </is>
      </c>
      <c r="T571" t="n">
        <v>98</v>
      </c>
    </row>
    <row r="572">
      <c r="B572" s="7" t="inlineStr">
        <is>
          <t>Price_BOM_LFE_Insert_566</t>
        </is>
      </c>
      <c r="C572" t="inlineStr">
        <is>
          <t>:30707-2P-10HP-LFE:30707-2P-15HP-LFE:30707-2P-20HP-LFE:30707-2P-25HP-LFE:30707-4P-3HP-LFE:30707-4P-5HP-LFE:30707-4P-7.5HP-LFE:</t>
        </is>
      </c>
      <c r="D572" s="2" t="inlineStr">
        <is>
          <t>X3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Coating_Special</t>
        </is>
      </c>
      <c r="I572" t="inlineStr">
        <is>
          <t>150psig</t>
        </is>
      </c>
      <c r="J572" t="inlineStr">
        <is>
          <t>:Opt_Packing:</t>
        </is>
      </c>
      <c r="K572" t="inlineStr">
        <is>
          <t>:Horizontal:</t>
        </is>
      </c>
      <c r="L572" t="inlineStr">
        <is>
          <t>MLEH</t>
        </is>
      </c>
      <c r="N572" s="1" t="inlineStr">
        <is>
          <t>96769362</t>
        </is>
      </c>
      <c r="O572" s="7" t="inlineStr">
        <is>
          <t>INSERT,LF,X3,PKG,CI</t>
        </is>
      </c>
      <c r="P572" t="inlineStr">
        <is>
          <t>A100532</t>
        </is>
      </c>
      <c r="Q572" t="n">
        <v>0</v>
      </c>
      <c r="R572" t="inlineStr">
        <is>
          <t>Display Blank</t>
        </is>
      </c>
      <c r="S572" t="inlineStr">
        <is>
          <t>LT250</t>
        </is>
      </c>
      <c r="T572" t="n">
        <v>98</v>
      </c>
    </row>
    <row r="573">
      <c r="B573" s="7" t="inlineStr">
        <is>
          <t>Price_BOM_LFE_Insert_567</t>
        </is>
      </c>
      <c r="C573" t="inlineStr">
        <is>
          <t>:30707-2P-10HP-LFE:30707-2P-15HP-LFE:30707-2P-20HP-LFE:30707-2P-25HP-LFE:30707-4P-3HP-LFE:30707-4P-5HP-LFE:30707-4P-7.5HP-LFE:</t>
        </is>
      </c>
      <c r="D573" s="2" t="inlineStr">
        <is>
          <t>X3</t>
        </is>
      </c>
      <c r="E573" s="2" t="inlineStr">
        <is>
          <t>Opt_InsertProvided</t>
        </is>
      </c>
      <c r="F573" s="2" t="inlineStr">
        <is>
          <t>Cast Iron, ASTM-A48, CL 30</t>
        </is>
      </c>
      <c r="G573" s="2" t="inlineStr">
        <is>
          <t>C30</t>
        </is>
      </c>
      <c r="H573" s="2" t="inlineStr">
        <is>
          <t>Coating_Special</t>
        </is>
      </c>
      <c r="I573" t="inlineStr">
        <is>
          <t>250psig</t>
        </is>
      </c>
      <c r="J573" t="inlineStr">
        <is>
          <t>:MechSealType21S:MechSealType1Unbal:</t>
        </is>
      </c>
      <c r="K573" t="inlineStr">
        <is>
          <t>:Horizontal:</t>
        </is>
      </c>
      <c r="L573" t="inlineStr">
        <is>
          <t>MLEH</t>
        </is>
      </c>
      <c r="N573" s="1" t="inlineStr">
        <is>
          <t>96769363</t>
        </is>
      </c>
      <c r="O573" s="7" t="inlineStr">
        <is>
          <t>INSERT,LF,X3,SGL,CI</t>
        </is>
      </c>
      <c r="P573" t="inlineStr">
        <is>
          <t>A100532</t>
        </is>
      </c>
      <c r="Q573" t="n">
        <v>0</v>
      </c>
      <c r="R573" t="inlineStr">
        <is>
          <t>Display Blank</t>
        </is>
      </c>
      <c r="S573" t="inlineStr">
        <is>
          <t>LT250</t>
        </is>
      </c>
      <c r="T573" t="n">
        <v>0</v>
      </c>
    </row>
    <row r="574">
      <c r="B574" s="7" t="inlineStr">
        <is>
          <t>Price_BOM_LFE_Insert_568</t>
        </is>
      </c>
      <c r="C574" t="inlineStr">
        <is>
          <t>:30707-2P-10HP-LFE:30707-2P-15HP-LFE:30707-2P-20HP-LFE:30707-2P-25HP-LFE:30707-4P-3HP-LFE:30707-4P-5HP-LFE:30707-4P-7.5HP-LFE:</t>
        </is>
      </c>
      <c r="D574" s="2" t="inlineStr">
        <is>
          <t>X3</t>
        </is>
      </c>
      <c r="E574" s="2" t="inlineStr">
        <is>
          <t>Opt_InsertProvided</t>
        </is>
      </c>
      <c r="F574" s="2" t="inlineStr">
        <is>
          <t>Ductile Iron, ASTM-A536-80</t>
        </is>
      </c>
      <c r="G574" s="2" t="inlineStr">
        <is>
          <t>J</t>
        </is>
      </c>
      <c r="H574" s="2" t="inlineStr">
        <is>
          <t>Coating_Special</t>
        </is>
      </c>
      <c r="I574" t="inlineStr">
        <is>
          <t>250psig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MLEH</t>
        </is>
      </c>
      <c r="N574" s="1" t="inlineStr">
        <is>
          <t>96769364</t>
        </is>
      </c>
      <c r="O574" s="7" t="inlineStr">
        <is>
          <t>INSERT,LF,X3,SGL,DI</t>
        </is>
      </c>
      <c r="P574" t="inlineStr">
        <is>
          <t>A100533</t>
        </is>
      </c>
      <c r="Q574" t="n">
        <v>60</v>
      </c>
      <c r="R574" t="inlineStr">
        <is>
          <t>Priced</t>
        </is>
      </c>
      <c r="S574" t="inlineStr">
        <is>
          <t>LT051</t>
        </is>
      </c>
      <c r="T574" t="n">
        <v>98</v>
      </c>
    </row>
    <row r="575">
      <c r="B575" s="7" t="inlineStr">
        <is>
          <t>Price_BOM_LFE_Insert_569</t>
        </is>
      </c>
      <c r="C575" t="inlineStr">
        <is>
          <t>:30707-2P-10HP-LFE:30707-2P-15HP-LFE:30707-2P-20HP-LFE:30707-2P-25HP-LFE:30707-4P-3HP-LFE:30707-4P-5HP-LFE:30707-4P-7.5HP-LFE:</t>
        </is>
      </c>
      <c r="D575" s="2" t="inlineStr">
        <is>
          <t>X3</t>
        </is>
      </c>
      <c r="E575" s="2" t="inlineStr">
        <is>
          <t>Opt_InsertProvided</t>
        </is>
      </c>
      <c r="F575" s="2" t="inlineStr">
        <is>
          <t>Cast Iron, ASTM-A48, CL 30</t>
        </is>
      </c>
      <c r="G575" s="2" t="inlineStr">
        <is>
          <t>C30</t>
        </is>
      </c>
      <c r="H575" s="2" t="inlineStr">
        <is>
          <t>Coating_Special</t>
        </is>
      </c>
      <c r="I575" t="inlineStr">
        <is>
          <t>175psig</t>
        </is>
      </c>
      <c r="J575" t="inlineStr">
        <is>
          <t>:MechSealDoubleType21:MechSealDoubleType2:</t>
        </is>
      </c>
      <c r="K575" t="inlineStr">
        <is>
          <t>:Horizontal:</t>
        </is>
      </c>
      <c r="L575" t="inlineStr">
        <is>
          <t>MLEH</t>
        </is>
      </c>
      <c r="N575" s="1" t="inlineStr">
        <is>
          <t>96769365</t>
        </is>
      </c>
      <c r="O575" s="7" t="inlineStr">
        <is>
          <t>INSERT,LF,X3,DBL,CI</t>
        </is>
      </c>
      <c r="P575" t="inlineStr">
        <is>
          <t>A100532</t>
        </is>
      </c>
      <c r="Q575" t="n">
        <v>0</v>
      </c>
      <c r="R575" t="inlineStr">
        <is>
          <t>Display Blank</t>
        </is>
      </c>
      <c r="S575" t="inlineStr">
        <is>
          <t>LT250</t>
        </is>
      </c>
      <c r="T575" t="n">
        <v>98</v>
      </c>
    </row>
    <row r="576">
      <c r="B576" s="7" t="inlineStr">
        <is>
          <t>Price_BOM_LFE_Insert_570</t>
        </is>
      </c>
      <c r="C576" t="inlineStr">
        <is>
          <t>:30707-2P-10HP-LFE:30707-2P-15HP-LFE:30707-2P-20HP-LFE:30707-2P-25HP-LFE:30707-4P-3HP-LFE:30707-4P-5HP-LFE:30707-4P-7.5HP-LFE:</t>
        </is>
      </c>
      <c r="D576" s="2" t="inlineStr">
        <is>
          <t>X3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Coating_Special</t>
        </is>
      </c>
      <c r="I576" t="inlineStr">
        <is>
          <t>250psig</t>
        </is>
      </c>
      <c r="J576" t="inlineStr">
        <is>
          <t>:MechSealType2B:</t>
        </is>
      </c>
      <c r="K576" t="inlineStr">
        <is>
          <t>:Horizontal:</t>
        </is>
      </c>
      <c r="L576" t="inlineStr">
        <is>
          <t>MLEH</t>
        </is>
      </c>
      <c r="N576" s="1" t="inlineStr">
        <is>
          <t>96769366</t>
        </is>
      </c>
      <c r="O576" s="7" t="inlineStr">
        <is>
          <t>INSERT,LF,X3,BAL,CI</t>
        </is>
      </c>
      <c r="P576" t="inlineStr">
        <is>
          <t>A100532</t>
        </is>
      </c>
      <c r="Q576" t="n">
        <v>0</v>
      </c>
      <c r="R576" t="inlineStr">
        <is>
          <t>Display Blank</t>
        </is>
      </c>
      <c r="S576" t="inlineStr">
        <is>
          <t>LT250</t>
        </is>
      </c>
      <c r="T576" t="n">
        <v>0</v>
      </c>
    </row>
    <row r="577">
      <c r="B577" s="7" t="inlineStr">
        <is>
          <t>Price_BOM_LFE_Insert_571</t>
        </is>
      </c>
      <c r="C577" t="inlineStr">
        <is>
          <t>:30707-2P-10HP-LFE:30707-2P-15HP-LFE:30707-2P-20HP-LFE:30707-2P-25HP-LFE:30707-4P-3HP-LFE:30707-4P-5HP-LFE:30707-4P-7.5HP-LFE:</t>
        </is>
      </c>
      <c r="D577" s="2" t="inlineStr">
        <is>
          <t>X3</t>
        </is>
      </c>
      <c r="E577" s="2" t="inlineStr">
        <is>
          <t>Opt_InsertProvided</t>
        </is>
      </c>
      <c r="F577" s="2" t="inlineStr">
        <is>
          <t>Ductile Iron, ASTM-A536-80</t>
        </is>
      </c>
      <c r="G577" s="2" t="inlineStr">
        <is>
          <t>J</t>
        </is>
      </c>
      <c r="H577" s="2" t="inlineStr">
        <is>
          <t>Coating_Special</t>
        </is>
      </c>
      <c r="I577" t="inlineStr">
        <is>
          <t>250psig</t>
        </is>
      </c>
      <c r="J577" t="inlineStr">
        <is>
          <t>:MechSealType2B:</t>
        </is>
      </c>
      <c r="K577" t="inlineStr">
        <is>
          <t>:Horizontal:</t>
        </is>
      </c>
      <c r="L577" t="inlineStr">
        <is>
          <t>MLEH</t>
        </is>
      </c>
      <c r="N577" s="1" t="inlineStr">
        <is>
          <t>96769367</t>
        </is>
      </c>
      <c r="O577" s="7" t="inlineStr">
        <is>
          <t>INSERT,LF,X3,BAL,DI</t>
        </is>
      </c>
      <c r="P577" t="inlineStr">
        <is>
          <t>A100532</t>
        </is>
      </c>
      <c r="Q577" t="n">
        <v>0</v>
      </c>
      <c r="R577" t="inlineStr">
        <is>
          <t>Display Blank</t>
        </is>
      </c>
      <c r="S577" t="inlineStr">
        <is>
          <t>LT051</t>
        </is>
      </c>
      <c r="T577" t="n">
        <v>98</v>
      </c>
    </row>
    <row r="578">
      <c r="B578" s="7" t="inlineStr">
        <is>
          <t>Price_BOM_LFE_Insert_572</t>
        </is>
      </c>
      <c r="C578" s="69" t="inlineStr">
        <is>
          <t>:30957-4P-10HP-LFE:30957-4P-15HP-LFE:30957-4P-5HP-LFE:30957-4P-7.5HP-LFE:</t>
        </is>
      </c>
      <c r="D578" s="2" t="inlineStr">
        <is>
          <t>X3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Coating_Special</t>
        </is>
      </c>
      <c r="I578" t="inlineStr">
        <is>
          <t>150psig</t>
        </is>
      </c>
      <c r="J578" t="inlineStr">
        <is>
          <t>:Opt_Packing:</t>
        </is>
      </c>
      <c r="K578" t="inlineStr">
        <is>
          <t>:Horizontal:</t>
        </is>
      </c>
      <c r="L578" t="inlineStr">
        <is>
          <t>MLEH</t>
        </is>
      </c>
      <c r="N578" s="1" t="inlineStr">
        <is>
          <t>96769362</t>
        </is>
      </c>
      <c r="O578" s="7" t="inlineStr">
        <is>
          <t>INSERT,LF,X3,PKG,CI</t>
        </is>
      </c>
      <c r="P578" t="inlineStr">
        <is>
          <t>A100532</t>
        </is>
      </c>
      <c r="Q578" t="n">
        <v>0</v>
      </c>
      <c r="R578" t="inlineStr">
        <is>
          <t>Display Blank</t>
        </is>
      </c>
      <c r="S578" t="inlineStr">
        <is>
          <t>LT250</t>
        </is>
      </c>
      <c r="T578" t="n">
        <v>98</v>
      </c>
    </row>
    <row r="579">
      <c r="B579" s="7" t="inlineStr">
        <is>
          <t>Price_BOM_LFE_Insert_573</t>
        </is>
      </c>
      <c r="C579" s="69" t="inlineStr">
        <is>
          <t>:30957-4P-10HP-LFE:30957-4P-15HP-LFE:30957-4P-5HP-LFE:30957-4P-7.5HP-LFE:</t>
        </is>
      </c>
      <c r="D579" s="2" t="inlineStr">
        <is>
          <t>X3</t>
        </is>
      </c>
      <c r="E579" s="2" t="inlineStr">
        <is>
          <t>Opt_InsertProvided</t>
        </is>
      </c>
      <c r="F579" s="2" t="inlineStr">
        <is>
          <t>Cast Iron, ASTM-A48, CL 30</t>
        </is>
      </c>
      <c r="G579" s="2" t="inlineStr">
        <is>
          <t>C30</t>
        </is>
      </c>
      <c r="H579" s="2" t="inlineStr">
        <is>
          <t>Coating_Special</t>
        </is>
      </c>
      <c r="I579" t="inlineStr">
        <is>
          <t>250psig</t>
        </is>
      </c>
      <c r="J579" t="inlineStr">
        <is>
          <t>:MechSealType21S:MechSealType1Unbal:</t>
        </is>
      </c>
      <c r="K579" t="inlineStr">
        <is>
          <t>:Horizontal:</t>
        </is>
      </c>
      <c r="L579" t="inlineStr">
        <is>
          <t>MLEH</t>
        </is>
      </c>
      <c r="N579" s="1" t="inlineStr">
        <is>
          <t>96769363</t>
        </is>
      </c>
      <c r="O579" s="7" t="inlineStr">
        <is>
          <t>INSERT,LF,X3,SGL,CI</t>
        </is>
      </c>
      <c r="P579" t="inlineStr">
        <is>
          <t>A100532</t>
        </is>
      </c>
      <c r="Q579" t="n">
        <v>0</v>
      </c>
      <c r="R579" t="inlineStr">
        <is>
          <t>Display Blank</t>
        </is>
      </c>
      <c r="S579" t="inlineStr">
        <is>
          <t>LT250</t>
        </is>
      </c>
      <c r="T579" t="n">
        <v>0</v>
      </c>
    </row>
    <row r="580">
      <c r="B580" s="7" t="inlineStr">
        <is>
          <t>Price_BOM_LFE_Insert_574</t>
        </is>
      </c>
      <c r="C580" s="69" t="inlineStr">
        <is>
          <t>:30957-4P-10HP-LFE:30957-4P-15HP-LFE:30957-4P-5HP-LFE:30957-4P-7.5HP-LFE:</t>
        </is>
      </c>
      <c r="D580" s="2" t="inlineStr">
        <is>
          <t>X3</t>
        </is>
      </c>
      <c r="E580" s="2" t="inlineStr">
        <is>
          <t>Opt_InsertProvided</t>
        </is>
      </c>
      <c r="F580" s="2" t="inlineStr">
        <is>
          <t>Ductile Iron, ASTM-A536-80</t>
        </is>
      </c>
      <c r="G580" s="2" t="inlineStr">
        <is>
          <t>J</t>
        </is>
      </c>
      <c r="H580" s="2" t="inlineStr">
        <is>
          <t>Coating_Special</t>
        </is>
      </c>
      <c r="I580" t="inlineStr">
        <is>
          <t>250psig</t>
        </is>
      </c>
      <c r="J580" t="inlineStr">
        <is>
          <t>:MechSealType21S:MechSealType1Unbal:</t>
        </is>
      </c>
      <c r="K580" t="inlineStr">
        <is>
          <t>:Horizontal:</t>
        </is>
      </c>
      <c r="L580" t="inlineStr">
        <is>
          <t>MLEH</t>
        </is>
      </c>
      <c r="N580" s="1" t="inlineStr">
        <is>
          <t>96769364</t>
        </is>
      </c>
      <c r="O580" s="7" t="inlineStr">
        <is>
          <t>INSERT,LF,X3,SGL,DI</t>
        </is>
      </c>
      <c r="P580" t="inlineStr">
        <is>
          <t>A100533</t>
        </is>
      </c>
      <c r="Q580" t="n">
        <v>60</v>
      </c>
      <c r="R580" t="inlineStr">
        <is>
          <t>Priced</t>
        </is>
      </c>
      <c r="S580" t="inlineStr">
        <is>
          <t>LT051</t>
        </is>
      </c>
      <c r="T580" t="n">
        <v>98</v>
      </c>
    </row>
    <row r="581">
      <c r="B581" s="7" t="inlineStr">
        <is>
          <t>Price_BOM_LFE_Insert_575</t>
        </is>
      </c>
      <c r="C581" s="69" t="inlineStr">
        <is>
          <t>:30957-4P-10HP-LFE:30957-4P-15HP-LFE:30957-4P-5HP-LFE:30957-4P-7.5HP-LFE:</t>
        </is>
      </c>
      <c r="D581" s="2" t="inlineStr">
        <is>
          <t>X3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Coating_Special</t>
        </is>
      </c>
      <c r="I581" t="inlineStr">
        <is>
          <t>175psig</t>
        </is>
      </c>
      <c r="J581" t="inlineStr">
        <is>
          <t>:MechSealDoubleType21:MechSealDoubleType2:</t>
        </is>
      </c>
      <c r="K581" t="inlineStr">
        <is>
          <t>:Horizontal:</t>
        </is>
      </c>
      <c r="L581" t="inlineStr">
        <is>
          <t>MLEH</t>
        </is>
      </c>
      <c r="N581" s="1" t="inlineStr">
        <is>
          <t>96769365</t>
        </is>
      </c>
      <c r="O581" s="7" t="inlineStr">
        <is>
          <t>INSERT,LF,X3,DBL,CI</t>
        </is>
      </c>
      <c r="P581" t="inlineStr">
        <is>
          <t>A100532</t>
        </is>
      </c>
      <c r="Q581" t="n">
        <v>0</v>
      </c>
      <c r="R581" t="inlineStr">
        <is>
          <t>Display Blank</t>
        </is>
      </c>
      <c r="S581" t="inlineStr">
        <is>
          <t>LT250</t>
        </is>
      </c>
      <c r="T581" t="n">
        <v>98</v>
      </c>
    </row>
    <row r="582">
      <c r="B582" s="7" t="inlineStr">
        <is>
          <t>Price_BOM_LFE_Insert_576</t>
        </is>
      </c>
      <c r="C582" s="69" t="inlineStr">
        <is>
          <t>:30957-4P-10HP-LFE:30957-4P-15HP-LFE:30957-4P-5HP-LFE:30957-4P-7.5HP-LFE:</t>
        </is>
      </c>
      <c r="D582" s="2" t="inlineStr">
        <is>
          <t>X3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Coating_Special</t>
        </is>
      </c>
      <c r="I582" t="inlineStr">
        <is>
          <t>250psig</t>
        </is>
      </c>
      <c r="J582" t="inlineStr">
        <is>
          <t>:MechSealType2B:</t>
        </is>
      </c>
      <c r="K582" t="inlineStr">
        <is>
          <t>:Horizontal:</t>
        </is>
      </c>
      <c r="L582" t="inlineStr">
        <is>
          <t>MLEH</t>
        </is>
      </c>
      <c r="N582" s="1" t="inlineStr">
        <is>
          <t>96769366</t>
        </is>
      </c>
      <c r="O582" s="7" t="inlineStr">
        <is>
          <t>INSERT,LF,X3,BAL,CI</t>
        </is>
      </c>
      <c r="P582" t="inlineStr">
        <is>
          <t>A100532</t>
        </is>
      </c>
      <c r="Q582" t="n">
        <v>0</v>
      </c>
      <c r="R582" t="inlineStr">
        <is>
          <t>Display Blank</t>
        </is>
      </c>
      <c r="S582" t="inlineStr">
        <is>
          <t>LT250</t>
        </is>
      </c>
      <c r="T582" t="n">
        <v>0</v>
      </c>
    </row>
    <row r="583">
      <c r="B583" s="7" t="inlineStr">
        <is>
          <t>Price_BOM_LFE_Insert_577</t>
        </is>
      </c>
      <c r="C583" s="69" t="inlineStr">
        <is>
          <t>:30957-4P-10HP-LFE:30957-4P-15HP-LFE:30957-4P-5HP-LFE:30957-4P-7.5HP-LFE:</t>
        </is>
      </c>
      <c r="D583" s="2" t="inlineStr">
        <is>
          <t>X3</t>
        </is>
      </c>
      <c r="E583" s="2" t="inlineStr">
        <is>
          <t>Opt_InsertProvided</t>
        </is>
      </c>
      <c r="F583" s="2" t="inlineStr">
        <is>
          <t>Ductile Iron, ASTM-A536-80</t>
        </is>
      </c>
      <c r="G583" s="2" t="inlineStr">
        <is>
          <t>J</t>
        </is>
      </c>
      <c r="H583" s="2" t="inlineStr">
        <is>
          <t>Coating_Special</t>
        </is>
      </c>
      <c r="I583" t="inlineStr">
        <is>
          <t>250psig</t>
        </is>
      </c>
      <c r="J583" t="inlineStr">
        <is>
          <t>:MechSealType2B:</t>
        </is>
      </c>
      <c r="K583" t="inlineStr">
        <is>
          <t>:Horizontal:</t>
        </is>
      </c>
      <c r="L583" t="inlineStr">
        <is>
          <t>MLEH</t>
        </is>
      </c>
      <c r="N583" s="1" t="inlineStr">
        <is>
          <t>96769367</t>
        </is>
      </c>
      <c r="O583" s="7" t="inlineStr">
        <is>
          <t>INSERT,LF,X3,BAL,DI</t>
        </is>
      </c>
      <c r="P583" t="inlineStr">
        <is>
          <t>A100532</t>
        </is>
      </c>
      <c r="Q583" t="n">
        <v>0</v>
      </c>
      <c r="R583" t="inlineStr">
        <is>
          <t>Display Blank</t>
        </is>
      </c>
      <c r="S583" t="inlineStr">
        <is>
          <t>LT051</t>
        </is>
      </c>
      <c r="T583" t="n">
        <v>98</v>
      </c>
    </row>
    <row r="584">
      <c r="B584" s="7" t="inlineStr">
        <is>
          <t>Price_BOM_LFE_Insert_578</t>
        </is>
      </c>
      <c r="C584" t="inlineStr">
        <is>
          <t>:40707-2P-25HP-LFE:40707-4P-3HP-LFE:40707-4P-5HP-LFE:40707-4P-7.5HP-LFE:</t>
        </is>
      </c>
      <c r="D584" s="2" t="inlineStr">
        <is>
          <t>X3</t>
        </is>
      </c>
      <c r="E584" s="2" t="inlineStr">
        <is>
          <t>Opt_InsertProvided</t>
        </is>
      </c>
      <c r="F584" s="2" t="inlineStr">
        <is>
          <t>Cast Iron, ASTM-A48, CL 30</t>
        </is>
      </c>
      <c r="G584" s="2" t="inlineStr">
        <is>
          <t>C30</t>
        </is>
      </c>
      <c r="H584" s="2" t="inlineStr">
        <is>
          <t>Coating_Special</t>
        </is>
      </c>
      <c r="I584" t="inlineStr">
        <is>
          <t>150psig</t>
        </is>
      </c>
      <c r="J584" t="inlineStr">
        <is>
          <t>:Opt_Packing:</t>
        </is>
      </c>
      <c r="K584" t="inlineStr">
        <is>
          <t>:Horizontal:</t>
        </is>
      </c>
      <c r="L584" t="inlineStr">
        <is>
          <t>MLEH</t>
        </is>
      </c>
      <c r="N584" s="1" t="inlineStr">
        <is>
          <t>96769362</t>
        </is>
      </c>
      <c r="O584" s="7" t="inlineStr">
        <is>
          <t>INSERT,LF,X3,PKG,CI</t>
        </is>
      </c>
      <c r="P584" t="inlineStr">
        <is>
          <t>A100532</t>
        </is>
      </c>
      <c r="Q584" t="n">
        <v>0</v>
      </c>
      <c r="R584" t="inlineStr">
        <is>
          <t>Display Blank</t>
        </is>
      </c>
      <c r="S584" t="inlineStr">
        <is>
          <t>LT250</t>
        </is>
      </c>
      <c r="T584" t="n">
        <v>98</v>
      </c>
    </row>
    <row r="585">
      <c r="B585" s="7" t="inlineStr">
        <is>
          <t>Price_BOM_LFE_Insert_579</t>
        </is>
      </c>
      <c r="C585" t="inlineStr">
        <is>
          <t>:40707-2P-25HP-LFE:40707-4P-3HP-LFE:40707-4P-5HP-LFE:40707-4P-7.5HP-LFE:</t>
        </is>
      </c>
      <c r="D585" s="2" t="inlineStr">
        <is>
          <t>X3</t>
        </is>
      </c>
      <c r="E585" s="2" t="inlineStr">
        <is>
          <t>Opt_InsertProvided</t>
        </is>
      </c>
      <c r="F585" s="2" t="inlineStr">
        <is>
          <t>Cast Iron, ASTM-A48, CL 30</t>
        </is>
      </c>
      <c r="G585" s="2" t="inlineStr">
        <is>
          <t>C30</t>
        </is>
      </c>
      <c r="H585" s="2" t="inlineStr">
        <is>
          <t>Coating_Special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</t>
        </is>
      </c>
      <c r="L585" t="inlineStr">
        <is>
          <t>MLEH</t>
        </is>
      </c>
      <c r="N585" s="1" t="inlineStr">
        <is>
          <t>96769363</t>
        </is>
      </c>
      <c r="O585" s="7" t="inlineStr">
        <is>
          <t>INSERT,LF,X3,SGL,CI</t>
        </is>
      </c>
      <c r="P585" t="inlineStr">
        <is>
          <t>A100532</t>
        </is>
      </c>
      <c r="Q585" t="n">
        <v>0</v>
      </c>
      <c r="R585" t="inlineStr">
        <is>
          <t>Display Blank</t>
        </is>
      </c>
      <c r="S585" t="inlineStr">
        <is>
          <t>LT250</t>
        </is>
      </c>
      <c r="T585" t="n">
        <v>0</v>
      </c>
    </row>
    <row r="586">
      <c r="B586" s="7" t="inlineStr">
        <is>
          <t>Price_BOM_LFE_Insert_580</t>
        </is>
      </c>
      <c r="C586" t="inlineStr">
        <is>
          <t>:40707-2P-25HP-LFE:40707-4P-3HP-LFE:40707-4P-5HP-LFE:40707-4P-7.5HP-LFE:</t>
        </is>
      </c>
      <c r="D586" s="2" t="inlineStr">
        <is>
          <t>X3</t>
        </is>
      </c>
      <c r="E586" s="2" t="inlineStr">
        <is>
          <t>Opt_InsertProvided</t>
        </is>
      </c>
      <c r="F586" s="2" t="inlineStr">
        <is>
          <t>Ductile Iron, ASTM-A536-80</t>
        </is>
      </c>
      <c r="G586" s="2" t="inlineStr">
        <is>
          <t>J</t>
        </is>
      </c>
      <c r="H586" s="2" t="inlineStr">
        <is>
          <t>Coating_Special</t>
        </is>
      </c>
      <c r="I586" t="inlineStr">
        <is>
          <t>250psig</t>
        </is>
      </c>
      <c r="J586" t="inlineStr">
        <is>
          <t>:MechSealType21S:MechSealType1Unbal:</t>
        </is>
      </c>
      <c r="K586" t="inlineStr">
        <is>
          <t>:Horizontal:</t>
        </is>
      </c>
      <c r="L586" t="inlineStr">
        <is>
          <t>MLEH</t>
        </is>
      </c>
      <c r="N586" s="1" t="inlineStr">
        <is>
          <t>96769364</t>
        </is>
      </c>
      <c r="O586" s="7" t="inlineStr">
        <is>
          <t>INSERT,LF,X3,SGL,DI</t>
        </is>
      </c>
      <c r="P586" t="inlineStr">
        <is>
          <t>A100533</t>
        </is>
      </c>
      <c r="Q586" t="n">
        <v>60</v>
      </c>
      <c r="R586" t="inlineStr">
        <is>
          <t>Priced</t>
        </is>
      </c>
      <c r="S586" t="inlineStr">
        <is>
          <t>LT051</t>
        </is>
      </c>
      <c r="T586" t="n">
        <v>98</v>
      </c>
    </row>
    <row r="587">
      <c r="B587" s="7" t="inlineStr">
        <is>
          <t>Price_BOM_LFE_Insert_581</t>
        </is>
      </c>
      <c r="C587" t="inlineStr">
        <is>
          <t>:40707-2P-25HP-LFE:40707-4P-3HP-LFE:40707-4P-5HP-LFE:40707-4P-7.5HP-LFE:</t>
        </is>
      </c>
      <c r="D587" s="2" t="inlineStr">
        <is>
          <t>X3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Coating_Special</t>
        </is>
      </c>
      <c r="I587" t="inlineStr">
        <is>
          <t>175psig</t>
        </is>
      </c>
      <c r="J587" t="inlineStr">
        <is>
          <t>:MechSealDoubleType21:MechSealDoubleType2:</t>
        </is>
      </c>
      <c r="K587" t="inlineStr">
        <is>
          <t>:Horizontal:</t>
        </is>
      </c>
      <c r="L587" t="inlineStr">
        <is>
          <t>MLEH</t>
        </is>
      </c>
      <c r="N587" s="1" t="inlineStr">
        <is>
          <t>96769365</t>
        </is>
      </c>
      <c r="O587" s="7" t="inlineStr">
        <is>
          <t>INSERT,LF,X3,DBL,CI</t>
        </is>
      </c>
      <c r="P587" t="inlineStr">
        <is>
          <t>A100532</t>
        </is>
      </c>
      <c r="Q587" t="n">
        <v>0</v>
      </c>
      <c r="R587" t="inlineStr">
        <is>
          <t>Display Blank</t>
        </is>
      </c>
      <c r="S587" t="inlineStr">
        <is>
          <t>LT250</t>
        </is>
      </c>
      <c r="T587" t="n">
        <v>98</v>
      </c>
    </row>
    <row r="588">
      <c r="B588" s="7" t="inlineStr">
        <is>
          <t>Price_BOM_LFE_Insert_582</t>
        </is>
      </c>
      <c r="C588" t="inlineStr">
        <is>
          <t>:40707-2P-25HP-LFE:40707-4P-3HP-LFE:40707-4P-5HP-LFE:40707-4P-7.5HP-LFE:</t>
        </is>
      </c>
      <c r="D588" s="2" t="inlineStr">
        <is>
          <t>X3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Coating_Special</t>
        </is>
      </c>
      <c r="I588" t="inlineStr">
        <is>
          <t>250psig</t>
        </is>
      </c>
      <c r="J588" t="inlineStr">
        <is>
          <t>:MechSealType2B:</t>
        </is>
      </c>
      <c r="K588" t="inlineStr">
        <is>
          <t>:Horizontal:</t>
        </is>
      </c>
      <c r="L588" t="inlineStr">
        <is>
          <t>MLEH</t>
        </is>
      </c>
      <c r="N588" s="1" t="inlineStr">
        <is>
          <t>96769366</t>
        </is>
      </c>
      <c r="O588" s="7" t="inlineStr">
        <is>
          <t>INSERT,LF,X3,BAL,CI</t>
        </is>
      </c>
      <c r="P588" t="inlineStr">
        <is>
          <t>A100532</t>
        </is>
      </c>
      <c r="Q588" t="n">
        <v>0</v>
      </c>
      <c r="R588" t="inlineStr">
        <is>
          <t>Display Blank</t>
        </is>
      </c>
      <c r="S588" t="inlineStr">
        <is>
          <t>LT250</t>
        </is>
      </c>
      <c r="T588" t="n">
        <v>0</v>
      </c>
    </row>
    <row r="589">
      <c r="B589" s="7" t="inlineStr">
        <is>
          <t>Price_BOM_LFE_Insert_583</t>
        </is>
      </c>
      <c r="C589" t="inlineStr">
        <is>
          <t>:40707-2P-25HP-LFE:40707-4P-3HP-LFE:40707-4P-5HP-LFE:40707-4P-7.5HP-LFE:</t>
        </is>
      </c>
      <c r="D589" s="2" t="inlineStr">
        <is>
          <t>X3</t>
        </is>
      </c>
      <c r="E589" s="2" t="inlineStr">
        <is>
          <t>Opt_InsertProvided</t>
        </is>
      </c>
      <c r="F589" s="2" t="inlineStr">
        <is>
          <t>Ductile Iron, ASTM-A536-80</t>
        </is>
      </c>
      <c r="G589" s="2" t="inlineStr">
        <is>
          <t>J</t>
        </is>
      </c>
      <c r="H589" s="2" t="inlineStr">
        <is>
          <t>Coating_Special</t>
        </is>
      </c>
      <c r="I589" t="inlineStr">
        <is>
          <t>250psig</t>
        </is>
      </c>
      <c r="J589" t="inlineStr">
        <is>
          <t>:MechSealType2B:</t>
        </is>
      </c>
      <c r="K589" t="inlineStr">
        <is>
          <t>:Horizontal:</t>
        </is>
      </c>
      <c r="L589" t="inlineStr">
        <is>
          <t>MLEH</t>
        </is>
      </c>
      <c r="N589" s="1" t="inlineStr">
        <is>
          <t>96769367</t>
        </is>
      </c>
      <c r="O589" s="7" t="inlineStr">
        <is>
          <t>INSERT,LF,X3,BAL,DI</t>
        </is>
      </c>
      <c r="P589" t="inlineStr">
        <is>
          <t>A100532</t>
        </is>
      </c>
      <c r="Q589" t="n">
        <v>0</v>
      </c>
      <c r="R589" t="inlineStr">
        <is>
          <t>Display Blank</t>
        </is>
      </c>
      <c r="S589" t="inlineStr">
        <is>
          <t>LT051</t>
        </is>
      </c>
      <c r="T589" t="n">
        <v>98</v>
      </c>
    </row>
    <row r="590">
      <c r="B590" s="7" t="inlineStr">
        <is>
          <t>Price_BOM_LFE_Insert_584</t>
        </is>
      </c>
      <c r="C590" s="69" t="inlineStr">
        <is>
          <t>:40957-4P-10HP-LFE:40957-4P-15HP-LFE:</t>
        </is>
      </c>
      <c r="D590" s="2" t="inlineStr">
        <is>
          <t>X3</t>
        </is>
      </c>
      <c r="E590" s="2" t="inlineStr">
        <is>
          <t>Opt_InsertProvided</t>
        </is>
      </c>
      <c r="F590" s="2" t="inlineStr">
        <is>
          <t>Cast Iron, ASTM-A48, CL 30</t>
        </is>
      </c>
      <c r="G590" s="2" t="inlineStr">
        <is>
          <t>C30</t>
        </is>
      </c>
      <c r="H590" s="2" t="inlineStr">
        <is>
          <t>Coating_Special</t>
        </is>
      </c>
      <c r="I590" t="inlineStr">
        <is>
          <t>150psig</t>
        </is>
      </c>
      <c r="J590" t="inlineStr">
        <is>
          <t>:Opt_Packing:</t>
        </is>
      </c>
      <c r="K590" t="inlineStr">
        <is>
          <t>:Horizontal:</t>
        </is>
      </c>
      <c r="L590" t="inlineStr">
        <is>
          <t>MLEH</t>
        </is>
      </c>
      <c r="N590" s="1" t="inlineStr">
        <is>
          <t>96769362</t>
        </is>
      </c>
      <c r="O590" s="7" t="inlineStr">
        <is>
          <t>INSERT,LF,X3,PKG,CI</t>
        </is>
      </c>
      <c r="P590" t="inlineStr">
        <is>
          <t>A100532</t>
        </is>
      </c>
      <c r="Q590" t="n">
        <v>0</v>
      </c>
      <c r="R590" t="inlineStr">
        <is>
          <t>Display Blank</t>
        </is>
      </c>
      <c r="S590" t="inlineStr">
        <is>
          <t>LT250</t>
        </is>
      </c>
      <c r="T590" t="n">
        <v>98</v>
      </c>
    </row>
    <row r="591">
      <c r="B591" s="7" t="inlineStr">
        <is>
          <t>Price_BOM_LFE_Insert_585</t>
        </is>
      </c>
      <c r="C591" s="69" t="inlineStr">
        <is>
          <t>:40957-4P-10HP-LFE:40957-4P-15HP-LFE:</t>
        </is>
      </c>
      <c r="D591" s="2" t="inlineStr">
        <is>
          <t>X3</t>
        </is>
      </c>
      <c r="E591" s="2" t="inlineStr">
        <is>
          <t>Opt_InsertProvided</t>
        </is>
      </c>
      <c r="F591" s="2" t="inlineStr">
        <is>
          <t>Cast Iron, ASTM-A48, CL 30</t>
        </is>
      </c>
      <c r="G591" s="2" t="inlineStr">
        <is>
          <t>C30</t>
        </is>
      </c>
      <c r="H591" s="2" t="inlineStr">
        <is>
          <t>Coating_Special</t>
        </is>
      </c>
      <c r="I591" t="inlineStr">
        <is>
          <t>250psig</t>
        </is>
      </c>
      <c r="J591" t="inlineStr">
        <is>
          <t>:MechSealType21S:MechSealType1Unbal:</t>
        </is>
      </c>
      <c r="K591" t="inlineStr">
        <is>
          <t>:Horizontal:</t>
        </is>
      </c>
      <c r="L591" t="inlineStr">
        <is>
          <t>MLEH</t>
        </is>
      </c>
      <c r="N591" s="1" t="inlineStr">
        <is>
          <t>96769363</t>
        </is>
      </c>
      <c r="O591" s="7" t="inlineStr">
        <is>
          <t>INSERT,LF,X3,SGL,CI</t>
        </is>
      </c>
      <c r="P591" t="inlineStr">
        <is>
          <t>A100532</t>
        </is>
      </c>
      <c r="Q591" t="n">
        <v>0</v>
      </c>
      <c r="R591" t="inlineStr">
        <is>
          <t>Display Blank</t>
        </is>
      </c>
      <c r="S591" t="inlineStr">
        <is>
          <t>LT250</t>
        </is>
      </c>
      <c r="T591" t="n">
        <v>0</v>
      </c>
    </row>
    <row r="592">
      <c r="B592" s="7" t="inlineStr">
        <is>
          <t>Price_BOM_LFE_Insert_586</t>
        </is>
      </c>
      <c r="C592" s="69" t="inlineStr">
        <is>
          <t>:40957-4P-10HP-LFE:40957-4P-15HP-LFE:</t>
        </is>
      </c>
      <c r="D592" s="2" t="inlineStr">
        <is>
          <t>X3</t>
        </is>
      </c>
      <c r="E592" s="2" t="inlineStr">
        <is>
          <t>Opt_InsertProvided</t>
        </is>
      </c>
      <c r="F592" s="2" t="inlineStr">
        <is>
          <t>Ductile Iron, ASTM-A536-80</t>
        </is>
      </c>
      <c r="G592" s="2" t="inlineStr">
        <is>
          <t>J</t>
        </is>
      </c>
      <c r="H592" s="2" t="inlineStr">
        <is>
          <t>Coating_Special</t>
        </is>
      </c>
      <c r="I592" t="inlineStr">
        <is>
          <t>250psig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MLEH</t>
        </is>
      </c>
      <c r="N592" s="1" t="inlineStr">
        <is>
          <t>96769364</t>
        </is>
      </c>
      <c r="O592" s="7" t="inlineStr">
        <is>
          <t>INSERT,LF,X3,SGL,DI</t>
        </is>
      </c>
      <c r="P592" t="inlineStr">
        <is>
          <t>A100533</t>
        </is>
      </c>
      <c r="Q592" t="n">
        <v>60</v>
      </c>
      <c r="R592" t="inlineStr">
        <is>
          <t>Priced</t>
        </is>
      </c>
      <c r="S592" t="inlineStr">
        <is>
          <t>LT051</t>
        </is>
      </c>
      <c r="T592" t="n">
        <v>98</v>
      </c>
    </row>
    <row r="593">
      <c r="B593" s="7" t="inlineStr">
        <is>
          <t>Price_BOM_LFE_Insert_587</t>
        </is>
      </c>
      <c r="C593" s="69" t="inlineStr">
        <is>
          <t>:40957-4P-10HP-LFE:40957-4P-15HP-LFE:</t>
        </is>
      </c>
      <c r="D593" s="2" t="inlineStr">
        <is>
          <t>X3</t>
        </is>
      </c>
      <c r="E593" s="2" t="inlineStr">
        <is>
          <t>Opt_InsertProvided</t>
        </is>
      </c>
      <c r="F593" s="2" t="inlineStr">
        <is>
          <t>Cast Iron, ASTM-A48, CL 30</t>
        </is>
      </c>
      <c r="G593" s="2" t="inlineStr">
        <is>
          <t>C30</t>
        </is>
      </c>
      <c r="H593" s="2" t="inlineStr">
        <is>
          <t>Coating_Special</t>
        </is>
      </c>
      <c r="I593" t="inlineStr">
        <is>
          <t>175psig</t>
        </is>
      </c>
      <c r="J593" t="inlineStr">
        <is>
          <t>:MechSealDoubleType21:MechSealDoubleType2:</t>
        </is>
      </c>
      <c r="K593" t="inlineStr">
        <is>
          <t>:Horizontal:</t>
        </is>
      </c>
      <c r="L593" t="inlineStr">
        <is>
          <t>MLEH</t>
        </is>
      </c>
      <c r="N593" s="1" t="inlineStr">
        <is>
          <t>96769365</t>
        </is>
      </c>
      <c r="O593" s="7" t="inlineStr">
        <is>
          <t>INSERT,LF,X3,DBL,CI</t>
        </is>
      </c>
      <c r="P593" t="inlineStr">
        <is>
          <t>A100532</t>
        </is>
      </c>
      <c r="Q593" t="n">
        <v>0</v>
      </c>
      <c r="R593" t="inlineStr">
        <is>
          <t>Display Blank</t>
        </is>
      </c>
      <c r="S593" t="inlineStr">
        <is>
          <t>LT250</t>
        </is>
      </c>
      <c r="T593" t="n">
        <v>98</v>
      </c>
    </row>
    <row r="594">
      <c r="B594" s="7" t="inlineStr">
        <is>
          <t>Price_BOM_LFE_Insert_588</t>
        </is>
      </c>
      <c r="C594" s="69" t="inlineStr">
        <is>
          <t>:40957-4P-10HP-LFE:40957-4P-15HP-LFE:</t>
        </is>
      </c>
      <c r="D594" s="2" t="inlineStr">
        <is>
          <t>X3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Coating_Special</t>
        </is>
      </c>
      <c r="I594" t="inlineStr">
        <is>
          <t>250psig</t>
        </is>
      </c>
      <c r="J594" t="inlineStr">
        <is>
          <t>:MechSealType2B:</t>
        </is>
      </c>
      <c r="K594" t="inlineStr">
        <is>
          <t>:Horizontal:</t>
        </is>
      </c>
      <c r="L594" t="inlineStr">
        <is>
          <t>MLEH</t>
        </is>
      </c>
      <c r="N594" s="1" t="inlineStr">
        <is>
          <t>96769366</t>
        </is>
      </c>
      <c r="O594" s="7" t="inlineStr">
        <is>
          <t>INSERT,LF,X3,BAL,CI</t>
        </is>
      </c>
      <c r="P594" t="inlineStr">
        <is>
          <t>A100532</t>
        </is>
      </c>
      <c r="Q594" t="n">
        <v>0</v>
      </c>
      <c r="R594" t="inlineStr">
        <is>
          <t>Display Blank</t>
        </is>
      </c>
      <c r="S594" t="inlineStr">
        <is>
          <t>LT250</t>
        </is>
      </c>
      <c r="T594" t="n">
        <v>0</v>
      </c>
    </row>
    <row r="595">
      <c r="B595" s="7" t="inlineStr">
        <is>
          <t>Price_BOM_LFE_Insert_589</t>
        </is>
      </c>
      <c r="C595" s="69" t="inlineStr">
        <is>
          <t>:40957-4P-10HP-LFE:40957-4P-15HP-LFE:</t>
        </is>
      </c>
      <c r="D595" s="2" t="inlineStr">
        <is>
          <t>X3</t>
        </is>
      </c>
      <c r="E595" s="2" t="inlineStr">
        <is>
          <t>Opt_InsertProvided</t>
        </is>
      </c>
      <c r="F595" s="2" t="inlineStr">
        <is>
          <t>Ductile Iron, ASTM-A536-80</t>
        </is>
      </c>
      <c r="G595" s="2" t="inlineStr">
        <is>
          <t>J</t>
        </is>
      </c>
      <c r="H595" s="2" t="inlineStr">
        <is>
          <t>Coating_Special</t>
        </is>
      </c>
      <c r="I595" t="inlineStr">
        <is>
          <t>250psig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MLEH</t>
        </is>
      </c>
      <c r="N595" s="1" t="inlineStr">
        <is>
          <t>96769367</t>
        </is>
      </c>
      <c r="O595" s="7" t="inlineStr">
        <is>
          <t>INSERT,LF,X3,BAL,DI</t>
        </is>
      </c>
      <c r="P595" t="inlineStr">
        <is>
          <t>A100532</t>
        </is>
      </c>
      <c r="Q595" t="n">
        <v>0</v>
      </c>
      <c r="R595" t="inlineStr">
        <is>
          <t>Display Blank</t>
        </is>
      </c>
      <c r="S595" t="inlineStr">
        <is>
          <t>LT051</t>
        </is>
      </c>
      <c r="T595" t="n">
        <v>98</v>
      </c>
    </row>
    <row r="596">
      <c r="B596" s="7" t="inlineStr">
        <is>
          <t>Price_BOM_LFE_Insert_590</t>
        </is>
      </c>
      <c r="C5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6" t="inlineStr">
        <is>
          <t>X4</t>
        </is>
      </c>
      <c r="E596" s="2" t="inlineStr">
        <is>
          <t>Opt_InsertProvided</t>
        </is>
      </c>
      <c r="F596" s="2" t="inlineStr">
        <is>
          <t>Cast Iron, ASTM-A48, CL 30</t>
        </is>
      </c>
      <c r="G596" s="2" t="inlineStr">
        <is>
          <t>C30</t>
        </is>
      </c>
      <c r="H596" s="2" t="inlineStr">
        <is>
          <t>Coating_Special</t>
        </is>
      </c>
      <c r="I596" t="inlineStr">
        <is>
          <t>175psig</t>
        </is>
      </c>
      <c r="J596" t="inlineStr">
        <is>
          <t>:MechSealType21S:MechSealType1Unbal:</t>
        </is>
      </c>
      <c r="K596" t="inlineStr">
        <is>
          <t>:Horizontal:</t>
        </is>
      </c>
      <c r="L596" t="inlineStr">
        <is>
          <t>MLEH</t>
        </is>
      </c>
      <c r="N596" s="1" t="inlineStr">
        <is>
          <t>96769397</t>
        </is>
      </c>
      <c r="O596" s="7" t="inlineStr">
        <is>
          <t>INSERT,LF,X4,SGL,CI</t>
        </is>
      </c>
      <c r="P596" t="inlineStr">
        <is>
          <t>A100534</t>
        </is>
      </c>
      <c r="Q596" t="n">
        <v>0</v>
      </c>
      <c r="R596" t="inlineStr">
        <is>
          <t>Display Blank</t>
        </is>
      </c>
      <c r="S596" t="inlineStr">
        <is>
          <t>LT250</t>
        </is>
      </c>
      <c r="T596" t="n">
        <v>0</v>
      </c>
    </row>
    <row r="597">
      <c r="B597" s="7" t="inlineStr">
        <is>
          <t>Price_BOM_LFE_Insert_591</t>
        </is>
      </c>
      <c r="C5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7" t="inlineStr">
        <is>
          <t>X4</t>
        </is>
      </c>
      <c r="E597" s="2" t="inlineStr">
        <is>
          <t>Opt_InsertProvided</t>
        </is>
      </c>
      <c r="F597" s="2" t="inlineStr">
        <is>
          <t>Ductile Iron, ASTM-A536-80</t>
        </is>
      </c>
      <c r="G597" s="2" t="inlineStr">
        <is>
          <t>J</t>
        </is>
      </c>
      <c r="H597" s="2" t="inlineStr">
        <is>
          <t>Coating_Special</t>
        </is>
      </c>
      <c r="I597" t="inlineStr">
        <is>
          <t>250psig</t>
        </is>
      </c>
      <c r="J597" t="inlineStr">
        <is>
          <t>:MechSealType21S:MechSealType1Unbal:</t>
        </is>
      </c>
      <c r="K597" t="inlineStr">
        <is>
          <t>:Horizontal:</t>
        </is>
      </c>
      <c r="L597" t="inlineStr">
        <is>
          <t>MLEH</t>
        </is>
      </c>
      <c r="N597" s="1" t="inlineStr">
        <is>
          <t>96769398</t>
        </is>
      </c>
      <c r="O597" s="7" t="inlineStr">
        <is>
          <t>INSERT,LF,X4,SGL,DI</t>
        </is>
      </c>
      <c r="P597" t="inlineStr">
        <is>
          <t>A100535</t>
        </is>
      </c>
      <c r="Q597" t="n">
        <v>110</v>
      </c>
      <c r="R597" t="inlineStr">
        <is>
          <t>Priced</t>
        </is>
      </c>
      <c r="S597" t="inlineStr">
        <is>
          <t>LT051</t>
        </is>
      </c>
      <c r="T597" t="n">
        <v>98</v>
      </c>
    </row>
    <row r="598">
      <c r="B598" s="7" t="inlineStr">
        <is>
          <t>Price_BOM_LFE_Insert_592</t>
        </is>
      </c>
      <c r="C5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8" t="inlineStr">
        <is>
          <t>X4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Coating_Special</t>
        </is>
      </c>
      <c r="I598" t="inlineStr">
        <is>
          <t>175psig</t>
        </is>
      </c>
      <c r="J598" t="inlineStr">
        <is>
          <t>:Opt_Packing:</t>
        </is>
      </c>
      <c r="K598" t="inlineStr">
        <is>
          <t>:Horizontal:</t>
        </is>
      </c>
      <c r="L598" t="inlineStr">
        <is>
          <t>MLEH</t>
        </is>
      </c>
      <c r="N598" s="1" t="inlineStr">
        <is>
          <t>96769399</t>
        </is>
      </c>
      <c r="O598" s="7" t="inlineStr">
        <is>
          <t>INSERT,LF,X4,PKG,CI</t>
        </is>
      </c>
      <c r="P598" t="inlineStr">
        <is>
          <t>A100534</t>
        </is>
      </c>
      <c r="Q598" t="n">
        <v>0</v>
      </c>
      <c r="R598" t="inlineStr">
        <is>
          <t>Display Blank</t>
        </is>
      </c>
      <c r="S598" t="inlineStr">
        <is>
          <t>LT250</t>
        </is>
      </c>
      <c r="T598" t="n">
        <v>98</v>
      </c>
    </row>
    <row r="599">
      <c r="B599" s="7" t="inlineStr">
        <is>
          <t>Price_BOM_LFE_Insert_593</t>
        </is>
      </c>
      <c r="C5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9" t="inlineStr">
        <is>
          <t>X4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Coating_Special</t>
        </is>
      </c>
      <c r="I599" t="inlineStr">
        <is>
          <t>175psig</t>
        </is>
      </c>
      <c r="J599" t="inlineStr">
        <is>
          <t>:MechSealDoubleType1:</t>
        </is>
      </c>
      <c r="K599" t="inlineStr">
        <is>
          <t>:Horizontal:</t>
        </is>
      </c>
      <c r="L599" t="inlineStr">
        <is>
          <t>MLEH</t>
        </is>
      </c>
      <c r="N599" s="1" t="inlineStr">
        <is>
          <t>96769400</t>
        </is>
      </c>
      <c r="O599" s="7" t="inlineStr">
        <is>
          <t>INSERT,LF,X4,DBL,CI</t>
        </is>
      </c>
      <c r="P599" t="inlineStr">
        <is>
          <t>A100534</t>
        </is>
      </c>
      <c r="Q599" t="n">
        <v>0</v>
      </c>
      <c r="R599" t="inlineStr">
        <is>
          <t>Display Blank</t>
        </is>
      </c>
      <c r="S599" t="inlineStr">
        <is>
          <t>LT250</t>
        </is>
      </c>
      <c r="T599" t="n">
        <v>98</v>
      </c>
    </row>
    <row r="600">
      <c r="B600" s="7" t="inlineStr">
        <is>
          <t>Price_BOM_LFE_Insert_594</t>
        </is>
      </c>
      <c r="C6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0" t="inlineStr">
        <is>
          <t>X4</t>
        </is>
      </c>
      <c r="E600" s="2" t="inlineStr">
        <is>
          <t>Opt_InsertProvided</t>
        </is>
      </c>
      <c r="F600" s="2" t="inlineStr">
        <is>
          <t>Cast Iron, ASTM-A48, CL 30</t>
        </is>
      </c>
      <c r="G600" s="2" t="inlineStr">
        <is>
          <t>C30</t>
        </is>
      </c>
      <c r="H600" s="2" t="inlineStr">
        <is>
          <t>Coating_Special</t>
        </is>
      </c>
      <c r="I600" t="inlineStr">
        <is>
          <t>175psig</t>
        </is>
      </c>
      <c r="J600" t="inlineStr">
        <is>
          <t>:MechSealType1Bal:</t>
        </is>
      </c>
      <c r="K600" t="inlineStr">
        <is>
          <t>:Horizontal:</t>
        </is>
      </c>
      <c r="L600" t="inlineStr">
        <is>
          <t>MLEH</t>
        </is>
      </c>
      <c r="N600" s="1" t="inlineStr">
        <is>
          <t>96769401</t>
        </is>
      </c>
      <c r="O600" s="7" t="inlineStr">
        <is>
          <t>INSERT,LF,X4,BAL,CI</t>
        </is>
      </c>
      <c r="P600" t="inlineStr">
        <is>
          <t>A100534</t>
        </is>
      </c>
      <c r="Q600" t="n">
        <v>0</v>
      </c>
      <c r="R600" t="inlineStr">
        <is>
          <t>Display Blank</t>
        </is>
      </c>
      <c r="S600" t="inlineStr">
        <is>
          <t>LT250</t>
        </is>
      </c>
      <c r="T600" t="n">
        <v>0</v>
      </c>
    </row>
    <row r="601">
      <c r="B601" s="7" t="inlineStr">
        <is>
          <t>Price_BOM_LFE_Insert_595</t>
        </is>
      </c>
      <c r="C60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1" t="inlineStr">
        <is>
          <t>X4</t>
        </is>
      </c>
      <c r="E601" s="2" t="inlineStr">
        <is>
          <t>Opt_InsertProvided</t>
        </is>
      </c>
      <c r="F601" s="2" t="inlineStr">
        <is>
          <t>Ductile Iron, ASTM-A536-80</t>
        </is>
      </c>
      <c r="G601" s="2" t="inlineStr">
        <is>
          <t>J</t>
        </is>
      </c>
      <c r="H601" s="2" t="inlineStr">
        <is>
          <t>Coating_Special</t>
        </is>
      </c>
      <c r="I601" t="inlineStr">
        <is>
          <t>250psig</t>
        </is>
      </c>
      <c r="J601" t="inlineStr">
        <is>
          <t>:MechSealType1Bal:</t>
        </is>
      </c>
      <c r="K601" t="inlineStr">
        <is>
          <t>:Horizontal:</t>
        </is>
      </c>
      <c r="L601" t="inlineStr">
        <is>
          <t>MLEH</t>
        </is>
      </c>
      <c r="N601" s="1" t="inlineStr">
        <is>
          <t>96769402</t>
        </is>
      </c>
      <c r="O601" s="7" t="inlineStr">
        <is>
          <t>INSERT,LF,X4,BAL,DI</t>
        </is>
      </c>
      <c r="P601" t="inlineStr">
        <is>
          <t>A100535</t>
        </is>
      </c>
      <c r="Q601" t="n">
        <v>110</v>
      </c>
      <c r="R601" t="inlineStr">
        <is>
          <t>Priced</t>
        </is>
      </c>
      <c r="S601" t="inlineStr">
        <is>
          <t>LT051</t>
        </is>
      </c>
      <c r="T601" t="n">
        <v>98</v>
      </c>
    </row>
    <row r="602">
      <c r="B602" s="7" t="inlineStr">
        <is>
          <t>Price_BOM_LFE_Insert_596</t>
        </is>
      </c>
      <c r="C602" s="7" t="inlineStr">
        <is>
          <t>:40707-2P-30HP-LFE:</t>
        </is>
      </c>
      <c r="D602" t="inlineStr">
        <is>
          <t>X4</t>
        </is>
      </c>
      <c r="E602" s="2" t="inlineStr">
        <is>
          <t>Opt_InsertProvided</t>
        </is>
      </c>
      <c r="F602" s="2" t="inlineStr">
        <is>
          <t>Cast Iron, ASTM-A48, CL 30</t>
        </is>
      </c>
      <c r="G602" s="2" t="inlineStr">
        <is>
          <t>C30</t>
        </is>
      </c>
      <c r="H602" s="2" t="inlineStr">
        <is>
          <t>Coating_Special</t>
        </is>
      </c>
      <c r="I602" t="inlineStr">
        <is>
          <t>175psig</t>
        </is>
      </c>
      <c r="J602" t="inlineStr">
        <is>
          <t>:MechSealType21S:MechSealType1Unbal:</t>
        </is>
      </c>
      <c r="K602" t="inlineStr">
        <is>
          <t>:Horizontal:</t>
        </is>
      </c>
      <c r="L602" t="inlineStr">
        <is>
          <t>MLEH</t>
        </is>
      </c>
      <c r="N602" s="1" t="inlineStr">
        <is>
          <t>96769403</t>
        </is>
      </c>
      <c r="O602" s="7" t="inlineStr">
        <is>
          <t>INSERT,LF,4070,X4,SGL,CI</t>
        </is>
      </c>
      <c r="P602" t="inlineStr">
        <is>
          <t>A100534</t>
        </is>
      </c>
      <c r="Q602" t="n">
        <v>0</v>
      </c>
      <c r="R602" t="inlineStr">
        <is>
          <t>Display Blank</t>
        </is>
      </c>
      <c r="S602" t="inlineStr">
        <is>
          <t>LT250</t>
        </is>
      </c>
      <c r="T602" t="n">
        <v>0</v>
      </c>
    </row>
    <row r="603">
      <c r="B603" s="7" t="inlineStr">
        <is>
          <t>Price_BOM_LFE_Insert_597</t>
        </is>
      </c>
      <c r="C603" s="7" t="inlineStr">
        <is>
          <t>:40707-2P-30HP-LFE:</t>
        </is>
      </c>
      <c r="D603" t="inlineStr">
        <is>
          <t>X4</t>
        </is>
      </c>
      <c r="E603" s="2" t="inlineStr">
        <is>
          <t>Opt_InsertProvided</t>
        </is>
      </c>
      <c r="F603" s="2" t="inlineStr">
        <is>
          <t>Ductile Iron, ASTM-A536-80</t>
        </is>
      </c>
      <c r="G603" s="2" t="inlineStr">
        <is>
          <t>J</t>
        </is>
      </c>
      <c r="H603" s="2" t="inlineStr">
        <is>
          <t>Coating_Special</t>
        </is>
      </c>
      <c r="I603" t="inlineStr">
        <is>
          <t>250psig</t>
        </is>
      </c>
      <c r="J603" t="inlineStr">
        <is>
          <t>:MechSealType21S:MechSealType1Unbal:</t>
        </is>
      </c>
      <c r="K603" t="inlineStr">
        <is>
          <t>:Horizontal:</t>
        </is>
      </c>
      <c r="L603" t="inlineStr">
        <is>
          <t>MLEH</t>
        </is>
      </c>
      <c r="N603" s="1" t="inlineStr">
        <is>
          <t>96769404</t>
        </is>
      </c>
      <c r="O603" s="7" t="inlineStr">
        <is>
          <t>INSERT,LF,4070,X4,SGL,DI</t>
        </is>
      </c>
      <c r="P603" t="inlineStr">
        <is>
          <t>A100535</t>
        </is>
      </c>
      <c r="Q603" t="n">
        <v>110</v>
      </c>
      <c r="R603" t="inlineStr">
        <is>
          <t>Priced</t>
        </is>
      </c>
      <c r="S603" t="inlineStr">
        <is>
          <t>LT051</t>
        </is>
      </c>
      <c r="T603" t="n">
        <v>98</v>
      </c>
    </row>
    <row r="604">
      <c r="B604" s="7" t="inlineStr">
        <is>
          <t>Price_BOM_LFE_Insert_598</t>
        </is>
      </c>
      <c r="C604" s="7" t="inlineStr">
        <is>
          <t>:40707-2P-30HP-LFE:</t>
        </is>
      </c>
      <c r="D604" t="inlineStr">
        <is>
          <t>X4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Coating_Special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MLEH</t>
        </is>
      </c>
      <c r="N604" s="1" t="inlineStr">
        <is>
          <t>96769405</t>
        </is>
      </c>
      <c r="O604" s="7" t="inlineStr">
        <is>
          <t>INSERT,LF,4070,X4,PKG,CI</t>
        </is>
      </c>
      <c r="P604" t="inlineStr">
        <is>
          <t>A100534</t>
        </is>
      </c>
      <c r="Q604" t="n">
        <v>0</v>
      </c>
      <c r="R604" t="inlineStr">
        <is>
          <t>Display Blank</t>
        </is>
      </c>
      <c r="S604" t="inlineStr">
        <is>
          <t>LT250</t>
        </is>
      </c>
      <c r="T604" t="n">
        <v>98</v>
      </c>
    </row>
    <row r="605">
      <c r="B605" s="7" t="inlineStr">
        <is>
          <t>Price_BOM_LFE_Insert_599</t>
        </is>
      </c>
      <c r="C605" s="7" t="inlineStr">
        <is>
          <t>:40707-2P-30HP-LFE:</t>
        </is>
      </c>
      <c r="D605" t="inlineStr">
        <is>
          <t>X4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Coating_Special</t>
        </is>
      </c>
      <c r="I605" t="inlineStr">
        <is>
          <t>175psig</t>
        </is>
      </c>
      <c r="J605" t="inlineStr">
        <is>
          <t>:MechSealDoubleType1:</t>
        </is>
      </c>
      <c r="K605" t="inlineStr">
        <is>
          <t>:Horizontal:</t>
        </is>
      </c>
      <c r="L605" t="inlineStr">
        <is>
          <t>MLEH</t>
        </is>
      </c>
      <c r="N605" s="1" t="inlineStr">
        <is>
          <t>96769406</t>
        </is>
      </c>
      <c r="O605" s="7" t="inlineStr">
        <is>
          <t>INSERT,LF,4070,X4,DBL,CI</t>
        </is>
      </c>
      <c r="P605" t="inlineStr">
        <is>
          <t>A100534</t>
        </is>
      </c>
      <c r="Q605" t="n">
        <v>0</v>
      </c>
      <c r="R605" t="inlineStr">
        <is>
          <t>Display Blank</t>
        </is>
      </c>
      <c r="S605" t="inlineStr">
        <is>
          <t>LT250</t>
        </is>
      </c>
      <c r="T605" t="n">
        <v>98</v>
      </c>
    </row>
    <row r="606">
      <c r="B606" s="7" t="inlineStr">
        <is>
          <t>Price_BOM_LFE_Insert_600</t>
        </is>
      </c>
      <c r="C606" s="7" t="inlineStr">
        <is>
          <t>:40707-2P-30HP-LFE:</t>
        </is>
      </c>
      <c r="D606" t="inlineStr">
        <is>
          <t>X4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Coating_Special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</t>
        </is>
      </c>
      <c r="L606" t="inlineStr">
        <is>
          <t>MLEH</t>
        </is>
      </c>
      <c r="N606" s="1" t="inlineStr">
        <is>
          <t>96769407</t>
        </is>
      </c>
      <c r="O606" s="7" t="inlineStr">
        <is>
          <t>INSERT,LF,4070,X4,BAL,CI</t>
        </is>
      </c>
      <c r="P606" t="inlineStr">
        <is>
          <t>A100534</t>
        </is>
      </c>
      <c r="Q606" t="n">
        <v>0</v>
      </c>
      <c r="R606" t="inlineStr">
        <is>
          <t>Display Blank</t>
        </is>
      </c>
      <c r="S606" t="inlineStr">
        <is>
          <t>LT250</t>
        </is>
      </c>
      <c r="T606" t="n">
        <v>0</v>
      </c>
    </row>
    <row r="607">
      <c r="B607" s="7" t="inlineStr">
        <is>
          <t>Price_BOM_LFE_Insert_601</t>
        </is>
      </c>
      <c r="C607" s="7" t="inlineStr">
        <is>
          <t>:40707-2P-30HP-LFE:</t>
        </is>
      </c>
      <c r="D607" t="inlineStr">
        <is>
          <t>X4</t>
        </is>
      </c>
      <c r="E607" s="2" t="inlineStr">
        <is>
          <t>Opt_InsertProvided</t>
        </is>
      </c>
      <c r="F607" s="2" t="inlineStr">
        <is>
          <t>Ductile Iron, ASTM-A536-80</t>
        </is>
      </c>
      <c r="G607" s="2" t="inlineStr">
        <is>
          <t>J</t>
        </is>
      </c>
      <c r="H607" s="2" t="inlineStr">
        <is>
          <t>Coating_Special</t>
        </is>
      </c>
      <c r="I607" t="inlineStr">
        <is>
          <t>250psig</t>
        </is>
      </c>
      <c r="J607" t="inlineStr">
        <is>
          <t>:MechSealType1Bal:</t>
        </is>
      </c>
      <c r="K607" t="inlineStr">
        <is>
          <t>:Horizontal:</t>
        </is>
      </c>
      <c r="L607" t="inlineStr">
        <is>
          <t>MLEH</t>
        </is>
      </c>
      <c r="N607" s="1" t="inlineStr">
        <is>
          <t>96769408</t>
        </is>
      </c>
      <c r="O607" s="7" t="inlineStr">
        <is>
          <t>INSERT,LF,4070,X4,BAL,DI</t>
        </is>
      </c>
      <c r="P607" t="inlineStr">
        <is>
          <t>A100535</t>
        </is>
      </c>
      <c r="Q607" t="n">
        <v>110</v>
      </c>
      <c r="R607" t="inlineStr">
        <is>
          <t>Priced</t>
        </is>
      </c>
      <c r="S607" t="inlineStr">
        <is>
          <t>LT051</t>
        </is>
      </c>
      <c r="T607" t="n">
        <v>98</v>
      </c>
    </row>
    <row r="608">
      <c r="B608" s="7" t="inlineStr">
        <is>
          <t>Price_BOM_LFE_Insert_602</t>
        </is>
      </c>
      <c r="C6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8" s="2" t="inlineStr">
        <is>
          <t>XA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Coating_Special</t>
        </is>
      </c>
      <c r="I608" t="inlineStr">
        <is>
          <t>175psig</t>
        </is>
      </c>
      <c r="J608" t="inlineStr">
        <is>
          <t>:MechSealType21S:MechSealType1Unbal:</t>
        </is>
      </c>
      <c r="K608" t="inlineStr">
        <is>
          <t>:Horizontal:</t>
        </is>
      </c>
      <c r="L608" t="inlineStr">
        <is>
          <t>MLEH</t>
        </is>
      </c>
      <c r="N608" s="1" t="inlineStr">
        <is>
          <t>96769421</t>
        </is>
      </c>
      <c r="O608" s="7" t="inlineStr">
        <is>
          <t>INSERT,LF,XA,SGL,CI</t>
        </is>
      </c>
      <c r="P608" t="inlineStr">
        <is>
          <t>A100542</t>
        </is>
      </c>
      <c r="Q608" t="n">
        <v>0</v>
      </c>
      <c r="R608" t="inlineStr">
        <is>
          <t>Display Blank</t>
        </is>
      </c>
      <c r="S608" t="inlineStr">
        <is>
          <t>LT250</t>
        </is>
      </c>
      <c r="T608" t="n">
        <v>0</v>
      </c>
    </row>
    <row r="609">
      <c r="B609" s="7" t="inlineStr">
        <is>
          <t>Price_BOM_LFE_Insert_603</t>
        </is>
      </c>
      <c r="C6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9" s="2" t="inlineStr">
        <is>
          <t>XA</t>
        </is>
      </c>
      <c r="E609" s="2" t="inlineStr">
        <is>
          <t>Opt_InsertProvided</t>
        </is>
      </c>
      <c r="F609" s="2" t="inlineStr">
        <is>
          <t>Ductile Iron, ASTM-A536-80</t>
        </is>
      </c>
      <c r="G609" s="2" t="inlineStr">
        <is>
          <t>J</t>
        </is>
      </c>
      <c r="H609" s="2" t="inlineStr">
        <is>
          <t>Coating_Special</t>
        </is>
      </c>
      <c r="I609" t="inlineStr">
        <is>
          <t>250psig</t>
        </is>
      </c>
      <c r="J609" t="inlineStr">
        <is>
          <t>:MechSealType21S:MechSealType1Unbal:</t>
        </is>
      </c>
      <c r="K609" t="inlineStr">
        <is>
          <t>:Horizontal:</t>
        </is>
      </c>
      <c r="L609" t="inlineStr">
        <is>
          <t>MLEH</t>
        </is>
      </c>
      <c r="N609" s="1" t="inlineStr">
        <is>
          <t>96769422</t>
        </is>
      </c>
      <c r="O609" s="7" t="inlineStr">
        <is>
          <t>INSERT,LF,XA,SGL,DI</t>
        </is>
      </c>
      <c r="P609" t="inlineStr">
        <is>
          <t>A100543</t>
        </is>
      </c>
      <c r="Q609" t="n">
        <v>135</v>
      </c>
      <c r="R609" t="inlineStr">
        <is>
          <t>Priced</t>
        </is>
      </c>
      <c r="S609" t="inlineStr">
        <is>
          <t>LT051</t>
        </is>
      </c>
      <c r="T609" t="n">
        <v>98</v>
      </c>
    </row>
    <row r="610">
      <c r="B610" s="7" t="inlineStr">
        <is>
          <t>Price_BOM_LFE_Insert_604</t>
        </is>
      </c>
      <c r="C6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0" s="2" t="inlineStr">
        <is>
          <t>XA</t>
        </is>
      </c>
      <c r="E610" s="2" t="inlineStr">
        <is>
          <t>Opt_InsertProvided</t>
        </is>
      </c>
      <c r="F610" s="2" t="inlineStr">
        <is>
          <t>Cast Iron, ASTM-A48, CL 30</t>
        </is>
      </c>
      <c r="G610" s="2" t="inlineStr">
        <is>
          <t>C30</t>
        </is>
      </c>
      <c r="H610" s="2" t="inlineStr">
        <is>
          <t>Coating_Special</t>
        </is>
      </c>
      <c r="I610" t="inlineStr">
        <is>
          <t>175psig</t>
        </is>
      </c>
      <c r="J610" t="inlineStr">
        <is>
          <t>:Opt_Packing:</t>
        </is>
      </c>
      <c r="K610" t="inlineStr">
        <is>
          <t>:Horizontal:</t>
        </is>
      </c>
      <c r="L610" t="inlineStr">
        <is>
          <t>MLEH</t>
        </is>
      </c>
      <c r="N610" s="1" t="inlineStr">
        <is>
          <t>96769423</t>
        </is>
      </c>
      <c r="O610" s="7" t="inlineStr">
        <is>
          <t>INSERT,LF,XA,PKG,CI</t>
        </is>
      </c>
      <c r="P610" t="inlineStr">
        <is>
          <t>A100542</t>
        </is>
      </c>
      <c r="Q610" t="n">
        <v>0</v>
      </c>
      <c r="R610" t="inlineStr">
        <is>
          <t>Display Blank</t>
        </is>
      </c>
      <c r="S610" t="inlineStr">
        <is>
          <t>LT250</t>
        </is>
      </c>
      <c r="T610" t="n">
        <v>98</v>
      </c>
    </row>
    <row r="611">
      <c r="B611" s="7" t="inlineStr">
        <is>
          <t>Price_BOM_LFE_Insert_605</t>
        </is>
      </c>
      <c r="C6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1" s="2" t="inlineStr">
        <is>
          <t>XA</t>
        </is>
      </c>
      <c r="E611" s="2" t="inlineStr">
        <is>
          <t>Opt_InsertProvided</t>
        </is>
      </c>
      <c r="F611" s="2" t="inlineStr">
        <is>
          <t>Cast Iron, ASTM-A48, CL 30</t>
        </is>
      </c>
      <c r="G611" s="2" t="inlineStr">
        <is>
          <t>C30</t>
        </is>
      </c>
      <c r="H611" s="2" t="inlineStr">
        <is>
          <t>Coating_Special</t>
        </is>
      </c>
      <c r="I611" t="inlineStr">
        <is>
          <t>175psig</t>
        </is>
      </c>
      <c r="J611" t="inlineStr">
        <is>
          <t>:MechSealType2B:</t>
        </is>
      </c>
      <c r="K611" t="inlineStr">
        <is>
          <t>:Horizontal:</t>
        </is>
      </c>
      <c r="L611" t="inlineStr">
        <is>
          <t>MLEH</t>
        </is>
      </c>
      <c r="M611" t="inlineStr">
        <is>
          <t>Single Seal, Type 1B</t>
        </is>
      </c>
      <c r="N611" s="1" t="inlineStr">
        <is>
          <t>96769424</t>
        </is>
      </c>
      <c r="O611" s="7" t="inlineStr">
        <is>
          <t>INSERT,LF,XA,BAL,CI</t>
        </is>
      </c>
      <c r="P611" t="inlineStr">
        <is>
          <t>A100542</t>
        </is>
      </c>
      <c r="Q611" t="n">
        <v>0</v>
      </c>
      <c r="R611" t="inlineStr">
        <is>
          <t>Display Blank</t>
        </is>
      </c>
      <c r="S611" t="inlineStr">
        <is>
          <t>LT250</t>
        </is>
      </c>
      <c r="T611" t="n">
        <v>0</v>
      </c>
    </row>
    <row r="612">
      <c r="B612" s="7" t="inlineStr">
        <is>
          <t>Price_BOM_LFE_Insert_606</t>
        </is>
      </c>
      <c r="C612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2" s="2" t="inlineStr">
        <is>
          <t>XA</t>
        </is>
      </c>
      <c r="E612" s="2" t="inlineStr">
        <is>
          <t>Opt_InsertProvided</t>
        </is>
      </c>
      <c r="F612" s="2" t="inlineStr">
        <is>
          <t>Ductile Iron, ASTM-A536-80</t>
        </is>
      </c>
      <c r="G612" s="2" t="inlineStr">
        <is>
          <t>J</t>
        </is>
      </c>
      <c r="H612" s="2" t="inlineStr">
        <is>
          <t>Coating_Special</t>
        </is>
      </c>
      <c r="I612" t="inlineStr">
        <is>
          <t>250psig</t>
        </is>
      </c>
      <c r="J612" t="inlineStr">
        <is>
          <t>:MechSealType2B:</t>
        </is>
      </c>
      <c r="K612" t="inlineStr">
        <is>
          <t>:Horizontal:</t>
        </is>
      </c>
      <c r="L612" t="inlineStr">
        <is>
          <t>MLEH</t>
        </is>
      </c>
      <c r="M612" t="inlineStr">
        <is>
          <t>Single Seal, Type 1B</t>
        </is>
      </c>
      <c r="N612" s="1" t="inlineStr">
        <is>
          <t>96769425</t>
        </is>
      </c>
      <c r="O612" s="7" t="inlineStr">
        <is>
          <t>INSERT,LF,XA,BAL,DI</t>
        </is>
      </c>
      <c r="P612" t="inlineStr">
        <is>
          <t>A100543</t>
        </is>
      </c>
      <c r="Q612" t="n">
        <v>135</v>
      </c>
      <c r="R612" t="inlineStr">
        <is>
          <t>Priced</t>
        </is>
      </c>
      <c r="S612" t="inlineStr">
        <is>
          <t>LT051</t>
        </is>
      </c>
      <c r="T612" t="n">
        <v>98</v>
      </c>
    </row>
    <row r="613">
      <c r="A613" s="24" t="inlineStr">
        <is>
          <t>[END]</t>
        </is>
      </c>
      <c r="D613" s="2" t="n"/>
      <c r="E613" s="2" t="n"/>
      <c r="F613" s="2" t="n"/>
      <c r="G613" s="2" t="n"/>
      <c r="H613" s="2" t="n"/>
      <c r="N613" s="1" t="n"/>
      <c r="O613" s="7" t="n"/>
    </row>
  </sheetData>
  <autoFilter ref="B6:T613"/>
  <dataValidations count="1">
    <dataValidation sqref="B4:T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2022-08-05T21:07:21Z</dcterms:modified>
  <cp:lastModifiedBy>Tace Hart</cp:lastModifiedBy>
  <cp:revision>1</cp:revision>
</cp:coreProperties>
</file>