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Microbit/Shared Documents/General/Documentation/"/>
    </mc:Choice>
  </mc:AlternateContent>
  <xr:revisionPtr revIDLastSave="840" documentId="11_0523875FEBF3F34E5D3ED1C185E099AE5450EE5B" xr6:coauthVersionLast="34" xr6:coauthVersionMax="34" xr10:uidLastSave="{452B38D0-130C-4E6F-ACF3-63FC99FB5C13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calcChain.xml><?xml version="1.0" encoding="utf-8"?>
<calcChain xmlns="http://schemas.openxmlformats.org/spreadsheetml/2006/main">
  <c r="F2" i="1" l="1"/>
  <c r="E3" i="1"/>
  <c r="F3" i="1"/>
  <c r="F5" i="1"/>
  <c r="F6" i="1"/>
  <c r="F7" i="1"/>
  <c r="F8" i="1"/>
  <c r="F9" i="1"/>
  <c r="F10" i="1"/>
  <c r="F12" i="1"/>
  <c r="F13" i="1"/>
  <c r="F14" i="1"/>
  <c r="F15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E31" i="1"/>
  <c r="F31" i="1"/>
  <c r="E33" i="1"/>
  <c r="F33" i="1"/>
  <c r="F34" i="1"/>
  <c r="F35" i="1"/>
  <c r="F36" i="1"/>
  <c r="F37" i="1"/>
  <c r="F38" i="1"/>
  <c r="F39" i="1"/>
  <c r="F43" i="1"/>
  <c r="F44" i="1"/>
  <c r="F45" i="1"/>
  <c r="F46" i="1"/>
  <c r="F47" i="1"/>
  <c r="F48" i="1"/>
  <c r="F49" i="1"/>
  <c r="F50" i="1"/>
  <c r="F51" i="1"/>
  <c r="F52" i="1"/>
  <c r="F54" i="1"/>
  <c r="F55" i="1"/>
  <c r="F56" i="1"/>
  <c r="F58" i="1"/>
  <c r="F59" i="1"/>
  <c r="F60" i="1"/>
  <c r="F61" i="1"/>
  <c r="F62" i="1"/>
  <c r="F63" i="1"/>
  <c r="F64" i="1"/>
  <c r="F65" i="1"/>
  <c r="F66" i="1"/>
  <c r="F69" i="1"/>
  <c r="F70" i="1"/>
</calcChain>
</file>

<file path=xl/sharedStrings.xml><?xml version="1.0" encoding="utf-8"?>
<sst xmlns="http://schemas.openxmlformats.org/spreadsheetml/2006/main" count="227" uniqueCount="93">
  <si>
    <t>Part</t>
  </si>
  <si>
    <t>Item</t>
  </si>
  <si>
    <t>Supplier</t>
  </si>
  <si>
    <t>Quantity</t>
  </si>
  <si>
    <t>Cost per item</t>
  </si>
  <si>
    <t>Total</t>
  </si>
  <si>
    <t>Arrived?</t>
  </si>
  <si>
    <t>Used</t>
  </si>
  <si>
    <t>Notes</t>
  </si>
  <si>
    <t>Initial Proto Breadboard</t>
  </si>
  <si>
    <t>Adafruit 959 Mini 0.7" 8x8 LED Matrix with I2C Backpack Blue</t>
  </si>
  <si>
    <t>Rapid</t>
  </si>
  <si>
    <t>Yes</t>
  </si>
  <si>
    <t>Y</t>
  </si>
  <si>
    <t>5601B -  Edge Connector Breakout Board Pre-Built, BBC micro:bit, Prototyping Area with 3V/0V Rows</t>
  </si>
  <si>
    <t>Farnell</t>
  </si>
  <si>
    <t>Revision 1 PCB</t>
  </si>
  <si>
    <t>STRIPBOARD MEDIUM 95mm X 127mm</t>
  </si>
  <si>
    <t>EEDSTORE</t>
  </si>
  <si>
    <t>L-793SRD-E -  LED, Red, Through Hole, 8mm, 20 mA, 1.85 V, 660 nm</t>
  </si>
  <si>
    <t>Adafruit 1833 USB Micro B Breakout Board</t>
  </si>
  <si>
    <t>Holtek HT16K33-28SOP, LED Driver 16-Segments, 5 V, 28-Pin SOP</t>
  </si>
  <si>
    <t>RS</t>
  </si>
  <si>
    <t>TLV74133PDBVR 3.3v linear regulator</t>
  </si>
  <si>
    <t>Mouser</t>
  </si>
  <si>
    <t>PCB 2LAYER 1.6MM 1OZ I.S EXPRESS SERVICE
62 X 57MM  No soldermask or silkscreen included</t>
  </si>
  <si>
    <t>Newbury Electronics</t>
  </si>
  <si>
    <t>Paid VAT unnecessarily(?)</t>
  </si>
  <si>
    <t xml:space="preserve">Battery Indicator </t>
  </si>
  <si>
    <t>LIGHT EMITTING DIODES PURE GREEN 3mm 2.2V</t>
  </si>
  <si>
    <t>Zener Diodes 6.2V 5W 1N5341BG</t>
  </si>
  <si>
    <t>Kingbright 568 / 625 nm Bi-colour Green &amp; Red LED, 3-Pin 10 mm Round Through Hole package</t>
  </si>
  <si>
    <t>PRESET OPEN 5K</t>
  </si>
  <si>
    <t>Stripboard SMALL</t>
  </si>
  <si>
    <t>Revision 2 PCB</t>
  </si>
  <si>
    <t>TACTILE SMD 6 X 6MM</t>
  </si>
  <si>
    <t>PCB 2LAYER 1.6MM 1OZ I.S EXPRESS SERVICE
100 X 73.8 MM  No soldermask or silkscreen included</t>
  </si>
  <si>
    <t>Claim money (wendy)</t>
  </si>
  <si>
    <t>PRESS STUD CONNECTOR FOR PP3 - B531</t>
  </si>
  <si>
    <t>MINIATURE 240V SPDT VERTICAL PCB SLIDE - SW0150</t>
  </si>
  <si>
    <t>BATTERY PP3 DURACELL PLUS MN1604 9V - B530</t>
  </si>
  <si>
    <t>L-793SRD-E -  LED, Red, Through Hole, 8mm, 20 mA, 1.85 V, 660 nm - 1142593</t>
  </si>
  <si>
    <t>N</t>
  </si>
  <si>
    <t>Adafruit 1833 USB Micro B Breakout Board -75-0583</t>
  </si>
  <si>
    <t>Only 1</t>
  </si>
  <si>
    <t>Stores error</t>
  </si>
  <si>
    <t>NKK Switches MS23BNW03 switch -	633-MS23BNW03</t>
  </si>
  <si>
    <t>LM2621MM/NOPB Boost chip - 926-LM2621MM/NOPB</t>
  </si>
  <si>
    <t>74451068 6.8uH inductor - 710-74451068</t>
  </si>
  <si>
    <t>595D686X0010C2T 68uF - 74-595D686X0010C2T</t>
  </si>
  <si>
    <t>595D226X06R3B2T 22uF - 74-595DM6.3V22</t>
  </si>
  <si>
    <t>MBRS140T3G DIODE - 863-MBRS140T3G</t>
  </si>
  <si>
    <t>Kingbright L-813SRD/E 10mm Red LED 550mcd</t>
  </si>
  <si>
    <t>Two IC test PCB</t>
  </si>
  <si>
    <t>ST LD1117V33 3.3V 0.8A LDO Regulator</t>
  </si>
  <si>
    <t>TLC59116IPWR LED DRIVER</t>
  </si>
  <si>
    <t>TSR 1-2433</t>
  </si>
  <si>
    <t>MEGABIT-WITH-2ICS
2LAYER EXPRESS 1.6MM 1OZ
96 X 66MM</t>
  </si>
  <si>
    <t>Plastikote.21104 Twist &amp; Spray Gloss New Yellow Aerosol Paint - 400ml</t>
  </si>
  <si>
    <t>Cromwell</t>
  </si>
  <si>
    <t>Plastikote.455 METALLIC ANTIQUE GOLD</t>
  </si>
  <si>
    <t xml:space="preserve">Medium Stripboard </t>
  </si>
  <si>
    <t>Edge Connector</t>
  </si>
  <si>
    <t>Dongguan Yulian Electronics</t>
  </si>
  <si>
    <t>claim money (wendy)</t>
  </si>
  <si>
    <t>Final Megabit proto</t>
  </si>
  <si>
    <t>UA78M05CDCYR surface mount 5v 500ma linear reg</t>
  </si>
  <si>
    <t>ICM7555IPA GENERAL PURPOSE TIMER, 1MHz (555 timer for generating 1khz handshake)</t>
  </si>
  <si>
    <t> ISSI IS31FL3737 LED DRIVER</t>
  </si>
  <si>
    <t xml:space="preserve"> ISSI IS31FL3737 LED DRIVER</t>
  </si>
  <si>
    <t>Digikey</t>
  </si>
  <si>
    <t>Regular SPDT switch</t>
  </si>
  <si>
    <t>Banana connector to test</t>
  </si>
  <si>
    <t>Banana connectors for megabit</t>
  </si>
  <si>
    <t>SCI R13-510A Red Push Button Switch</t>
  </si>
  <si>
    <t>TC54VN2702ECB713</t>
  </si>
  <si>
    <t>FARNELL</t>
  </si>
  <si>
    <t>PCB</t>
  </si>
  <si>
    <t>No</t>
  </si>
  <si>
    <t>L7805ACV big 5v reg</t>
  </si>
  <si>
    <t>Misc</t>
  </si>
  <si>
    <t>Leaflet Printing</t>
  </si>
  <si>
    <t>Imaging warehouse</t>
  </si>
  <si>
    <t>Claim money (shaun)</t>
  </si>
  <si>
    <t>SOP breakout board for wooden megabits</t>
  </si>
  <si>
    <t>switches for woodedn megabits</t>
  </si>
  <si>
    <t>555 timer</t>
  </si>
  <si>
    <t>MORE banana</t>
  </si>
  <si>
    <t>3mm acrylic</t>
  </si>
  <si>
    <t>red 3mm LED</t>
  </si>
  <si>
    <t>green 3mm LED</t>
  </si>
  <si>
    <t>Grand total</t>
  </si>
  <si>
    <t>Budget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</si>
</sst>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;[Red]\-&quot;£&quot;#,##0.00"/>
    <numFmt numFmtId="165" formatCode="&quot;£&quot;#,##0.00"/>
    <numFmt numFmtId="166" formatCode="[$£-809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5" fontId="0" fillId="0" borderId="0" xfId="0" applyNumberFormat="1"/>
    <xf numFmtId="165" fontId="1" fillId="0" borderId="0" xfId="0" applyNumberFormat="1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/>
    <xf numFmtId="4" fontId="1" fillId="0" borderId="0" xfId="0" applyNumberFormat="1" applyFont="1"/>
    <xf numFmtId="0" fontId="5" fillId="0" borderId="0" xfId="0" applyFont="1"/>
    <xf numFmtId="0" fontId="0" fillId="3" borderId="0" xfId="0" applyFill="1"/>
    <xf numFmtId="0" fontId="4" fillId="2" borderId="0" xfId="0" applyFont="1" applyFill="1"/>
    <xf numFmtId="166" fontId="0" fillId="0" borderId="0" xfId="0" applyNumberFormat="1"/>
    <xf numFmtId="166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36" workbookViewId="0" xr3:uid="{AEA406A1-0E4B-5B11-9CD5-51D6E497D94C}">
      <selection activeCell="B45" sqref="B45"/>
    </sheetView>
  </sheetViews>
  <sheetFormatPr defaultRowHeight="15"/>
  <cols>
    <col min="1" max="1" width="20.7109375" customWidth="1"/>
    <col min="2" max="2" width="99.42578125" customWidth="1"/>
    <col min="3" max="3" width="17.5703125" customWidth="1"/>
    <col min="5" max="5" width="12.7109375" customWidth="1"/>
    <col min="7" max="7" width="11.28515625" customWidth="1"/>
  </cols>
  <sheetData>
    <row r="1" spans="1:9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>
        <v>1</v>
      </c>
      <c r="E2" s="13">
        <v>10.68</v>
      </c>
      <c r="F2" s="4">
        <f>E2*D2</f>
        <v>10.68</v>
      </c>
      <c r="G2" s="6" t="s">
        <v>12</v>
      </c>
      <c r="H2" t="s">
        <v>13</v>
      </c>
    </row>
    <row r="3" spans="1:9">
      <c r="B3" t="s">
        <v>14</v>
      </c>
      <c r="C3" t="s">
        <v>15</v>
      </c>
      <c r="D3">
        <v>2</v>
      </c>
      <c r="E3" s="13">
        <f>4.2</f>
        <v>4.2</v>
      </c>
      <c r="F3" s="4">
        <f>E3*D3</f>
        <v>8.4</v>
      </c>
      <c r="G3" s="6" t="s">
        <v>12</v>
      </c>
      <c r="H3">
        <v>1</v>
      </c>
    </row>
    <row r="4" spans="1:9">
      <c r="E4" s="13"/>
    </row>
    <row r="5" spans="1:9">
      <c r="A5" s="1" t="s">
        <v>16</v>
      </c>
      <c r="B5" t="s">
        <v>17</v>
      </c>
      <c r="C5" t="s">
        <v>18</v>
      </c>
      <c r="D5">
        <v>1</v>
      </c>
      <c r="E5" s="13">
        <v>1.36</v>
      </c>
      <c r="F5" s="4">
        <f>E5*D5</f>
        <v>1.36</v>
      </c>
      <c r="G5" s="6" t="s">
        <v>12</v>
      </c>
      <c r="H5" t="s">
        <v>13</v>
      </c>
    </row>
    <row r="6" spans="1:9">
      <c r="B6" t="s">
        <v>19</v>
      </c>
      <c r="C6" t="s">
        <v>15</v>
      </c>
      <c r="D6">
        <v>27</v>
      </c>
      <c r="E6" s="13">
        <v>0.25</v>
      </c>
      <c r="F6" s="4">
        <f t="shared" ref="F6:F10" si="0">E6*D6</f>
        <v>6.75</v>
      </c>
      <c r="G6" s="6" t="s">
        <v>12</v>
      </c>
      <c r="H6" t="s">
        <v>13</v>
      </c>
    </row>
    <row r="7" spans="1:9">
      <c r="B7" s="2" t="s">
        <v>20</v>
      </c>
      <c r="C7" t="s">
        <v>11</v>
      </c>
      <c r="D7">
        <v>2</v>
      </c>
      <c r="E7" s="13">
        <v>1.8</v>
      </c>
      <c r="F7" s="4">
        <f t="shared" si="0"/>
        <v>3.6</v>
      </c>
      <c r="G7" s="6" t="s">
        <v>12</v>
      </c>
      <c r="H7" t="s">
        <v>13</v>
      </c>
    </row>
    <row r="8" spans="1:9">
      <c r="B8" s="3" t="s">
        <v>21</v>
      </c>
      <c r="C8" t="s">
        <v>22</v>
      </c>
      <c r="D8">
        <v>10</v>
      </c>
      <c r="E8" s="13">
        <v>0.69</v>
      </c>
      <c r="F8" s="4">
        <f>E8*D8*1.2</f>
        <v>8.2799999999999994</v>
      </c>
      <c r="G8" s="6" t="s">
        <v>12</v>
      </c>
      <c r="H8">
        <v>3</v>
      </c>
    </row>
    <row r="9" spans="1:9">
      <c r="B9" t="s">
        <v>23</v>
      </c>
      <c r="C9" t="s">
        <v>24</v>
      </c>
      <c r="D9">
        <v>10</v>
      </c>
      <c r="E9" s="13">
        <v>0.23</v>
      </c>
      <c r="F9" s="4">
        <f t="shared" si="0"/>
        <v>2.3000000000000003</v>
      </c>
      <c r="G9" s="6" t="s">
        <v>12</v>
      </c>
      <c r="H9">
        <v>3</v>
      </c>
    </row>
    <row r="10" spans="1:9" ht="30">
      <c r="B10" s="7" t="s">
        <v>25</v>
      </c>
      <c r="C10" t="s">
        <v>26</v>
      </c>
      <c r="D10">
        <v>1</v>
      </c>
      <c r="E10" s="13">
        <v>62</v>
      </c>
      <c r="F10" s="4">
        <f t="shared" si="0"/>
        <v>62</v>
      </c>
      <c r="G10" s="6" t="s">
        <v>12</v>
      </c>
      <c r="H10" t="s">
        <v>13</v>
      </c>
      <c r="I10" t="s">
        <v>27</v>
      </c>
    </row>
    <row r="11" spans="1:9">
      <c r="E11" s="13"/>
    </row>
    <row r="12" spans="1:9">
      <c r="A12" s="1" t="s">
        <v>28</v>
      </c>
      <c r="B12" t="s">
        <v>29</v>
      </c>
      <c r="C12" t="s">
        <v>18</v>
      </c>
      <c r="D12">
        <v>27</v>
      </c>
      <c r="E12" s="13">
        <v>0.06</v>
      </c>
      <c r="F12" s="4">
        <f>D12*E12</f>
        <v>1.6199999999999999</v>
      </c>
      <c r="G12" s="12" t="s">
        <v>12</v>
      </c>
      <c r="H12" t="s">
        <v>13</v>
      </c>
    </row>
    <row r="13" spans="1:9">
      <c r="B13" t="s">
        <v>30</v>
      </c>
      <c r="C13" t="s">
        <v>24</v>
      </c>
      <c r="D13">
        <v>2</v>
      </c>
      <c r="E13" s="13">
        <v>0.34699999999999998</v>
      </c>
      <c r="F13" s="4">
        <f t="shared" ref="F13:F15" si="1">D13*E13</f>
        <v>0.69399999999999995</v>
      </c>
      <c r="G13" s="6" t="s">
        <v>12</v>
      </c>
      <c r="H13" t="s">
        <v>13</v>
      </c>
    </row>
    <row r="14" spans="1:9">
      <c r="B14" t="s">
        <v>31</v>
      </c>
      <c r="C14" t="s">
        <v>22</v>
      </c>
      <c r="D14">
        <v>2</v>
      </c>
      <c r="E14" s="13">
        <v>1.26</v>
      </c>
      <c r="F14" s="4">
        <f t="shared" si="1"/>
        <v>2.52</v>
      </c>
      <c r="G14" s="6" t="s">
        <v>12</v>
      </c>
    </row>
    <row r="15" spans="1:9">
      <c r="B15" t="s">
        <v>32</v>
      </c>
      <c r="C15" t="s">
        <v>18</v>
      </c>
      <c r="D15">
        <v>2</v>
      </c>
      <c r="E15" s="13">
        <v>0.38</v>
      </c>
      <c r="F15" s="4">
        <f t="shared" si="1"/>
        <v>0.76</v>
      </c>
      <c r="G15" s="6" t="s">
        <v>12</v>
      </c>
      <c r="H15" t="s">
        <v>13</v>
      </c>
    </row>
    <row r="16" spans="1:9">
      <c r="B16" t="s">
        <v>33</v>
      </c>
      <c r="C16" t="s">
        <v>18</v>
      </c>
      <c r="D16">
        <v>1</v>
      </c>
      <c r="E16" s="13">
        <v>0.22</v>
      </c>
      <c r="F16" s="4">
        <v>0.22</v>
      </c>
      <c r="G16" s="6" t="s">
        <v>12</v>
      </c>
      <c r="H16" t="s">
        <v>13</v>
      </c>
    </row>
    <row r="17" spans="1:9">
      <c r="E17" s="13"/>
    </row>
    <row r="18" spans="1:9">
      <c r="A18" s="1" t="s">
        <v>34</v>
      </c>
      <c r="B18" t="s">
        <v>35</v>
      </c>
      <c r="C18" s="8" t="s">
        <v>18</v>
      </c>
      <c r="D18" s="8">
        <v>2</v>
      </c>
      <c r="E18" s="14">
        <v>0.15</v>
      </c>
      <c r="F18" s="4">
        <f>D18*E18</f>
        <v>0.3</v>
      </c>
      <c r="G18" s="6" t="s">
        <v>12</v>
      </c>
      <c r="H18" t="s">
        <v>13</v>
      </c>
    </row>
    <row r="19" spans="1:9" ht="30">
      <c r="B19" s="7" t="s">
        <v>36</v>
      </c>
      <c r="C19" s="8" t="s">
        <v>26</v>
      </c>
      <c r="D19" s="8">
        <v>1</v>
      </c>
      <c r="E19" s="14">
        <v>62</v>
      </c>
      <c r="F19" s="4">
        <f>D19*E19</f>
        <v>62</v>
      </c>
      <c r="G19" s="6" t="s">
        <v>12</v>
      </c>
      <c r="H19" t="s">
        <v>13</v>
      </c>
      <c r="I19" t="s">
        <v>37</v>
      </c>
    </row>
    <row r="20" spans="1:9">
      <c r="B20" s="8" t="s">
        <v>38</v>
      </c>
      <c r="C20" t="s">
        <v>18</v>
      </c>
      <c r="D20">
        <v>1</v>
      </c>
      <c r="E20" s="13">
        <v>0.22</v>
      </c>
      <c r="F20" s="4">
        <f>D20*E20</f>
        <v>0.22</v>
      </c>
      <c r="G20" s="6" t="s">
        <v>12</v>
      </c>
      <c r="H20" t="s">
        <v>13</v>
      </c>
    </row>
    <row r="21" spans="1:9">
      <c r="B21" t="s">
        <v>39</v>
      </c>
      <c r="C21" t="s">
        <v>18</v>
      </c>
      <c r="D21">
        <v>1</v>
      </c>
      <c r="E21" s="13">
        <v>0.78</v>
      </c>
      <c r="F21" s="4">
        <f>D21*E21</f>
        <v>0.78</v>
      </c>
      <c r="G21" s="6" t="s">
        <v>12</v>
      </c>
      <c r="H21" t="s">
        <v>13</v>
      </c>
    </row>
    <row r="22" spans="1:9">
      <c r="B22" t="s">
        <v>40</v>
      </c>
      <c r="C22" t="s">
        <v>18</v>
      </c>
      <c r="D22">
        <v>1</v>
      </c>
      <c r="E22" s="13">
        <v>1.98</v>
      </c>
      <c r="F22" s="4">
        <f>D22*E22</f>
        <v>1.98</v>
      </c>
      <c r="G22" s="6" t="s">
        <v>12</v>
      </c>
      <c r="H22" t="s">
        <v>13</v>
      </c>
    </row>
    <row r="23" spans="1:9">
      <c r="B23" t="s">
        <v>41</v>
      </c>
      <c r="C23" t="s">
        <v>15</v>
      </c>
      <c r="D23">
        <v>25</v>
      </c>
      <c r="E23" s="13">
        <v>0.25</v>
      </c>
      <c r="F23" s="4">
        <f>D23*E23</f>
        <v>6.25</v>
      </c>
      <c r="G23" s="6" t="s">
        <v>12</v>
      </c>
      <c r="H23" t="s">
        <v>42</v>
      </c>
    </row>
    <row r="24" spans="1:9">
      <c r="B24" t="s">
        <v>43</v>
      </c>
      <c r="C24" t="s">
        <v>11</v>
      </c>
      <c r="D24">
        <v>2</v>
      </c>
      <c r="E24" s="13">
        <v>1.8</v>
      </c>
      <c r="F24" s="4">
        <f>D24*E24</f>
        <v>3.6</v>
      </c>
      <c r="G24" s="6" t="s">
        <v>44</v>
      </c>
      <c r="H24" t="s">
        <v>13</v>
      </c>
      <c r="I24" t="s">
        <v>45</v>
      </c>
    </row>
    <row r="25" spans="1:9">
      <c r="B25" t="s">
        <v>46</v>
      </c>
      <c r="C25" t="s">
        <v>24</v>
      </c>
      <c r="D25">
        <v>1</v>
      </c>
      <c r="E25" s="13">
        <v>4.2300000000000004</v>
      </c>
      <c r="F25" s="4">
        <f>D25*E25</f>
        <v>4.2300000000000004</v>
      </c>
      <c r="G25" s="6" t="s">
        <v>12</v>
      </c>
      <c r="H25" t="s">
        <v>13</v>
      </c>
    </row>
    <row r="26" spans="1:9">
      <c r="B26" t="s">
        <v>47</v>
      </c>
      <c r="C26" t="s">
        <v>24</v>
      </c>
      <c r="D26">
        <v>1</v>
      </c>
      <c r="E26" s="13">
        <v>1.49</v>
      </c>
      <c r="F26" s="4">
        <f>D26*E26</f>
        <v>1.49</v>
      </c>
      <c r="G26" s="6" t="s">
        <v>12</v>
      </c>
      <c r="H26" t="s">
        <v>13</v>
      </c>
    </row>
    <row r="27" spans="1:9">
      <c r="B27" t="s">
        <v>48</v>
      </c>
      <c r="C27" t="s">
        <v>24</v>
      </c>
      <c r="D27">
        <v>1</v>
      </c>
      <c r="E27" s="13">
        <v>1.49</v>
      </c>
      <c r="F27" s="4">
        <f t="shared" ref="F27:F30" si="2">D27*E27</f>
        <v>1.49</v>
      </c>
      <c r="G27" s="6" t="s">
        <v>12</v>
      </c>
      <c r="H27" t="s">
        <v>13</v>
      </c>
    </row>
    <row r="28" spans="1:9">
      <c r="B28" t="s">
        <v>49</v>
      </c>
      <c r="C28" t="s">
        <v>24</v>
      </c>
      <c r="D28">
        <v>1</v>
      </c>
      <c r="E28" s="13">
        <v>1.64</v>
      </c>
      <c r="F28" s="4">
        <f t="shared" si="2"/>
        <v>1.64</v>
      </c>
      <c r="G28" s="6" t="s">
        <v>12</v>
      </c>
      <c r="H28" t="s">
        <v>13</v>
      </c>
    </row>
    <row r="29" spans="1:9">
      <c r="B29" t="s">
        <v>50</v>
      </c>
      <c r="C29" t="s">
        <v>24</v>
      </c>
      <c r="D29">
        <v>1</v>
      </c>
      <c r="E29" s="13">
        <v>1.42</v>
      </c>
      <c r="F29" s="4">
        <f t="shared" si="2"/>
        <v>1.42</v>
      </c>
      <c r="G29" s="6" t="s">
        <v>12</v>
      </c>
      <c r="H29" t="s">
        <v>13</v>
      </c>
    </row>
    <row r="30" spans="1:9">
      <c r="B30" t="s">
        <v>51</v>
      </c>
      <c r="C30" t="s">
        <v>24</v>
      </c>
      <c r="D30">
        <v>1</v>
      </c>
      <c r="E30" s="13">
        <v>0.32500000000000001</v>
      </c>
      <c r="F30" s="4">
        <f t="shared" si="2"/>
        <v>0.32500000000000001</v>
      </c>
      <c r="G30" s="6" t="s">
        <v>12</v>
      </c>
      <c r="H30" t="s">
        <v>13</v>
      </c>
    </row>
    <row r="31" spans="1:9">
      <c r="B31" t="s">
        <v>52</v>
      </c>
      <c r="C31" t="s">
        <v>11</v>
      </c>
      <c r="D31">
        <v>25</v>
      </c>
      <c r="E31" s="13">
        <f>0.253</f>
        <v>0.253</v>
      </c>
      <c r="F31" s="4">
        <f>D31*E31</f>
        <v>6.3250000000000002</v>
      </c>
      <c r="G31" s="6" t="s">
        <v>12</v>
      </c>
      <c r="H31" t="s">
        <v>13</v>
      </c>
    </row>
    <row r="32" spans="1:9">
      <c r="E32" s="13"/>
    </row>
    <row r="33" spans="1:9">
      <c r="A33" s="1" t="s">
        <v>53</v>
      </c>
      <c r="B33" t="s">
        <v>54</v>
      </c>
      <c r="C33" t="s">
        <v>11</v>
      </c>
      <c r="D33">
        <v>2</v>
      </c>
      <c r="E33" s="13">
        <f>0.513</f>
        <v>0.51300000000000001</v>
      </c>
      <c r="F33" s="4">
        <f>D33*E33</f>
        <v>1.026</v>
      </c>
      <c r="G33" s="12" t="s">
        <v>12</v>
      </c>
      <c r="H33" t="s">
        <v>42</v>
      </c>
    </row>
    <row r="34" spans="1:9">
      <c r="B34" t="s">
        <v>55</v>
      </c>
      <c r="C34" t="s">
        <v>24</v>
      </c>
      <c r="D34">
        <v>2</v>
      </c>
      <c r="E34" s="13">
        <v>1.91</v>
      </c>
      <c r="F34" s="4">
        <f>D34*E34</f>
        <v>3.82</v>
      </c>
      <c r="G34" s="12" t="s">
        <v>12</v>
      </c>
      <c r="H34" t="s">
        <v>42</v>
      </c>
    </row>
    <row r="35" spans="1:9">
      <c r="B35" t="s">
        <v>56</v>
      </c>
      <c r="C35" t="s">
        <v>24</v>
      </c>
      <c r="D35">
        <v>1</v>
      </c>
      <c r="E35" s="13">
        <v>4.91</v>
      </c>
      <c r="F35" s="4">
        <f>D35*E35</f>
        <v>4.91</v>
      </c>
      <c r="G35" s="6" t="s">
        <v>12</v>
      </c>
      <c r="H35" t="s">
        <v>42</v>
      </c>
    </row>
    <row r="36" spans="1:9" ht="45">
      <c r="B36" s="7" t="s">
        <v>57</v>
      </c>
      <c r="C36" t="s">
        <v>26</v>
      </c>
      <c r="D36">
        <v>1</v>
      </c>
      <c r="E36" s="13">
        <v>62</v>
      </c>
      <c r="F36" s="13">
        <f>E36*D36</f>
        <v>62</v>
      </c>
      <c r="G36" s="6" t="s">
        <v>12</v>
      </c>
      <c r="H36" t="s">
        <v>42</v>
      </c>
    </row>
    <row r="37" spans="1:9">
      <c r="B37" t="s">
        <v>58</v>
      </c>
      <c r="C37" t="s">
        <v>59</v>
      </c>
      <c r="D37">
        <v>1</v>
      </c>
      <c r="E37" s="13">
        <v>6.95</v>
      </c>
      <c r="F37" s="13">
        <f>D37*E37</f>
        <v>6.95</v>
      </c>
      <c r="G37" s="12" t="s">
        <v>12</v>
      </c>
      <c r="H37" t="s">
        <v>42</v>
      </c>
    </row>
    <row r="38" spans="1:9">
      <c r="B38" t="s">
        <v>60</v>
      </c>
      <c r="C38" t="s">
        <v>59</v>
      </c>
      <c r="D38">
        <v>1</v>
      </c>
      <c r="E38" s="13">
        <v>9.19</v>
      </c>
      <c r="F38" s="13">
        <f>D38*E38</f>
        <v>9.19</v>
      </c>
      <c r="G38" s="12" t="s">
        <v>12</v>
      </c>
      <c r="H38" t="s">
        <v>42</v>
      </c>
    </row>
    <row r="39" spans="1:9">
      <c r="B39" t="s">
        <v>61</v>
      </c>
      <c r="C39" t="s">
        <v>18</v>
      </c>
      <c r="D39">
        <v>1</v>
      </c>
      <c r="E39" s="13">
        <v>1.36</v>
      </c>
      <c r="F39" s="13">
        <f t="shared" ref="F39" si="3">D39*E39</f>
        <v>1.36</v>
      </c>
      <c r="G39" s="6" t="s">
        <v>12</v>
      </c>
    </row>
    <row r="40" spans="1:9">
      <c r="B40" s="8" t="s">
        <v>62</v>
      </c>
      <c r="C40" t="s">
        <v>63</v>
      </c>
      <c r="D40" s="8">
        <v>5</v>
      </c>
      <c r="E40" s="8"/>
      <c r="F40" s="14">
        <v>23</v>
      </c>
      <c r="G40" s="6" t="s">
        <v>12</v>
      </c>
      <c r="H40" t="s">
        <v>42</v>
      </c>
      <c r="I40" t="s">
        <v>64</v>
      </c>
    </row>
    <row r="42" spans="1:9">
      <c r="F42" s="14"/>
    </row>
    <row r="43" spans="1:9">
      <c r="A43" s="1" t="s">
        <v>65</v>
      </c>
      <c r="B43" t="s">
        <v>66</v>
      </c>
      <c r="C43" s="8" t="s">
        <v>24</v>
      </c>
      <c r="D43" s="8">
        <v>2</v>
      </c>
      <c r="E43" s="15">
        <v>0.46</v>
      </c>
      <c r="F43" s="14">
        <f>D43*E43</f>
        <v>0.92</v>
      </c>
      <c r="G43" s="6" t="s">
        <v>12</v>
      </c>
    </row>
    <row r="44" spans="1:9">
      <c r="B44" t="s">
        <v>67</v>
      </c>
      <c r="C44" t="s">
        <v>18</v>
      </c>
      <c r="D44">
        <v>2</v>
      </c>
      <c r="E44" s="16">
        <v>0.54</v>
      </c>
      <c r="F44" s="16">
        <f>D44*E44</f>
        <v>1.08</v>
      </c>
      <c r="G44" s="6" t="s">
        <v>12</v>
      </c>
    </row>
    <row r="45" spans="1:9">
      <c r="B45" t="s">
        <v>68</v>
      </c>
      <c r="C45" t="s">
        <v>24</v>
      </c>
      <c r="D45">
        <v>1</v>
      </c>
      <c r="E45">
        <v>1.51</v>
      </c>
      <c r="F45" s="16">
        <f t="shared" ref="F45:F48" si="4">D45*E45</f>
        <v>1.51</v>
      </c>
      <c r="G45" s="6" t="s">
        <v>12</v>
      </c>
    </row>
    <row r="46" spans="1:9">
      <c r="B46" t="s">
        <v>69</v>
      </c>
      <c r="C46" t="s">
        <v>70</v>
      </c>
      <c r="D46">
        <v>1</v>
      </c>
      <c r="E46">
        <v>1.91</v>
      </c>
      <c r="F46" s="16">
        <f t="shared" si="4"/>
        <v>1.91</v>
      </c>
      <c r="G46" s="6" t="s">
        <v>12</v>
      </c>
    </row>
    <row r="47" spans="1:9">
      <c r="B47" t="s">
        <v>71</v>
      </c>
      <c r="C47" t="s">
        <v>18</v>
      </c>
      <c r="D47">
        <v>1</v>
      </c>
      <c r="F47">
        <f t="shared" si="4"/>
        <v>0</v>
      </c>
      <c r="G47" s="6" t="s">
        <v>12</v>
      </c>
    </row>
    <row r="48" spans="1:9">
      <c r="B48" t="s">
        <v>72</v>
      </c>
      <c r="C48" t="s">
        <v>18</v>
      </c>
      <c r="D48">
        <v>1</v>
      </c>
      <c r="F48">
        <f t="shared" si="4"/>
        <v>0</v>
      </c>
      <c r="G48" s="6" t="s">
        <v>12</v>
      </c>
    </row>
    <row r="49" spans="1:9">
      <c r="B49" t="s">
        <v>20</v>
      </c>
      <c r="C49" t="s">
        <v>11</v>
      </c>
      <c r="D49">
        <v>3</v>
      </c>
      <c r="E49">
        <v>1.8</v>
      </c>
      <c r="F49">
        <f>D49*E49</f>
        <v>5.4</v>
      </c>
      <c r="G49" s="6" t="s">
        <v>12</v>
      </c>
    </row>
    <row r="50" spans="1:9">
      <c r="B50" t="s">
        <v>52</v>
      </c>
      <c r="C50" t="s">
        <v>11</v>
      </c>
      <c r="D50">
        <v>27</v>
      </c>
      <c r="E50">
        <v>0.30399999999999999</v>
      </c>
      <c r="F50">
        <f>D50*E50</f>
        <v>8.2080000000000002</v>
      </c>
      <c r="G50" s="12" t="s">
        <v>12</v>
      </c>
    </row>
    <row r="51" spans="1:9">
      <c r="B51" t="s">
        <v>73</v>
      </c>
      <c r="C51" t="s">
        <v>18</v>
      </c>
      <c r="D51">
        <v>5</v>
      </c>
      <c r="E51">
        <v>1.91</v>
      </c>
      <c r="F51">
        <f>D51*E51</f>
        <v>9.5499999999999989</v>
      </c>
      <c r="G51" s="12" t="s">
        <v>12</v>
      </c>
    </row>
    <row r="52" spans="1:9">
      <c r="B52" t="s">
        <v>74</v>
      </c>
      <c r="C52" t="s">
        <v>11</v>
      </c>
      <c r="D52">
        <v>4</v>
      </c>
      <c r="E52">
        <v>0.52800000000000002</v>
      </c>
      <c r="F52">
        <f>D52*E52</f>
        <v>2.1120000000000001</v>
      </c>
      <c r="G52" s="12" t="s">
        <v>12</v>
      </c>
    </row>
    <row r="53" spans="1:9">
      <c r="B53" t="s">
        <v>75</v>
      </c>
      <c r="C53" t="s">
        <v>15</v>
      </c>
      <c r="D53">
        <v>2</v>
      </c>
      <c r="E53">
        <v>0.437</v>
      </c>
      <c r="F53">
        <v>0.874</v>
      </c>
      <c r="G53" s="6" t="s">
        <v>12</v>
      </c>
    </row>
    <row r="54" spans="1:9">
      <c r="B54" t="s">
        <v>56</v>
      </c>
      <c r="C54" t="s">
        <v>76</v>
      </c>
      <c r="D54">
        <v>1</v>
      </c>
      <c r="E54">
        <v>5.83</v>
      </c>
      <c r="F54">
        <f>D54*E54</f>
        <v>5.83</v>
      </c>
      <c r="G54" s="6" t="s">
        <v>12</v>
      </c>
    </row>
    <row r="55" spans="1:9">
      <c r="B55" t="s">
        <v>77</v>
      </c>
      <c r="C55" t="s">
        <v>26</v>
      </c>
      <c r="D55">
        <v>1</v>
      </c>
      <c r="E55">
        <v>65</v>
      </c>
      <c r="F55">
        <f>D55*E55</f>
        <v>65</v>
      </c>
      <c r="G55" s="11" t="s">
        <v>78</v>
      </c>
    </row>
    <row r="56" spans="1:9">
      <c r="B56" t="s">
        <v>79</v>
      </c>
      <c r="C56" t="s">
        <v>22</v>
      </c>
      <c r="D56">
        <v>1</v>
      </c>
      <c r="E56">
        <v>1.2</v>
      </c>
      <c r="F56">
        <f>D56*E56</f>
        <v>1.2</v>
      </c>
      <c r="G56" s="6" t="s">
        <v>12</v>
      </c>
    </row>
    <row r="58" spans="1:9">
      <c r="A58" s="1" t="s">
        <v>80</v>
      </c>
      <c r="B58" t="s">
        <v>81</v>
      </c>
      <c r="C58" t="s">
        <v>82</v>
      </c>
      <c r="D58">
        <v>1</v>
      </c>
      <c r="E58" s="16">
        <v>26.5</v>
      </c>
      <c r="F58" s="16">
        <f>D58*E58</f>
        <v>26.5</v>
      </c>
      <c r="G58" t="s">
        <v>78</v>
      </c>
      <c r="I58" t="s">
        <v>83</v>
      </c>
    </row>
    <row r="59" spans="1:9">
      <c r="B59" t="s">
        <v>84</v>
      </c>
      <c r="C59" t="s">
        <v>11</v>
      </c>
      <c r="D59">
        <v>1</v>
      </c>
      <c r="E59" s="16">
        <v>4.62</v>
      </c>
      <c r="F59" s="16">
        <f>D59*E59</f>
        <v>4.62</v>
      </c>
      <c r="G59" s="6" t="s">
        <v>12</v>
      </c>
    </row>
    <row r="60" spans="1:9">
      <c r="B60" t="s">
        <v>85</v>
      </c>
      <c r="C60" t="s">
        <v>18</v>
      </c>
      <c r="D60">
        <v>2</v>
      </c>
      <c r="E60">
        <v>0.78</v>
      </c>
      <c r="F60">
        <f>D60*E60</f>
        <v>1.56</v>
      </c>
      <c r="G60" s="6" t="s">
        <v>12</v>
      </c>
    </row>
    <row r="61" spans="1:9">
      <c r="B61" t="s">
        <v>86</v>
      </c>
      <c r="C61" t="s">
        <v>18</v>
      </c>
      <c r="D61">
        <v>2</v>
      </c>
      <c r="E61">
        <v>0.54</v>
      </c>
      <c r="F61">
        <f t="shared" ref="F61:F62" si="5">D61*E61</f>
        <v>1.08</v>
      </c>
      <c r="G61" s="6" t="s">
        <v>12</v>
      </c>
    </row>
    <row r="62" spans="1:9">
      <c r="B62" t="s">
        <v>61</v>
      </c>
      <c r="C62" t="s">
        <v>18</v>
      </c>
      <c r="D62">
        <v>2</v>
      </c>
      <c r="E62">
        <v>1.36</v>
      </c>
      <c r="F62">
        <f t="shared" si="5"/>
        <v>2.72</v>
      </c>
      <c r="G62" s="6" t="s">
        <v>12</v>
      </c>
    </row>
    <row r="63" spans="1:9">
      <c r="B63" t="s">
        <v>87</v>
      </c>
      <c r="C63" t="s">
        <v>18</v>
      </c>
      <c r="D63">
        <v>5</v>
      </c>
      <c r="E63">
        <v>1.91</v>
      </c>
      <c r="F63">
        <f>D63*E63</f>
        <v>9.5499999999999989</v>
      </c>
      <c r="G63" s="6" t="s">
        <v>12</v>
      </c>
    </row>
    <row r="64" spans="1:9">
      <c r="B64" t="s">
        <v>88</v>
      </c>
      <c r="C64" t="s">
        <v>18</v>
      </c>
      <c r="D64">
        <v>2</v>
      </c>
      <c r="E64">
        <v>6.3</v>
      </c>
      <c r="F64">
        <f>D64*E64</f>
        <v>12.6</v>
      </c>
      <c r="G64" s="6" t="s">
        <v>12</v>
      </c>
    </row>
    <row r="65" spans="2:7">
      <c r="B65" t="s">
        <v>89</v>
      </c>
      <c r="C65" t="s">
        <v>18</v>
      </c>
      <c r="D65">
        <v>1</v>
      </c>
      <c r="E65">
        <v>0.23</v>
      </c>
      <c r="F65">
        <f>D65*E65</f>
        <v>0.23</v>
      </c>
      <c r="G65" s="6" t="s">
        <v>12</v>
      </c>
    </row>
    <row r="66" spans="2:7">
      <c r="B66" t="s">
        <v>90</v>
      </c>
      <c r="C66" t="s">
        <v>18</v>
      </c>
      <c r="D66">
        <v>1</v>
      </c>
      <c r="E66">
        <v>0.06</v>
      </c>
      <c r="F66">
        <f>D66*E66</f>
        <v>0.06</v>
      </c>
      <c r="G66" s="6" t="s">
        <v>12</v>
      </c>
    </row>
    <row r="69" spans="2:7">
      <c r="B69" s="1" t="s">
        <v>91</v>
      </c>
      <c r="C69" s="1"/>
      <c r="D69" s="1"/>
      <c r="E69" s="1"/>
      <c r="F69" s="5">
        <f>SUM(F2:F66)</f>
        <v>476.00400000000008</v>
      </c>
    </row>
    <row r="70" spans="2:7">
      <c r="B70" s="1" t="s">
        <v>92</v>
      </c>
      <c r="F70" s="9">
        <f>500-F69</f>
        <v>23.995999999999924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C61F119AB7F449922BEA432C01B69" ma:contentTypeVersion="7" ma:contentTypeDescription="Create a new document." ma:contentTypeScope="" ma:versionID="628c54dda452771712ede2bceff85e36">
  <xsd:schema xmlns:xsd="http://www.w3.org/2001/XMLSchema" xmlns:xs="http://www.w3.org/2001/XMLSchema" xmlns:p="http://schemas.microsoft.com/office/2006/metadata/properties" xmlns:ns2="4829543c-2c74-4182-b8ac-1f60da1bed78" xmlns:ns3="1689036c-f7bc-44d4-a9f3-950625954052" targetNamespace="http://schemas.microsoft.com/office/2006/metadata/properties" ma:root="true" ma:fieldsID="eb6d47857410290724f46b1e09fa3d25" ns2:_="" ns3:_="">
    <xsd:import namespace="4829543c-2c74-4182-b8ac-1f60da1bed78"/>
    <xsd:import namespace="1689036c-f7bc-44d4-a9f3-950625954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543c-2c74-4182-b8ac-1f60da1be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36c-f7bc-44d4-a9f3-950625954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D5AD41-6E1F-4574-96EB-EEF313285C96}"/>
</file>

<file path=customXml/itemProps2.xml><?xml version="1.0" encoding="utf-8"?>
<ds:datastoreItem xmlns:ds="http://schemas.openxmlformats.org/officeDocument/2006/customXml" ds:itemID="{C0F031C8-7C76-4F19-95C5-E1A07C08F119}"/>
</file>

<file path=customXml/itemProps3.xml><?xml version="1.0" encoding="utf-8"?>
<ds:datastoreItem xmlns:ds="http://schemas.openxmlformats.org/officeDocument/2006/customXml" ds:itemID="{D576A893-2E66-4E38-B51E-4AB9673E9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Price, Shaun</cp:lastModifiedBy>
  <cp:revision/>
  <dcterms:created xsi:type="dcterms:W3CDTF">2018-05-25T15:23:59Z</dcterms:created>
  <dcterms:modified xsi:type="dcterms:W3CDTF">2018-06-13T15:05:36Z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0x01010042FC61F119AB7F449922BEA432C01B69</vt:lpwstr>
  </property>
</Properties>
</file>