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csxds/workspaces/eam/ICIP2023-EAM-model/results/"/>
    </mc:Choice>
  </mc:AlternateContent>
  <xr:revisionPtr revIDLastSave="0" documentId="13_ncr:1_{8C0159A9-0AE7-DC4A-BBF7-9BA34BEB3398}" xr6:coauthVersionLast="47" xr6:coauthVersionMax="47" xr10:uidLastSave="{00000000-0000-0000-0000-000000000000}"/>
  <bookViews>
    <workbookView xWindow="0" yWindow="500" windowWidth="33600" windowHeight="20500" activeTab="4" xr2:uid="{00000000-000D-0000-FFFF-FFFF00000000}"/>
  </bookViews>
  <sheets>
    <sheet name="toc" sheetId="1" r:id="rId1"/>
    <sheet name="mean default (comp)" sheetId="2" r:id="rId2"/>
    <sheet name="mean s720 (comp)" sheetId="3" r:id="rId3"/>
    <sheet name="mean energy" sheetId="4" r:id="rId4"/>
    <sheet name="mean carb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4" i="5" l="1"/>
  <c r="Y53" i="5"/>
  <c r="Y52" i="5"/>
  <c r="Y51" i="5"/>
  <c r="Y50" i="5"/>
  <c r="X55" i="5"/>
  <c r="T50" i="5"/>
  <c r="S50" i="5"/>
  <c r="R50" i="5"/>
  <c r="Q50" i="5"/>
  <c r="U49" i="5"/>
  <c r="T49" i="5"/>
  <c r="S49" i="5"/>
  <c r="R49" i="5"/>
  <c r="Q49" i="5"/>
  <c r="U48" i="5"/>
  <c r="T48" i="5"/>
  <c r="S48" i="5"/>
  <c r="R48" i="5"/>
  <c r="Q48" i="5"/>
  <c r="U47" i="5"/>
  <c r="T47" i="5"/>
  <c r="S47" i="5"/>
  <c r="R47" i="5"/>
  <c r="Q47" i="5"/>
  <c r="U46" i="5"/>
  <c r="T46" i="5"/>
  <c r="S46" i="5"/>
  <c r="R46" i="5"/>
  <c r="Q46" i="5"/>
  <c r="U45" i="5"/>
  <c r="T45" i="5"/>
  <c r="S45" i="5"/>
  <c r="R45" i="5"/>
  <c r="Q45" i="5"/>
  <c r="U44" i="5"/>
  <c r="T44" i="5"/>
  <c r="S44" i="5"/>
  <c r="R44" i="5"/>
  <c r="Q44" i="5"/>
  <c r="U43" i="5"/>
  <c r="T43" i="5"/>
  <c r="S43" i="5"/>
  <c r="R43" i="5"/>
  <c r="Q43" i="5"/>
  <c r="U42" i="5"/>
  <c r="T42" i="5"/>
  <c r="S42" i="5"/>
  <c r="R42" i="5"/>
  <c r="Q42" i="5"/>
  <c r="U41" i="5"/>
  <c r="T41" i="5"/>
  <c r="S41" i="5"/>
  <c r="R41" i="5"/>
  <c r="Q41" i="5"/>
  <c r="U40" i="5"/>
  <c r="T40" i="5"/>
  <c r="S40" i="5"/>
  <c r="R40" i="5"/>
  <c r="Q40" i="5"/>
  <c r="U39" i="5"/>
  <c r="T39" i="5"/>
  <c r="S39" i="5"/>
  <c r="R39" i="5"/>
  <c r="Q39" i="5"/>
  <c r="U38" i="5"/>
  <c r="T38" i="5"/>
  <c r="S38" i="5"/>
  <c r="R38" i="5"/>
  <c r="Q38" i="5"/>
  <c r="U37" i="5"/>
  <c r="T37" i="5"/>
  <c r="S37" i="5"/>
  <c r="R37" i="5"/>
  <c r="Q37" i="5"/>
  <c r="U36" i="5"/>
  <c r="T36" i="5"/>
  <c r="S36" i="5"/>
  <c r="R36" i="5"/>
  <c r="Q36" i="5"/>
  <c r="U35" i="5"/>
  <c r="T35" i="5"/>
  <c r="S35" i="5"/>
  <c r="R35" i="5"/>
  <c r="Q35" i="5"/>
  <c r="U34" i="5"/>
  <c r="T34" i="5"/>
  <c r="S34" i="5"/>
  <c r="R34" i="5"/>
  <c r="Q34" i="5"/>
  <c r="U33" i="5"/>
  <c r="T33" i="5"/>
  <c r="S33" i="5"/>
  <c r="R33" i="5"/>
  <c r="Q33" i="5"/>
  <c r="U32" i="5"/>
  <c r="T32" i="5"/>
  <c r="S32" i="5"/>
  <c r="R32" i="5"/>
  <c r="Q32" i="5"/>
  <c r="U31" i="5"/>
  <c r="T31" i="5"/>
  <c r="S31" i="5"/>
  <c r="R31" i="5"/>
  <c r="Q31" i="5"/>
  <c r="U30" i="5"/>
  <c r="T30" i="5"/>
  <c r="S30" i="5"/>
  <c r="R30" i="5"/>
  <c r="Q30" i="5"/>
  <c r="U29" i="5"/>
  <c r="T29" i="5"/>
  <c r="S29" i="5"/>
  <c r="R29" i="5"/>
  <c r="Q29" i="5"/>
  <c r="U28" i="5"/>
  <c r="T28" i="5"/>
  <c r="S28" i="5"/>
  <c r="R28" i="5"/>
  <c r="Q28" i="5"/>
  <c r="U27" i="5"/>
  <c r="U50" i="5" s="1"/>
  <c r="T27" i="5"/>
  <c r="S27" i="5"/>
  <c r="R27" i="5"/>
  <c r="Q27" i="5"/>
  <c r="U26" i="5"/>
  <c r="T26" i="5"/>
  <c r="S26" i="5"/>
  <c r="R26" i="5"/>
  <c r="Q26" i="5"/>
  <c r="Q27" i="4"/>
  <c r="R27" i="4"/>
  <c r="S27" i="4"/>
  <c r="T27" i="4"/>
  <c r="U27" i="4"/>
  <c r="Q28" i="4"/>
  <c r="R28" i="4"/>
  <c r="S28" i="4"/>
  <c r="T28" i="4"/>
  <c r="U28" i="4"/>
  <c r="Q29" i="4"/>
  <c r="R29" i="4"/>
  <c r="S29" i="4"/>
  <c r="T29" i="4"/>
  <c r="U29" i="4"/>
  <c r="Q30" i="4"/>
  <c r="R30" i="4"/>
  <c r="S30" i="4"/>
  <c r="T30" i="4"/>
  <c r="U30" i="4"/>
  <c r="Q31" i="4"/>
  <c r="R31" i="4"/>
  <c r="S31" i="4"/>
  <c r="T31" i="4"/>
  <c r="U31" i="4"/>
  <c r="Q32" i="4"/>
  <c r="R32" i="4"/>
  <c r="S32" i="4"/>
  <c r="T32" i="4"/>
  <c r="U32" i="4"/>
  <c r="Q33" i="4"/>
  <c r="R33" i="4"/>
  <c r="S33" i="4"/>
  <c r="T33" i="4"/>
  <c r="U33" i="4"/>
  <c r="Q34" i="4"/>
  <c r="R34" i="4"/>
  <c r="S34" i="4"/>
  <c r="T34" i="4"/>
  <c r="U34" i="4"/>
  <c r="Q35" i="4"/>
  <c r="R35" i="4"/>
  <c r="S35" i="4"/>
  <c r="T35" i="4"/>
  <c r="U35" i="4"/>
  <c r="Q36" i="4"/>
  <c r="R36" i="4"/>
  <c r="S36" i="4"/>
  <c r="T36" i="4"/>
  <c r="U36" i="4"/>
  <c r="Q37" i="4"/>
  <c r="R37" i="4"/>
  <c r="S37" i="4"/>
  <c r="T37" i="4"/>
  <c r="U37" i="4"/>
  <c r="Q38" i="4"/>
  <c r="R38" i="4"/>
  <c r="S38" i="4"/>
  <c r="T38" i="4"/>
  <c r="U38" i="4"/>
  <c r="Q39" i="4"/>
  <c r="R39" i="4"/>
  <c r="S39" i="4"/>
  <c r="T39" i="4"/>
  <c r="U39" i="4"/>
  <c r="Q40" i="4"/>
  <c r="R40" i="4"/>
  <c r="S40" i="4"/>
  <c r="T40" i="4"/>
  <c r="U40" i="4"/>
  <c r="Q41" i="4"/>
  <c r="R41" i="4"/>
  <c r="S41" i="4"/>
  <c r="T41" i="4"/>
  <c r="U41" i="4"/>
  <c r="Q42" i="4"/>
  <c r="R42" i="4"/>
  <c r="S42" i="4"/>
  <c r="T42" i="4"/>
  <c r="U42" i="4"/>
  <c r="Q43" i="4"/>
  <c r="R43" i="4"/>
  <c r="S43" i="4"/>
  <c r="T43" i="4"/>
  <c r="U43" i="4"/>
  <c r="Q44" i="4"/>
  <c r="R44" i="4"/>
  <c r="S44" i="4"/>
  <c r="T44" i="4"/>
  <c r="U44" i="4"/>
  <c r="Q45" i="4"/>
  <c r="R45" i="4"/>
  <c r="S45" i="4"/>
  <c r="T45" i="4"/>
  <c r="U45" i="4"/>
  <c r="Q46" i="4"/>
  <c r="R46" i="4"/>
  <c r="S46" i="4"/>
  <c r="T46" i="4"/>
  <c r="U46" i="4"/>
  <c r="Q47" i="4"/>
  <c r="R47" i="4"/>
  <c r="S47" i="4"/>
  <c r="T47" i="4"/>
  <c r="U47" i="4"/>
  <c r="Q48" i="4"/>
  <c r="R48" i="4"/>
  <c r="S48" i="4"/>
  <c r="T48" i="4"/>
  <c r="U48" i="4"/>
  <c r="Q49" i="4"/>
  <c r="R49" i="4"/>
  <c r="S49" i="4"/>
  <c r="T49" i="4"/>
  <c r="U49" i="4"/>
  <c r="R26" i="4"/>
  <c r="S26" i="4"/>
  <c r="T26" i="4"/>
  <c r="U26" i="4"/>
  <c r="Q26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H52" i="5"/>
  <c r="H51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52" i="4"/>
  <c r="H51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B2" i="1"/>
  <c r="B1" i="1"/>
</calcChain>
</file>

<file path=xl/sharedStrings.xml><?xml version="1.0" encoding="utf-8"?>
<sst xmlns="http://schemas.openxmlformats.org/spreadsheetml/2006/main" count="162" uniqueCount="40">
  <si>
    <t>mean energy: a direct load of the result data, monthly mean values. Unit: kilowatt_hour</t>
  </si>
  <si>
    <t>mean carbon: a direct load of the result data, monthly mean values. Unit: kilogram</t>
  </si>
  <si>
    <t>time</t>
  </si>
  <si>
    <t>Scenario</t>
  </si>
  <si>
    <t>group</t>
  </si>
  <si>
    <t>Origin Datacentre</t>
  </si>
  <si>
    <t>Content Delivery Network</t>
  </si>
  <si>
    <t>Core Network</t>
  </si>
  <si>
    <t>Access Network</t>
  </si>
  <si>
    <t>Laptop</t>
  </si>
  <si>
    <t>default</t>
  </si>
  <si>
    <t>t_00</t>
  </si>
  <si>
    <t>t_01</t>
  </si>
  <si>
    <t>t_02</t>
  </si>
  <si>
    <t>t_03</t>
  </si>
  <si>
    <t>t_04</t>
  </si>
  <si>
    <t>t_05</t>
  </si>
  <si>
    <t>t_06</t>
  </si>
  <si>
    <t>t_07</t>
  </si>
  <si>
    <t>t_08</t>
  </si>
  <si>
    <t>t_09</t>
  </si>
  <si>
    <t>t_10</t>
  </si>
  <si>
    <t>t_11</t>
  </si>
  <si>
    <t>t_12</t>
  </si>
  <si>
    <t>t_13</t>
  </si>
  <si>
    <t>t_14</t>
  </si>
  <si>
    <t>t_15</t>
  </si>
  <si>
    <t>t_16</t>
  </si>
  <si>
    <t>t_17</t>
  </si>
  <si>
    <t>t_18</t>
  </si>
  <si>
    <t>t_19</t>
  </si>
  <si>
    <t>t_20</t>
  </si>
  <si>
    <t>t_21</t>
  </si>
  <si>
    <t>t_22</t>
  </si>
  <si>
    <t>t_23</t>
  </si>
  <si>
    <t>s720</t>
  </si>
  <si>
    <t>electricity</t>
  </si>
  <si>
    <t>Carbon</t>
  </si>
  <si>
    <t>Carbon intensity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</si>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</sst>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43" fontId="0" fillId="0" borderId="0" xfId="1" applyFont="1"/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20" fontId="1" fillId="0" borderId="1" xfId="0" applyNumberFormat="1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'mean energy'!$Q$25</c:f>
              <c:strCache>
                <c:ptCount val="1"/>
                <c:pt idx="0">
                  <c:v>Origin Datacentre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'mean energy'!$P$26:$P$49</c:f>
              <c:strCache>
                <c:ptCount val="24"/>
                <c:pt idx="0">
                  <c:v>t_00</c:v>
                </c:pt>
                <c:pt idx="1">
                  <c:v>t_01</c:v>
                </c:pt>
                <c:pt idx="2">
                  <c:v>t_02</c:v>
                </c:pt>
                <c:pt idx="3">
                  <c:v>t_03</c:v>
                </c:pt>
                <c:pt idx="4">
                  <c:v>t_04</c:v>
                </c:pt>
                <c:pt idx="5">
                  <c:v>t_05</c:v>
                </c:pt>
                <c:pt idx="6">
                  <c:v>t_06</c:v>
                </c:pt>
                <c:pt idx="7">
                  <c:v>t_07</c:v>
                </c:pt>
                <c:pt idx="8">
                  <c:v>t_08</c:v>
                </c:pt>
                <c:pt idx="9">
                  <c:v>t_09</c:v>
                </c:pt>
                <c:pt idx="10">
                  <c:v>t_10</c:v>
                </c:pt>
                <c:pt idx="11">
                  <c:v>t_11</c:v>
                </c:pt>
                <c:pt idx="12">
                  <c:v>t_12</c:v>
                </c:pt>
                <c:pt idx="13">
                  <c:v>t_13</c:v>
                </c:pt>
                <c:pt idx="14">
                  <c:v>t_14</c:v>
                </c:pt>
                <c:pt idx="15">
                  <c:v>t_15</c:v>
                </c:pt>
                <c:pt idx="16">
                  <c:v>t_16</c:v>
                </c:pt>
                <c:pt idx="17">
                  <c:v>t_17</c:v>
                </c:pt>
                <c:pt idx="18">
                  <c:v>t_18</c:v>
                </c:pt>
                <c:pt idx="19">
                  <c:v>t_19</c:v>
                </c:pt>
                <c:pt idx="20">
                  <c:v>t_20</c:v>
                </c:pt>
                <c:pt idx="21">
                  <c:v>t_21</c:v>
                </c:pt>
                <c:pt idx="22">
                  <c:v>t_22</c:v>
                </c:pt>
                <c:pt idx="23">
                  <c:v>t_23</c:v>
                </c:pt>
              </c:strCache>
            </c:strRef>
          </c:cat>
          <c:val>
            <c:numRef>
              <c:f>'mean energy'!$Q$26:$Q$49</c:f>
              <c:numCache>
                <c:formatCode>General</c:formatCode>
                <c:ptCount val="24"/>
                <c:pt idx="0">
                  <c:v>7.0903362501522107</c:v>
                </c:pt>
                <c:pt idx="1">
                  <c:v>3.1917921311069093</c:v>
                </c:pt>
                <c:pt idx="2">
                  <c:v>1.8673529408359504</c:v>
                </c:pt>
                <c:pt idx="3">
                  <c:v>1.5982151664114972</c:v>
                </c:pt>
                <c:pt idx="4">
                  <c:v>1.3189998006856709</c:v>
                </c:pt>
                <c:pt idx="5">
                  <c:v>1.4839063884014889</c:v>
                </c:pt>
                <c:pt idx="6">
                  <c:v>4.3221297482534178</c:v>
                </c:pt>
                <c:pt idx="7">
                  <c:v>7.5364736036445255</c:v>
                </c:pt>
                <c:pt idx="8">
                  <c:v>8.4468647143882123</c:v>
                </c:pt>
                <c:pt idx="9">
                  <c:v>8.3120393217883866</c:v>
                </c:pt>
                <c:pt idx="10">
                  <c:v>7.6360607987971729</c:v>
                </c:pt>
                <c:pt idx="11">
                  <c:v>7.2397166170702167</c:v>
                </c:pt>
                <c:pt idx="12">
                  <c:v>7.8510210598756576</c:v>
                </c:pt>
                <c:pt idx="13">
                  <c:v>8.5149116957251696</c:v>
                </c:pt>
                <c:pt idx="14">
                  <c:v>7.9593875343578979</c:v>
                </c:pt>
                <c:pt idx="15">
                  <c:v>9.0198947793899595</c:v>
                </c:pt>
                <c:pt idx="16">
                  <c:v>10.80006187555056</c:v>
                </c:pt>
                <c:pt idx="17">
                  <c:v>12.67550688770331</c:v>
                </c:pt>
                <c:pt idx="18">
                  <c:v>14.508536982358383</c:v>
                </c:pt>
                <c:pt idx="19">
                  <c:v>15.873906702797981</c:v>
                </c:pt>
                <c:pt idx="20">
                  <c:v>17.282887864762575</c:v>
                </c:pt>
                <c:pt idx="21">
                  <c:v>17.023352677962798</c:v>
                </c:pt>
                <c:pt idx="22">
                  <c:v>17.611113016732144</c:v>
                </c:pt>
                <c:pt idx="23">
                  <c:v>15.359640378734927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B-3B45-8B4C-13F1C2B6634C}"/>
            </c:ext>
          </c:extLst>
        </c:ser>
        <c:ser>
          <c:idx val="1"/>
          <c:order val="1"/>
          <c:tx>
            <c:strRef>
              <c:f>'mean energy'!$R$25</c:f>
              <c:strCache>
                <c:ptCount val="1"/>
                <c:pt idx="0">
                  <c:v>Content Delivery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'mean energy'!$P$26:$P$49</c:f>
              <c:strCache>
                <c:ptCount val="24"/>
                <c:pt idx="0">
                  <c:v>t_00</c:v>
                </c:pt>
                <c:pt idx="1">
                  <c:v>t_01</c:v>
                </c:pt>
                <c:pt idx="2">
                  <c:v>t_02</c:v>
                </c:pt>
                <c:pt idx="3">
                  <c:v>t_03</c:v>
                </c:pt>
                <c:pt idx="4">
                  <c:v>t_04</c:v>
                </c:pt>
                <c:pt idx="5">
                  <c:v>t_05</c:v>
                </c:pt>
                <c:pt idx="6">
                  <c:v>t_06</c:v>
                </c:pt>
                <c:pt idx="7">
                  <c:v>t_07</c:v>
                </c:pt>
                <c:pt idx="8">
                  <c:v>t_08</c:v>
                </c:pt>
                <c:pt idx="9">
                  <c:v>t_09</c:v>
                </c:pt>
                <c:pt idx="10">
                  <c:v>t_10</c:v>
                </c:pt>
                <c:pt idx="11">
                  <c:v>t_11</c:v>
                </c:pt>
                <c:pt idx="12">
                  <c:v>t_12</c:v>
                </c:pt>
                <c:pt idx="13">
                  <c:v>t_13</c:v>
                </c:pt>
                <c:pt idx="14">
                  <c:v>t_14</c:v>
                </c:pt>
                <c:pt idx="15">
                  <c:v>t_15</c:v>
                </c:pt>
                <c:pt idx="16">
                  <c:v>t_16</c:v>
                </c:pt>
                <c:pt idx="17">
                  <c:v>t_17</c:v>
                </c:pt>
                <c:pt idx="18">
                  <c:v>t_18</c:v>
                </c:pt>
                <c:pt idx="19">
                  <c:v>t_19</c:v>
                </c:pt>
                <c:pt idx="20">
                  <c:v>t_20</c:v>
                </c:pt>
                <c:pt idx="21">
                  <c:v>t_21</c:v>
                </c:pt>
                <c:pt idx="22">
                  <c:v>t_22</c:v>
                </c:pt>
                <c:pt idx="23">
                  <c:v>t_23</c:v>
                </c:pt>
              </c:strCache>
            </c:strRef>
          </c:cat>
          <c:val>
            <c:numRef>
              <c:f>'mean energy'!$R$26:$R$49</c:f>
              <c:numCache>
                <c:formatCode>General</c:formatCode>
                <c:ptCount val="24"/>
                <c:pt idx="0">
                  <c:v>149.53755112603301</c:v>
                </c:pt>
                <c:pt idx="1">
                  <c:v>67.32478038086893</c:v>
                </c:pt>
                <c:pt idx="2">
                  <c:v>39.393877802496625</c:v>
                </c:pt>
                <c:pt idx="3">
                  <c:v>33.71224475248323</c:v>
                </c:pt>
                <c:pt idx="4">
                  <c:v>27.824043214595719</c:v>
                </c:pt>
                <c:pt idx="5">
                  <c:v>31.301181714809125</c:v>
                </c:pt>
                <c:pt idx="6">
                  <c:v>91.179518085304395</c:v>
                </c:pt>
                <c:pt idx="7">
                  <c:v>158.99151744855368</c:v>
                </c:pt>
                <c:pt idx="8">
                  <c:v>178.21877564625129</c:v>
                </c:pt>
                <c:pt idx="9">
                  <c:v>175.32055609008543</c:v>
                </c:pt>
                <c:pt idx="10">
                  <c:v>161.06760629983438</c:v>
                </c:pt>
                <c:pt idx="11">
                  <c:v>152.72981195335399</c:v>
                </c:pt>
                <c:pt idx="12">
                  <c:v>165.61618747940739</c:v>
                </c:pt>
                <c:pt idx="13">
                  <c:v>179.59181268523793</c:v>
                </c:pt>
                <c:pt idx="14">
                  <c:v>167.90040885302312</c:v>
                </c:pt>
                <c:pt idx="15">
                  <c:v>190.2558906509397</c:v>
                </c:pt>
                <c:pt idx="16">
                  <c:v>227.82276909047198</c:v>
                </c:pt>
                <c:pt idx="17">
                  <c:v>267.43051300983751</c:v>
                </c:pt>
                <c:pt idx="18">
                  <c:v>306.00482427456365</c:v>
                </c:pt>
                <c:pt idx="19">
                  <c:v>334.79666696862483</c:v>
                </c:pt>
                <c:pt idx="20">
                  <c:v>364.54807692673836</c:v>
                </c:pt>
                <c:pt idx="21">
                  <c:v>359.11349425584075</c:v>
                </c:pt>
                <c:pt idx="22">
                  <c:v>371.45712045489046</c:v>
                </c:pt>
                <c:pt idx="23">
                  <c:v>323.99465969719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B-3B45-8B4C-13F1C2B6634C}"/>
            </c:ext>
          </c:extLst>
        </c:ser>
        <c:ser>
          <c:idx val="2"/>
          <c:order val="2"/>
          <c:tx>
            <c:strRef>
              <c:f>'mean energy'!$S$25</c:f>
              <c:strCache>
                <c:ptCount val="1"/>
                <c:pt idx="0">
                  <c:v>Core Network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'mean energy'!$P$26:$P$49</c:f>
              <c:strCache>
                <c:ptCount val="24"/>
                <c:pt idx="0">
                  <c:v>t_00</c:v>
                </c:pt>
                <c:pt idx="1">
                  <c:v>t_01</c:v>
                </c:pt>
                <c:pt idx="2">
                  <c:v>t_02</c:v>
                </c:pt>
                <c:pt idx="3">
                  <c:v>t_03</c:v>
                </c:pt>
                <c:pt idx="4">
                  <c:v>t_04</c:v>
                </c:pt>
                <c:pt idx="5">
                  <c:v>t_05</c:v>
                </c:pt>
                <c:pt idx="6">
                  <c:v>t_06</c:v>
                </c:pt>
                <c:pt idx="7">
                  <c:v>t_07</c:v>
                </c:pt>
                <c:pt idx="8">
                  <c:v>t_08</c:v>
                </c:pt>
                <c:pt idx="9">
                  <c:v>t_09</c:v>
                </c:pt>
                <c:pt idx="10">
                  <c:v>t_10</c:v>
                </c:pt>
                <c:pt idx="11">
                  <c:v>t_11</c:v>
                </c:pt>
                <c:pt idx="12">
                  <c:v>t_12</c:v>
                </c:pt>
                <c:pt idx="13">
                  <c:v>t_13</c:v>
                </c:pt>
                <c:pt idx="14">
                  <c:v>t_14</c:v>
                </c:pt>
                <c:pt idx="15">
                  <c:v>t_15</c:v>
                </c:pt>
                <c:pt idx="16">
                  <c:v>t_16</c:v>
                </c:pt>
                <c:pt idx="17">
                  <c:v>t_17</c:v>
                </c:pt>
                <c:pt idx="18">
                  <c:v>t_18</c:v>
                </c:pt>
                <c:pt idx="19">
                  <c:v>t_19</c:v>
                </c:pt>
                <c:pt idx="20">
                  <c:v>t_20</c:v>
                </c:pt>
                <c:pt idx="21">
                  <c:v>t_21</c:v>
                </c:pt>
                <c:pt idx="22">
                  <c:v>t_22</c:v>
                </c:pt>
                <c:pt idx="23">
                  <c:v>t_23</c:v>
                </c:pt>
              </c:strCache>
            </c:strRef>
          </c:cat>
          <c:val>
            <c:numRef>
              <c:f>'mean energy'!$S$26:$S$49</c:f>
              <c:numCache>
                <c:formatCode>General</c:formatCode>
                <c:ptCount val="24"/>
                <c:pt idx="0">
                  <c:v>101.68004144778111</c:v>
                </c:pt>
                <c:pt idx="1">
                  <c:v>45.770429448913809</c:v>
                </c:pt>
                <c:pt idx="2">
                  <c:v>26.774202016099593</c:v>
                </c:pt>
                <c:pt idx="3">
                  <c:v>22.918743897315277</c:v>
                </c:pt>
                <c:pt idx="4">
                  <c:v>18.914020511748653</c:v>
                </c:pt>
                <c:pt idx="5">
                  <c:v>21.272090383290291</c:v>
                </c:pt>
                <c:pt idx="6">
                  <c:v>61.988266052105288</c:v>
                </c:pt>
                <c:pt idx="7">
                  <c:v>108.0917637391793</c:v>
                </c:pt>
                <c:pt idx="8">
                  <c:v>121.12447212331688</c:v>
                </c:pt>
                <c:pt idx="9">
                  <c:v>119.20384583164238</c:v>
                </c:pt>
                <c:pt idx="10">
                  <c:v>109.50155348588927</c:v>
                </c:pt>
                <c:pt idx="11">
                  <c:v>103.83994105279649</c:v>
                </c:pt>
                <c:pt idx="12">
                  <c:v>112.60452048245591</c:v>
                </c:pt>
                <c:pt idx="13">
                  <c:v>122.08028436758698</c:v>
                </c:pt>
                <c:pt idx="14">
                  <c:v>114.1547951335786</c:v>
                </c:pt>
                <c:pt idx="15">
                  <c:v>129.34631321549858</c:v>
                </c:pt>
                <c:pt idx="16">
                  <c:v>154.84929735064938</c:v>
                </c:pt>
                <c:pt idx="17">
                  <c:v>181.83674549201538</c:v>
                </c:pt>
                <c:pt idx="18">
                  <c:v>208.05191061513648</c:v>
                </c:pt>
                <c:pt idx="19">
                  <c:v>227.63296851843597</c:v>
                </c:pt>
                <c:pt idx="20">
                  <c:v>247.88282696609713</c:v>
                </c:pt>
                <c:pt idx="21">
                  <c:v>244.12033181941632</c:v>
                </c:pt>
                <c:pt idx="22">
                  <c:v>252.50341557434911</c:v>
                </c:pt>
                <c:pt idx="23">
                  <c:v>220.23571596153573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9B-3B45-8B4C-13F1C2B6634C}"/>
            </c:ext>
          </c:extLst>
        </c:ser>
        <c:ser>
          <c:idx val="3"/>
          <c:order val="3"/>
          <c:tx>
            <c:strRef>
              <c:f>'mean energy'!$T$25</c:f>
              <c:strCache>
                <c:ptCount val="1"/>
                <c:pt idx="0">
                  <c:v>Access Network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'mean energy'!$P$26:$P$49</c:f>
              <c:strCache>
                <c:ptCount val="24"/>
                <c:pt idx="0">
                  <c:v>t_00</c:v>
                </c:pt>
                <c:pt idx="1">
                  <c:v>t_01</c:v>
                </c:pt>
                <c:pt idx="2">
                  <c:v>t_02</c:v>
                </c:pt>
                <c:pt idx="3">
                  <c:v>t_03</c:v>
                </c:pt>
                <c:pt idx="4">
                  <c:v>t_04</c:v>
                </c:pt>
                <c:pt idx="5">
                  <c:v>t_05</c:v>
                </c:pt>
                <c:pt idx="6">
                  <c:v>t_06</c:v>
                </c:pt>
                <c:pt idx="7">
                  <c:v>t_07</c:v>
                </c:pt>
                <c:pt idx="8">
                  <c:v>t_08</c:v>
                </c:pt>
                <c:pt idx="9">
                  <c:v>t_09</c:v>
                </c:pt>
                <c:pt idx="10">
                  <c:v>t_10</c:v>
                </c:pt>
                <c:pt idx="11">
                  <c:v>t_11</c:v>
                </c:pt>
                <c:pt idx="12">
                  <c:v>t_12</c:v>
                </c:pt>
                <c:pt idx="13">
                  <c:v>t_13</c:v>
                </c:pt>
                <c:pt idx="14">
                  <c:v>t_14</c:v>
                </c:pt>
                <c:pt idx="15">
                  <c:v>t_15</c:v>
                </c:pt>
                <c:pt idx="16">
                  <c:v>t_16</c:v>
                </c:pt>
                <c:pt idx="17">
                  <c:v>t_17</c:v>
                </c:pt>
                <c:pt idx="18">
                  <c:v>t_18</c:v>
                </c:pt>
                <c:pt idx="19">
                  <c:v>t_19</c:v>
                </c:pt>
                <c:pt idx="20">
                  <c:v>t_20</c:v>
                </c:pt>
                <c:pt idx="21">
                  <c:v>t_21</c:v>
                </c:pt>
                <c:pt idx="22">
                  <c:v>t_22</c:v>
                </c:pt>
                <c:pt idx="23">
                  <c:v>t_23</c:v>
                </c:pt>
              </c:strCache>
            </c:strRef>
          </c:cat>
          <c:val>
            <c:numRef>
              <c:f>'mean energy'!$T$26:$T$49</c:f>
              <c:numCache>
                <c:formatCode>General</c:formatCode>
                <c:ptCount val="24"/>
                <c:pt idx="0">
                  <c:v>65.533837103487627</c:v>
                </c:pt>
                <c:pt idx="1">
                  <c:v>29.509982739393244</c:v>
                </c:pt>
                <c:pt idx="2">
                  <c:v>17.265986972689152</c:v>
                </c:pt>
                <c:pt idx="3">
                  <c:v>14.776034483891767</c:v>
                </c:pt>
                <c:pt idx="4">
                  <c:v>12.19582136817877</c:v>
                </c:pt>
                <c:pt idx="5">
                  <c:v>13.720878246922059</c:v>
                </c:pt>
                <c:pt idx="6">
                  <c:v>39.97167377242512</c:v>
                </c:pt>
                <c:pt idx="7">
                  <c:v>69.691544878469571</c:v>
                </c:pt>
                <c:pt idx="8">
                  <c:v>78.108696848862039</c:v>
                </c:pt>
                <c:pt idx="9">
                  <c:v>76.860541806335092</c:v>
                </c:pt>
                <c:pt idx="10">
                  <c:v>70.601211763444908</c:v>
                </c:pt>
                <c:pt idx="11">
                  <c:v>66.957434358961407</c:v>
                </c:pt>
                <c:pt idx="12">
                  <c:v>72.596300124627462</c:v>
                </c:pt>
                <c:pt idx="13">
                  <c:v>78.734507749393373</c:v>
                </c:pt>
                <c:pt idx="14">
                  <c:v>73.590076716046696</c:v>
                </c:pt>
                <c:pt idx="15">
                  <c:v>83.392340472806964</c:v>
                </c:pt>
                <c:pt idx="16">
                  <c:v>99.858914259154204</c:v>
                </c:pt>
                <c:pt idx="17">
                  <c:v>117.2125996963193</c:v>
                </c:pt>
                <c:pt idx="18">
                  <c:v>134.06405457781071</c:v>
                </c:pt>
                <c:pt idx="19">
                  <c:v>146.73609241538492</c:v>
                </c:pt>
                <c:pt idx="20">
                  <c:v>159.80634066003861</c:v>
                </c:pt>
                <c:pt idx="21">
                  <c:v>157.38030636457131</c:v>
                </c:pt>
                <c:pt idx="22">
                  <c:v>162.80442446560599</c:v>
                </c:pt>
                <c:pt idx="23">
                  <c:v>142.04066891496012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9B-3B45-8B4C-13F1C2B6634C}"/>
            </c:ext>
          </c:extLst>
        </c:ser>
        <c:ser>
          <c:idx val="4"/>
          <c:order val="4"/>
          <c:tx>
            <c:strRef>
              <c:f>'mean energy'!$U$25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'mean energy'!$P$26:$P$49</c:f>
              <c:strCache>
                <c:ptCount val="24"/>
                <c:pt idx="0">
                  <c:v>t_00</c:v>
                </c:pt>
                <c:pt idx="1">
                  <c:v>t_01</c:v>
                </c:pt>
                <c:pt idx="2">
                  <c:v>t_02</c:v>
                </c:pt>
                <c:pt idx="3">
                  <c:v>t_03</c:v>
                </c:pt>
                <c:pt idx="4">
                  <c:v>t_04</c:v>
                </c:pt>
                <c:pt idx="5">
                  <c:v>t_05</c:v>
                </c:pt>
                <c:pt idx="6">
                  <c:v>t_06</c:v>
                </c:pt>
                <c:pt idx="7">
                  <c:v>t_07</c:v>
                </c:pt>
                <c:pt idx="8">
                  <c:v>t_08</c:v>
                </c:pt>
                <c:pt idx="9">
                  <c:v>t_09</c:v>
                </c:pt>
                <c:pt idx="10">
                  <c:v>t_10</c:v>
                </c:pt>
                <c:pt idx="11">
                  <c:v>t_11</c:v>
                </c:pt>
                <c:pt idx="12">
                  <c:v>t_12</c:v>
                </c:pt>
                <c:pt idx="13">
                  <c:v>t_13</c:v>
                </c:pt>
                <c:pt idx="14">
                  <c:v>t_14</c:v>
                </c:pt>
                <c:pt idx="15">
                  <c:v>t_15</c:v>
                </c:pt>
                <c:pt idx="16">
                  <c:v>t_16</c:v>
                </c:pt>
                <c:pt idx="17">
                  <c:v>t_17</c:v>
                </c:pt>
                <c:pt idx="18">
                  <c:v>t_18</c:v>
                </c:pt>
                <c:pt idx="19">
                  <c:v>t_19</c:v>
                </c:pt>
                <c:pt idx="20">
                  <c:v>t_20</c:v>
                </c:pt>
                <c:pt idx="21">
                  <c:v>t_21</c:v>
                </c:pt>
                <c:pt idx="22">
                  <c:v>t_22</c:v>
                </c:pt>
                <c:pt idx="23">
                  <c:v>t_23</c:v>
                </c:pt>
              </c:strCache>
            </c:strRef>
          </c:cat>
          <c:val>
            <c:numRef>
              <c:f>'mean energy'!$U$26:$U$49</c:f>
              <c:numCache>
                <c:formatCode>General</c:formatCode>
                <c:ptCount val="24"/>
                <c:pt idx="0">
                  <c:v>7841.8714704358208</c:v>
                </c:pt>
                <c:pt idx="1">
                  <c:v>3533.6791873837683</c:v>
                </c:pt>
                <c:pt idx="2">
                  <c:v>2062.7938625438746</c:v>
                </c:pt>
                <c:pt idx="3">
                  <c:v>1767.9244061782074</c:v>
                </c:pt>
                <c:pt idx="4">
                  <c:v>1455.5602785399478</c:v>
                </c:pt>
                <c:pt idx="5">
                  <c:v>1630.9976383952917</c:v>
                </c:pt>
                <c:pt idx="6">
                  <c:v>4770.5905787483116</c:v>
                </c:pt>
                <c:pt idx="7">
                  <c:v>8307.9864252375701</c:v>
                </c:pt>
                <c:pt idx="8">
                  <c:v>9295.3452777723032</c:v>
                </c:pt>
                <c:pt idx="9">
                  <c:v>9205.8659553982579</c:v>
                </c:pt>
                <c:pt idx="10">
                  <c:v>8450.2666302298931</c:v>
                </c:pt>
                <c:pt idx="11">
                  <c:v>8001.3104505019219</c:v>
                </c:pt>
                <c:pt idx="12">
                  <c:v>8664.4380798791499</c:v>
                </c:pt>
                <c:pt idx="13">
                  <c:v>9384.3011357157957</c:v>
                </c:pt>
                <c:pt idx="14">
                  <c:v>8799.6863786038593</c:v>
                </c:pt>
                <c:pt idx="15">
                  <c:v>9978.0259442356546</c:v>
                </c:pt>
                <c:pt idx="16">
                  <c:v>11886.693763829309</c:v>
                </c:pt>
                <c:pt idx="17">
                  <c:v>14032.654491404341</c:v>
                </c:pt>
                <c:pt idx="18">
                  <c:v>16042.357770828006</c:v>
                </c:pt>
                <c:pt idx="19">
                  <c:v>17510.012168509733</c:v>
                </c:pt>
                <c:pt idx="20">
                  <c:v>19070.055988209206</c:v>
                </c:pt>
                <c:pt idx="21">
                  <c:v>18748.962854700134</c:v>
                </c:pt>
                <c:pt idx="22">
                  <c:v>19451.971640645679</c:v>
                </c:pt>
                <c:pt idx="23">
                  <c:v>16927.527741786675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9B-3B45-8B4C-13F1C2B66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704896"/>
        <c:axId val="1368071264"/>
      </c:areaChart>
      <c:catAx>
        <c:axId val="179270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071264"/>
        <c:crosses val="autoZero"/>
        <c:auto val="1"/>
        <c:lblAlgn val="ctr"/>
        <c:lblOffset val="100"/>
        <c:noMultiLvlLbl val="0"/>
      </c:catAx>
      <c:valAx>
        <c:axId val="13680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'mean carbon'!$H$2:$H$25</c:f>
              <c:numCache>
                <c:formatCode>General</c:formatCode>
                <c:ptCount val="24"/>
                <c:pt idx="0">
                  <c:v>4780.776569522176</c:v>
                </c:pt>
                <c:pt idx="1">
                  <c:v>2146.6941872661409</c:v>
                </c:pt>
                <c:pt idx="2">
                  <c:v>1237.2888298530986</c:v>
                </c:pt>
                <c:pt idx="3">
                  <c:v>1059.3313572397408</c:v>
                </c:pt>
                <c:pt idx="4">
                  <c:v>900.31908821593913</c:v>
                </c:pt>
                <c:pt idx="5">
                  <c:v>1101.4673064779615</c:v>
                </c:pt>
                <c:pt idx="6">
                  <c:v>3508.4631533250595</c:v>
                </c:pt>
                <c:pt idx="7">
                  <c:v>6377.8896446453546</c:v>
                </c:pt>
                <c:pt idx="8">
                  <c:v>7095.7275818223479</c:v>
                </c:pt>
                <c:pt idx="9">
                  <c:v>6795.6328775022575</c:v>
                </c:pt>
                <c:pt idx="10">
                  <c:v>6083.8978516608113</c:v>
                </c:pt>
                <c:pt idx="11">
                  <c:v>5689.6560899853757</c:v>
                </c:pt>
                <c:pt idx="12">
                  <c:v>6091.8944960099343</c:v>
                </c:pt>
                <c:pt idx="13">
                  <c:v>6615.4824571751933</c:v>
                </c:pt>
                <c:pt idx="14">
                  <c:v>6289.9258140035054</c:v>
                </c:pt>
                <c:pt idx="15">
                  <c:v>7454.806424919444</c:v>
                </c:pt>
                <c:pt idx="16">
                  <c:v>9324.2686515989935</c:v>
                </c:pt>
                <c:pt idx="17">
                  <c:v>11140.901666504871</c:v>
                </c:pt>
                <c:pt idx="18">
                  <c:v>13023.242185846808</c:v>
                </c:pt>
                <c:pt idx="19">
                  <c:v>14336.598580002032</c:v>
                </c:pt>
                <c:pt idx="20">
                  <c:v>15313.215428549107</c:v>
                </c:pt>
                <c:pt idx="21">
                  <c:v>14095.169178940516</c:v>
                </c:pt>
                <c:pt idx="22">
                  <c:v>13248.477639565712</c:v>
                </c:pt>
                <c:pt idx="23">
                  <c:v>10682.646969008954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E-9448-85FC-A883A9C17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37472"/>
        <c:axId val="1399225280"/>
      </c:lineChart>
      <c:catAx>
        <c:axId val="139923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25280"/>
        <c:crosses val="autoZero"/>
        <c:auto val="1"/>
        <c:lblAlgn val="ctr"/>
        <c:lblOffset val="100"/>
        <c:noMultiLvlLbl val="0"/>
      </c:catAx>
      <c:valAx>
        <c:axId val="13992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3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'mean carbon'!$I$1</c:f>
              <c:strCache>
                <c:ptCount val="1"/>
                <c:pt idx="0">
                  <c:v>electricity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'mean carbon'!$I$2:$I$25</c:f>
              <c:numCache>
                <c:formatCode>General</c:formatCode>
                <c:ptCount val="24"/>
                <c:pt idx="0">
                  <c:v>29518.440865781562</c:v>
                </c:pt>
                <c:pt idx="1">
                  <c:v>13285.052156395426</c:v>
                </c:pt>
                <c:pt idx="2">
                  <c:v>7787.054129235954</c:v>
                </c:pt>
                <c:pt idx="3">
                  <c:v>6654.6995705921772</c:v>
                </c:pt>
                <c:pt idx="4">
                  <c:v>5505.5058186708466</c:v>
                </c:pt>
                <c:pt idx="5">
                  <c:v>6210.7397717970061</c:v>
                </c:pt>
                <c:pt idx="6">
                  <c:v>18050.017116946787</c:v>
                </c:pt>
                <c:pt idx="7">
                  <c:v>31487.551085461168</c:v>
                </c:pt>
                <c:pt idx="8">
                  <c:v>35337.698340652802</c:v>
                </c:pt>
                <c:pt idx="9">
                  <c:v>34603.949044946698</c:v>
                </c:pt>
                <c:pt idx="10">
                  <c:v>31788.277539439448</c:v>
                </c:pt>
                <c:pt idx="11">
                  <c:v>30194.767550834877</c:v>
                </c:pt>
                <c:pt idx="12">
                  <c:v>32780.189868294729</c:v>
                </c:pt>
                <c:pt idx="13">
                  <c:v>35554.837087566819</c:v>
                </c:pt>
                <c:pt idx="14">
                  <c:v>33179.660615060297</c:v>
                </c:pt>
                <c:pt idx="15">
                  <c:v>37580.156931640347</c:v>
                </c:pt>
                <c:pt idx="16">
                  <c:v>45174.547633890099</c:v>
                </c:pt>
                <c:pt idx="17">
                  <c:v>52786.708189759811</c:v>
                </c:pt>
                <c:pt idx="18">
                  <c:v>60437.567238977514</c:v>
                </c:pt>
                <c:pt idx="19">
                  <c:v>66277.618554385874</c:v>
                </c:pt>
                <c:pt idx="20">
                  <c:v>72158.93860415816</c:v>
                </c:pt>
                <c:pt idx="21">
                  <c:v>71173.062089258528</c:v>
                </c:pt>
                <c:pt idx="22">
                  <c:v>73429.616593058134</c:v>
                </c:pt>
                <c:pt idx="23">
                  <c:v>64180.86702224367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B-3546-B8A9-FC8EBCC53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645280"/>
        <c:axId val="1786538432"/>
      </c:lineChart>
      <c:lineChart>
        <c:grouping val="standard"/>
        <c:varyColors val="0"/>
        <c:ser>
          <c:idx val="0"/>
          <c:order val="0"/>
          <c:tx>
            <c:strRef>
              <c:f>'mean carbon'!$H$1</c:f>
              <c:strCache>
                <c:ptCount val="1"/>
                <c:pt idx="0">
                  <c:v>Carbon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'mean carbon'!$H$2:$H$25</c:f>
              <c:numCache>
                <c:formatCode>General</c:formatCode>
                <c:ptCount val="24"/>
                <c:pt idx="0">
                  <c:v>4780.776569522176</c:v>
                </c:pt>
                <c:pt idx="1">
                  <c:v>2146.6941872661409</c:v>
                </c:pt>
                <c:pt idx="2">
                  <c:v>1237.2888298530986</c:v>
                </c:pt>
                <c:pt idx="3">
                  <c:v>1059.3313572397408</c:v>
                </c:pt>
                <c:pt idx="4">
                  <c:v>900.31908821593913</c:v>
                </c:pt>
                <c:pt idx="5">
                  <c:v>1101.4673064779615</c:v>
                </c:pt>
                <c:pt idx="6">
                  <c:v>3508.4631533250595</c:v>
                </c:pt>
                <c:pt idx="7">
                  <c:v>6377.8896446453546</c:v>
                </c:pt>
                <c:pt idx="8">
                  <c:v>7095.7275818223479</c:v>
                </c:pt>
                <c:pt idx="9">
                  <c:v>6795.6328775022575</c:v>
                </c:pt>
                <c:pt idx="10">
                  <c:v>6083.8978516608113</c:v>
                </c:pt>
                <c:pt idx="11">
                  <c:v>5689.6560899853757</c:v>
                </c:pt>
                <c:pt idx="12">
                  <c:v>6091.8944960099343</c:v>
                </c:pt>
                <c:pt idx="13">
                  <c:v>6615.4824571751933</c:v>
                </c:pt>
                <c:pt idx="14">
                  <c:v>6289.9258140035054</c:v>
                </c:pt>
                <c:pt idx="15">
                  <c:v>7454.806424919444</c:v>
                </c:pt>
                <c:pt idx="16">
                  <c:v>9324.2686515989935</c:v>
                </c:pt>
                <c:pt idx="17">
                  <c:v>11140.901666504871</c:v>
                </c:pt>
                <c:pt idx="18">
                  <c:v>13023.242185846808</c:v>
                </c:pt>
                <c:pt idx="19">
                  <c:v>14336.598580002032</c:v>
                </c:pt>
                <c:pt idx="20">
                  <c:v>15313.215428549107</c:v>
                </c:pt>
                <c:pt idx="21">
                  <c:v>14095.169178940516</c:v>
                </c:pt>
                <c:pt idx="22">
                  <c:v>13248.477639565712</c:v>
                </c:pt>
                <c:pt idx="23">
                  <c:v>10682.646969008954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B-3546-B8A9-FC8EBCC53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80432"/>
        <c:axId val="1082085968"/>
      </c:lineChart>
      <c:catAx>
        <c:axId val="178664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38432"/>
        <c:crosses val="autoZero"/>
        <c:auto val="1"/>
        <c:lblAlgn val="ctr"/>
        <c:lblOffset val="100"/>
        <c:noMultiLvlLbl val="0"/>
      </c:catAx>
      <c:valAx>
        <c:axId val="1786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645280"/>
        <c:crosses val="autoZero"/>
        <c:crossBetween val="between"/>
      </c:valAx>
      <c:valAx>
        <c:axId val="108208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80432"/>
        <c:crosses val="max"/>
        <c:crossBetween val="between"/>
      </c:valAx>
      <c:catAx>
        <c:axId val="108198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0820859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'mean carbon'!$Q$25</c:f>
              <c:strCache>
                <c:ptCount val="1"/>
                <c:pt idx="0">
                  <c:v>Origin Datacentre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'mean carbon'!$P$26:$P$49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'mean carbon'!$Q$26:$Q$49</c:f>
              <c:numCache>
                <c:formatCode>General</c:formatCode>
                <c:ptCount val="24"/>
                <c:pt idx="0">
                  <c:v>14.111831846000438</c:v>
                </c:pt>
                <c:pt idx="1">
                  <c:v>6.3556483039653529</c:v>
                </c:pt>
                <c:pt idx="2">
                  <c:v>3.7285425133767625</c:v>
                </c:pt>
                <c:pt idx="3">
                  <c:v>3.1880698102035341</c:v>
                </c:pt>
                <c:pt idx="4">
                  <c:v>2.6286469868262512</c:v>
                </c:pt>
                <c:pt idx="5">
                  <c:v>2.9403622005656502</c:v>
                </c:pt>
                <c:pt idx="6">
                  <c:v>8.4588112668094286</c:v>
                </c:pt>
                <c:pt idx="7">
                  <c:v>14.681088172321209</c:v>
                </c:pt>
                <c:pt idx="8">
                  <c:v>16.497430616554404</c:v>
                </c:pt>
                <c:pt idx="9">
                  <c:v>16.203532427186488</c:v>
                </c:pt>
                <c:pt idx="10">
                  <c:v>14.931308673428623</c:v>
                </c:pt>
                <c:pt idx="11">
                  <c:v>14.207537750768058</c:v>
                </c:pt>
                <c:pt idx="12">
                  <c:v>15.443249137390666</c:v>
                </c:pt>
                <c:pt idx="13">
                  <c:v>16.756102623800132</c:v>
                </c:pt>
                <c:pt idx="14">
                  <c:v>15.597199058014207</c:v>
                </c:pt>
                <c:pt idx="15">
                  <c:v>17.569366205793862</c:v>
                </c:pt>
                <c:pt idx="16">
                  <c:v>21.011927073517775</c:v>
                </c:pt>
                <c:pt idx="17">
                  <c:v>24.479059216860097</c:v>
                </c:pt>
                <c:pt idx="18">
                  <c:v>27.978377010611528</c:v>
                </c:pt>
                <c:pt idx="19">
                  <c:v>30.643611651614023</c:v>
                </c:pt>
                <c:pt idx="20">
                  <c:v>33.460318155761527</c:v>
                </c:pt>
                <c:pt idx="21">
                  <c:v>33.268756376637981</c:v>
                </c:pt>
                <c:pt idx="22">
                  <c:v>34.721263162217483</c:v>
                </c:pt>
                <c:pt idx="23">
                  <c:v>30.589417834317288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3-0A49-A56F-8DAA495AA04F}"/>
            </c:ext>
          </c:extLst>
        </c:ser>
        <c:ser>
          <c:idx val="1"/>
          <c:order val="1"/>
          <c:tx>
            <c:strRef>
              <c:f>'mean carbon'!$R$25</c:f>
              <c:strCache>
                <c:ptCount val="1"/>
                <c:pt idx="0">
                  <c:v>Content Delivery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'mean carbon'!$P$26:$P$49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'mean carbon'!$R$26:$R$49</c:f>
              <c:numCache>
                <c:formatCode>General</c:formatCode>
                <c:ptCount val="24"/>
                <c:pt idx="0">
                  <c:v>296.76251956691198</c:v>
                </c:pt>
                <c:pt idx="1">
                  <c:v>133.66387190779224</c:v>
                </c:pt>
                <c:pt idx="2">
                  <c:v>78.416070165473457</c:v>
                </c:pt>
                <c:pt idx="3">
                  <c:v>67.048100901738863</c:v>
                </c:pt>
                <c:pt idx="4">
                  <c:v>55.284001291348858</c:v>
                </c:pt>
                <c:pt idx="5">
                  <c:v>61.840644236336665</c:v>
                </c:pt>
                <c:pt idx="6">
                  <c:v>177.90958362515354</c:v>
                </c:pt>
                <c:pt idx="7">
                  <c:v>308.78724096694157</c:v>
                </c:pt>
                <c:pt idx="8">
                  <c:v>347.00677606594616</c:v>
                </c:pt>
                <c:pt idx="9">
                  <c:v>340.79558220938316</c:v>
                </c:pt>
                <c:pt idx="10">
                  <c:v>314.03397794126346</c:v>
                </c:pt>
                <c:pt idx="11">
                  <c:v>298.82448544587101</c:v>
                </c:pt>
                <c:pt idx="12">
                  <c:v>324.79591536677117</c:v>
                </c:pt>
                <c:pt idx="13">
                  <c:v>352.4055760395122</c:v>
                </c:pt>
                <c:pt idx="14">
                  <c:v>328.05012856015895</c:v>
                </c:pt>
                <c:pt idx="15">
                  <c:v>369.52361980498046</c:v>
                </c:pt>
                <c:pt idx="16">
                  <c:v>441.9427828186607</c:v>
                </c:pt>
                <c:pt idx="17">
                  <c:v>514.91354790136518</c:v>
                </c:pt>
                <c:pt idx="18">
                  <c:v>588.45216476531527</c:v>
                </c:pt>
                <c:pt idx="19">
                  <c:v>644.51317480676516</c:v>
                </c:pt>
                <c:pt idx="20">
                  <c:v>703.74126714011425</c:v>
                </c:pt>
                <c:pt idx="21">
                  <c:v>699.75067686210207</c:v>
                </c:pt>
                <c:pt idx="22">
                  <c:v>730.2225936671714</c:v>
                </c:pt>
                <c:pt idx="23">
                  <c:v>643.34043926078732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3-0A49-A56F-8DAA495AA04F}"/>
            </c:ext>
          </c:extLst>
        </c:ser>
        <c:ser>
          <c:idx val="2"/>
          <c:order val="2"/>
          <c:tx>
            <c:strRef>
              <c:f>'mean carbon'!$S$25</c:f>
              <c:strCache>
                <c:ptCount val="1"/>
                <c:pt idx="0">
                  <c:v>Core Network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'mean carbon'!$P$26:$P$49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'mean carbon'!$S$26:$S$49</c:f>
              <c:numCache>
                <c:formatCode>General</c:formatCode>
                <c:ptCount val="24"/>
                <c:pt idx="0">
                  <c:v>202.21128366851215</c:v>
                </c:pt>
                <c:pt idx="1">
                  <c:v>91.07273672337071</c:v>
                </c:pt>
                <c:pt idx="2">
                  <c:v>53.424785206030094</c:v>
                </c:pt>
                <c:pt idx="3">
                  <c:v>45.684093164258158</c:v>
                </c:pt>
                <c:pt idx="4">
                  <c:v>37.663890664074685</c:v>
                </c:pt>
                <c:pt idx="5">
                  <c:v>42.126924986353643</c:v>
                </c:pt>
                <c:pt idx="6">
                  <c:v>121.21340099752531</c:v>
                </c:pt>
                <c:pt idx="7">
                  <c:v>210.37769367836896</c:v>
                </c:pt>
                <c:pt idx="8">
                  <c:v>236.38513532670723</c:v>
                </c:pt>
                <c:pt idx="9">
                  <c:v>232.20159596070158</c:v>
                </c:pt>
                <c:pt idx="10">
                  <c:v>213.95906761180623</c:v>
                </c:pt>
                <c:pt idx="11">
                  <c:v>203.60208051853385</c:v>
                </c:pt>
                <c:pt idx="12">
                  <c:v>221.29891803846337</c:v>
                </c:pt>
                <c:pt idx="13">
                  <c:v>240.09266599370304</c:v>
                </c:pt>
                <c:pt idx="14">
                  <c:v>223.5240080717702</c:v>
                </c:pt>
                <c:pt idx="15">
                  <c:v>251.77165473953187</c:v>
                </c:pt>
                <c:pt idx="16">
                  <c:v>301.05284901435124</c:v>
                </c:pt>
                <c:pt idx="17">
                  <c:v>350.83842043133865</c:v>
                </c:pt>
                <c:pt idx="18">
                  <c:v>400.92565690284096</c:v>
                </c:pt>
                <c:pt idx="19">
                  <c:v>439.11949154959683</c:v>
                </c:pt>
                <c:pt idx="20">
                  <c:v>479.4901926252125</c:v>
                </c:pt>
                <c:pt idx="21">
                  <c:v>476.72501460747378</c:v>
                </c:pt>
                <c:pt idx="22">
                  <c:v>497.51905626261242</c:v>
                </c:pt>
                <c:pt idx="23">
                  <c:v>438.31044809061302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3-0A49-A56F-8DAA495AA04F}"/>
            </c:ext>
          </c:extLst>
        </c:ser>
        <c:ser>
          <c:idx val="3"/>
          <c:order val="3"/>
          <c:tx>
            <c:strRef>
              <c:f>'mean carbon'!$T$25</c:f>
              <c:strCache>
                <c:ptCount val="1"/>
                <c:pt idx="0">
                  <c:v>Access Network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'mean carbon'!$P$26:$P$49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'mean carbon'!$T$26:$T$49</c:f>
              <c:numCache>
                <c:formatCode>General</c:formatCode>
                <c:ptCount val="24"/>
                <c:pt idx="0">
                  <c:v>130.02710623926805</c:v>
                </c:pt>
                <c:pt idx="1">
                  <c:v>58.572957689040905</c:v>
                </c:pt>
                <c:pt idx="2">
                  <c:v>34.359896979503851</c:v>
                </c:pt>
                <c:pt idx="3">
                  <c:v>29.378451882085233</c:v>
                </c:pt>
                <c:pt idx="4">
                  <c:v>24.224348885339978</c:v>
                </c:pt>
                <c:pt idx="5">
                  <c:v>27.098694022107257</c:v>
                </c:pt>
                <c:pt idx="6">
                  <c:v>77.964813927659293</c:v>
                </c:pt>
                <c:pt idx="7">
                  <c:v>135.30224919403815</c:v>
                </c:pt>
                <c:pt idx="8">
                  <c:v>152.04657662972753</c:v>
                </c:pt>
                <c:pt idx="9">
                  <c:v>149.34263152385992</c:v>
                </c:pt>
                <c:pt idx="10">
                  <c:v>137.60979405212672</c:v>
                </c:pt>
                <c:pt idx="11">
                  <c:v>130.95383722187336</c:v>
                </c:pt>
                <c:pt idx="12">
                  <c:v>142.32247845454839</c:v>
                </c:pt>
                <c:pt idx="13">
                  <c:v>154.44380509755914</c:v>
                </c:pt>
                <c:pt idx="14">
                  <c:v>143.7493502544759</c:v>
                </c:pt>
                <c:pt idx="15">
                  <c:v>161.92787756019482</c:v>
                </c:pt>
                <c:pt idx="16">
                  <c:v>193.65938592426954</c:v>
                </c:pt>
                <c:pt idx="17">
                  <c:v>225.63205349596686</c:v>
                </c:pt>
                <c:pt idx="18">
                  <c:v>257.80664859739557</c:v>
                </c:pt>
                <c:pt idx="19">
                  <c:v>282.41068660278398</c:v>
                </c:pt>
                <c:pt idx="20">
                  <c:v>308.3795003609016</c:v>
                </c:pt>
                <c:pt idx="21">
                  <c:v>306.59389861096042</c:v>
                </c:pt>
                <c:pt idx="22">
                  <c:v>319.97418034604931</c:v>
                </c:pt>
                <c:pt idx="23">
                  <c:v>281.9238899822796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83-0A49-A56F-8DAA495AA04F}"/>
            </c:ext>
          </c:extLst>
        </c:ser>
        <c:ser>
          <c:idx val="4"/>
          <c:order val="4"/>
          <c:tx>
            <c:strRef>
              <c:f>'mean carbon'!$U$25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>
                  <a:lumMod val="50000"/>
                  <a:lumOff val="50000"/>
                  <a:alpha val="70000"/>
                </a:schemeClr>
              </a:solidFill>
            </a:ln>
            <a:effectLst/>
          </c:spPr>
          <c:cat>
            <c:numRef>
              <c:f>'mean carbon'!$P$26:$P$49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'mean carbon'!$U$26:$U$49</c:f>
              <c:numCache>
                <c:formatCode>General</c:formatCode>
                <c:ptCount val="24"/>
                <c:pt idx="0">
                  <c:v>25409.438016082393</c:v>
                </c:pt>
                <c:pt idx="1">
                  <c:v>11450.267295564725</c:v>
                </c:pt>
                <c:pt idx="2">
                  <c:v>6719.2790536807479</c:v>
                </c:pt>
                <c:pt idx="3">
                  <c:v>5745.2864101604164</c:v>
                </c:pt>
                <c:pt idx="4">
                  <c:v>4732.1051772776627</c:v>
                </c:pt>
                <c:pt idx="5">
                  <c:v>5275.7326800863484</c:v>
                </c:pt>
                <c:pt idx="6">
                  <c:v>15120.606299634735</c:v>
                </c:pt>
                <c:pt idx="7">
                  <c:v>26182.52585424807</c:v>
                </c:pt>
                <c:pt idx="8">
                  <c:v>29436.672005714958</c:v>
                </c:pt>
                <c:pt idx="9">
                  <c:v>28950.463327076344</c:v>
                </c:pt>
                <c:pt idx="10">
                  <c:v>26704.714230891801</c:v>
                </c:pt>
                <c:pt idx="11">
                  <c:v>25434.987874524784</c:v>
                </c:pt>
                <c:pt idx="12">
                  <c:v>27658.397601557561</c:v>
                </c:pt>
                <c:pt idx="13">
                  <c:v>30009.603828712923</c:v>
                </c:pt>
                <c:pt idx="14">
                  <c:v>27910.34453656874</c:v>
                </c:pt>
                <c:pt idx="15">
                  <c:v>31371.953385916502</c:v>
                </c:pt>
                <c:pt idx="16">
                  <c:v>37435.445503823568</c:v>
                </c:pt>
                <c:pt idx="17">
                  <c:v>43569.049237491381</c:v>
                </c:pt>
                <c:pt idx="18">
                  <c:v>49747.232773601616</c:v>
                </c:pt>
                <c:pt idx="19">
                  <c:v>54463.736329574618</c:v>
                </c:pt>
                <c:pt idx="20">
                  <c:v>59544.017675182091</c:v>
                </c:pt>
                <c:pt idx="21">
                  <c:v>59401.050765462336</c:v>
                </c:pt>
                <c:pt idx="22">
                  <c:v>62266.752615694175</c:v>
                </c:pt>
                <c:pt idx="23">
                  <c:v>55033.720011644131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83-0A49-A56F-8DAA495AA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992832"/>
        <c:axId val="1070925696"/>
      </c:areaChart>
      <c:catAx>
        <c:axId val="139899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92569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709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Avoided Carbon Emission</a:t>
                </a:r>
                <a:r>
                  <a:rPr lang="en-GB" baseline="0"/>
                  <a:t>s [t</a:t>
                </a:r>
                <a:r>
                  <a:rPr lang="en-GB"/>
                  <a:t>CO2e]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3.86893203883495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92832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333333333333334E-2"/>
          <c:y val="0.85600795046250266"/>
          <c:w val="0.9"/>
          <c:h val="8.2001896359813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583436</xdr:colOff>
      <xdr:row>4</xdr:row>
      <xdr:rowOff>189641</xdr:rowOff>
    </xdr:from>
    <xdr:to>
      <xdr:col>17</xdr:col>
      <xdr:colOff>476488</xdr:colOff>
      <xdr:row>19</xdr:row>
      <xdr:rowOff>68180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EE55F-5A49-F6CA-60D3-F26CBCB86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463550</xdr:colOff>
      <xdr:row>1</xdr:row>
      <xdr:rowOff>152400</xdr:rowOff>
    </xdr:from>
    <xdr:to>
      <xdr:col>25</xdr:col>
      <xdr:colOff>323850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FF7CD-2685-A562-BE53-85800596E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222250</xdr:colOff>
      <xdr:row>4</xdr:row>
      <xdr:rowOff>165100</xdr:rowOff>
    </xdr:from>
    <xdr:to>
      <xdr:col>19</xdr:col>
      <xdr:colOff>82550</xdr:colOff>
      <xdr:row>19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2F6EB1-FAD3-8056-98FE-F062939BB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476250</xdr:colOff>
      <xdr:row>18</xdr:row>
      <xdr:rowOff>165100</xdr:rowOff>
    </xdr:from>
    <xdr:to>
      <xdr:col>28</xdr:col>
      <xdr:colOff>241300</xdr:colOff>
      <xdr:row>31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8B77BF-FEDD-9B42-C5F4-3CBFB4CDC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F22" sqref="F22"/>
    </sheetView>
  </sheetViews>
  <sheetFormatPr baseColWidth="10" defaultColWidth="8.83203125" defaultRowHeight="15" x14ac:dyDescent="0.2"/>
  <cols>
    <col min="1" max="1" width="75" customWidth="1"/>
    <col min="2" max="2" width="10" customWidth="1"/>
  </cols>
  <sheetData>
    <row r="1" spans="1:2" x14ac:dyDescent="0.2">
      <c r="A1" t="s">
        <v>0</v>
      </c>
      <c r="B1" t="str">
        <f>HYPERLINK("#'mean energy'!A1", "Link")</f>
        <v>Link</v>
      </c>
    </row>
    <row r="2" spans="1:2" x14ac:dyDescent="0.2">
      <c r="A2" t="s">
        <v>1</v>
      </c>
      <c r="B2" t="str">
        <f>HYPERLINK("#'mean carbon'!A1", "Link")</f>
        <v>Link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8.83203125" defaultRowHeight="15" x14ac:dyDescent="0.2"/>
  <cols>
    <col min="1" max="1" width="60" customWidth="1"/>
    <col min="2" max="2" width="14" customWidth="1"/>
  </cols>
  <sheetData>
    <row r="1" spans="1:2" x14ac:dyDescent="0.2">
      <c r="A1" s="2" t="s">
        <v>2</v>
      </c>
      <c r="B1" s="1">
        <v>0</v>
      </c>
    </row>
    <row r="2" spans="1:2" x14ac:dyDescent="0.2">
      <c r="A2" s="3">
        <v>43891</v>
      </c>
      <c r="B2">
        <v>37297.396809127044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baseColWidth="10" defaultColWidth="8.83203125" defaultRowHeight="15" x14ac:dyDescent="0.2"/>
  <cols>
    <col min="1" max="1" width="60" customWidth="1"/>
    <col min="2" max="2" width="14" customWidth="1"/>
  </cols>
  <sheetData>
    <row r="1" spans="1:2" x14ac:dyDescent="0.2">
      <c r="A1" s="2" t="s">
        <v>2</v>
      </c>
      <c r="B1" s="1">
        <v>0</v>
      </c>
    </row>
    <row r="2" spans="1:2" x14ac:dyDescent="0.2">
      <c r="A2" s="3">
        <v>43891</v>
      </c>
      <c r="B2">
        <v>27021.549855637099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2"/>
  <sheetViews>
    <sheetView topLeftCell="A11" zoomScale="133" zoomScaleNormal="133" workbookViewId="0">
      <selection activeCell="K25" sqref="K25:U49"/>
    </sheetView>
  </sheetViews>
  <sheetFormatPr baseColWidth="10" defaultColWidth="8.83203125" defaultRowHeight="15" x14ac:dyDescent="0.2"/>
  <cols>
    <col min="1" max="1" width="60" customWidth="1"/>
    <col min="2" max="2" width="14" customWidth="1"/>
    <col min="8" max="8" width="11.1640625" bestFit="1" customWidth="1"/>
  </cols>
  <sheetData>
    <row r="1" spans="1:8" x14ac:dyDescent="0.2">
      <c r="A1" s="2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8" x14ac:dyDescent="0.2">
      <c r="A2" s="4" t="s">
        <v>10</v>
      </c>
      <c r="B2" s="1" t="s">
        <v>11</v>
      </c>
      <c r="C2">
        <v>15.472430436364711</v>
      </c>
      <c r="D2">
        <v>325.29051438076101</v>
      </c>
      <c r="E2">
        <v>221.6915120774791</v>
      </c>
      <c r="F2">
        <v>142.5231552169264</v>
      </c>
      <c r="G2">
        <v>28813.46325367003</v>
      </c>
      <c r="H2">
        <f>SUM(C2:G2)</f>
        <v>29518.440865781562</v>
      </c>
    </row>
    <row r="3" spans="1:8" x14ac:dyDescent="0.2">
      <c r="A3" s="5"/>
      <c r="B3" s="1" t="s">
        <v>12</v>
      </c>
      <c r="C3">
        <v>6.9620615528527843</v>
      </c>
      <c r="D3">
        <v>146.37925893308429</v>
      </c>
      <c r="E3">
        <v>99.755191116147756</v>
      </c>
      <c r="F3">
        <v>64.143618741781424</v>
      </c>
      <c r="G3">
        <v>12967.812026051561</v>
      </c>
      <c r="H3">
        <f t="shared" ref="H3:I49" si="0">SUM(C3:G3)</f>
        <v>13285.052156395426</v>
      </c>
    </row>
    <row r="4" spans="1:8" x14ac:dyDescent="0.2">
      <c r="A4" s="5"/>
      <c r="B4" s="1" t="s">
        <v>13</v>
      </c>
      <c r="C4">
        <v>4.0809879949976704</v>
      </c>
      <c r="D4">
        <v>85.804750232849969</v>
      </c>
      <c r="E4">
        <v>58.471078736004984</v>
      </c>
      <c r="F4">
        <v>37.596555678569111</v>
      </c>
      <c r="G4">
        <v>7601.1007565935324</v>
      </c>
      <c r="H4">
        <f t="shared" si="0"/>
        <v>7787.054129235954</v>
      </c>
    </row>
    <row r="5" spans="1:8" x14ac:dyDescent="0.2">
      <c r="A5" s="5"/>
      <c r="B5" s="1" t="s">
        <v>14</v>
      </c>
      <c r="C5">
        <v>3.4879481449824392</v>
      </c>
      <c r="D5">
        <v>73.336606052594533</v>
      </c>
      <c r="E5">
        <v>49.978404208633997</v>
      </c>
      <c r="F5">
        <v>32.133016963288028</v>
      </c>
      <c r="G5">
        <v>6495.7635952226783</v>
      </c>
      <c r="H5">
        <f t="shared" si="0"/>
        <v>6654.6995705921772</v>
      </c>
    </row>
    <row r="6" spans="1:8" x14ac:dyDescent="0.2">
      <c r="A6" s="5"/>
      <c r="B6" s="1" t="s">
        <v>15</v>
      </c>
      <c r="C6">
        <v>2.8852457719421598</v>
      </c>
      <c r="D6">
        <v>60.663981912599098</v>
      </c>
      <c r="E6">
        <v>41.337277076219053</v>
      </c>
      <c r="F6">
        <v>26.580894769765319</v>
      </c>
      <c r="G6">
        <v>5374.0384191403209</v>
      </c>
      <c r="H6">
        <f t="shared" si="0"/>
        <v>5505.5058186708466</v>
      </c>
    </row>
    <row r="7" spans="1:8" x14ac:dyDescent="0.2">
      <c r="A7" s="5"/>
      <c r="B7" s="1" t="s">
        <v>16</v>
      </c>
      <c r="C7">
        <v>3.2547311736174049</v>
      </c>
      <c r="D7">
        <v>68.432466714487163</v>
      </c>
      <c r="E7">
        <v>46.628030644376182</v>
      </c>
      <c r="F7">
        <v>29.986252104900299</v>
      </c>
      <c r="G7">
        <v>6062.4382911596249</v>
      </c>
      <c r="H7">
        <f t="shared" si="0"/>
        <v>6210.7397717970061</v>
      </c>
    </row>
    <row r="8" spans="1:8" x14ac:dyDescent="0.2">
      <c r="A8" s="5"/>
      <c r="B8" s="1" t="s">
        <v>17</v>
      </c>
      <c r="C8">
        <v>9.4575061929459032</v>
      </c>
      <c r="D8">
        <v>198.84936296018739</v>
      </c>
      <c r="E8">
        <v>135.51345352717391</v>
      </c>
      <c r="F8">
        <v>87.137234063348501</v>
      </c>
      <c r="G8">
        <v>17619.059560203132</v>
      </c>
      <c r="H8">
        <f t="shared" si="0"/>
        <v>18050.017116946787</v>
      </c>
    </row>
    <row r="9" spans="1:8" x14ac:dyDescent="0.2">
      <c r="A9" s="5"/>
      <c r="B9" s="1" t="s">
        <v>18</v>
      </c>
      <c r="C9">
        <v>16.500695969435039</v>
      </c>
      <c r="D9">
        <v>346.93760886242308</v>
      </c>
      <c r="E9">
        <v>236.42685418862661</v>
      </c>
      <c r="F9">
        <v>152.01365847646301</v>
      </c>
      <c r="G9">
        <v>30735.672267964219</v>
      </c>
      <c r="H9">
        <f t="shared" si="0"/>
        <v>31487.551085461168</v>
      </c>
    </row>
    <row r="10" spans="1:8" x14ac:dyDescent="0.2">
      <c r="A10" s="5"/>
      <c r="B10" s="1" t="s">
        <v>19</v>
      </c>
      <c r="C10">
        <v>18.518560702713081</v>
      </c>
      <c r="D10">
        <v>389.3844937531818</v>
      </c>
      <c r="E10">
        <v>265.32752264709057</v>
      </c>
      <c r="F10">
        <v>170.60859572252329</v>
      </c>
      <c r="G10">
        <v>34493.859167827293</v>
      </c>
      <c r="H10">
        <f t="shared" si="0"/>
        <v>35337.698340652802</v>
      </c>
    </row>
    <row r="11" spans="1:8" x14ac:dyDescent="0.2">
      <c r="A11" s="5"/>
      <c r="B11" s="1" t="s">
        <v>20</v>
      </c>
      <c r="C11">
        <v>18.133120563339681</v>
      </c>
      <c r="D11">
        <v>381.25346553699842</v>
      </c>
      <c r="E11">
        <v>259.8277788364984</v>
      </c>
      <c r="F11">
        <v>167.0631224268455</v>
      </c>
      <c r="G11">
        <v>33777.671557583017</v>
      </c>
      <c r="H11">
        <f t="shared" si="0"/>
        <v>34603.949044946698</v>
      </c>
    </row>
    <row r="12" spans="1:8" x14ac:dyDescent="0.2">
      <c r="A12" s="5"/>
      <c r="B12" s="1" t="s">
        <v>21</v>
      </c>
      <c r="C12">
        <v>16.65978024493246</v>
      </c>
      <c r="D12">
        <v>350.27390868890529</v>
      </c>
      <c r="E12">
        <v>238.70351977917369</v>
      </c>
      <c r="F12">
        <v>153.48435395878579</v>
      </c>
      <c r="G12">
        <v>31029.155976767652</v>
      </c>
      <c r="H12">
        <f t="shared" si="0"/>
        <v>31788.277539439448</v>
      </c>
    </row>
    <row r="13" spans="1:8" x14ac:dyDescent="0.2">
      <c r="A13" s="5"/>
      <c r="B13" s="1" t="s">
        <v>22</v>
      </c>
      <c r="C13">
        <v>15.82161770948926</v>
      </c>
      <c r="D13">
        <v>332.66688071518439</v>
      </c>
      <c r="E13">
        <v>226.71144004047349</v>
      </c>
      <c r="F13">
        <v>145.77670367788741</v>
      </c>
      <c r="G13">
        <v>29473.790908691841</v>
      </c>
      <c r="H13">
        <f t="shared" si="0"/>
        <v>30194.767550834877</v>
      </c>
    </row>
    <row r="14" spans="1:8" x14ac:dyDescent="0.2">
      <c r="A14" s="5"/>
      <c r="B14" s="1" t="s">
        <v>23</v>
      </c>
      <c r="C14">
        <v>17.177603791442081</v>
      </c>
      <c r="D14">
        <v>361.16054080110467</v>
      </c>
      <c r="E14">
        <v>246.1304112380935</v>
      </c>
      <c r="F14">
        <v>158.25345908343891</v>
      </c>
      <c r="G14">
        <v>31997.467853380651</v>
      </c>
      <c r="H14">
        <f t="shared" si="0"/>
        <v>32780.189868294729</v>
      </c>
    </row>
    <row r="15" spans="1:8" x14ac:dyDescent="0.2">
      <c r="A15" s="5"/>
      <c r="B15" s="1" t="s">
        <v>24</v>
      </c>
      <c r="C15">
        <v>18.633238623004889</v>
      </c>
      <c r="D15">
        <v>391.76394311588962</v>
      </c>
      <c r="E15">
        <v>266.96786466233277</v>
      </c>
      <c r="F15">
        <v>171.685040045345</v>
      </c>
      <c r="G15">
        <v>34705.787001120247</v>
      </c>
      <c r="H15">
        <f t="shared" si="0"/>
        <v>35554.837087566819</v>
      </c>
    </row>
    <row r="16" spans="1:8" x14ac:dyDescent="0.2">
      <c r="A16" s="5"/>
      <c r="B16" s="1" t="s">
        <v>25</v>
      </c>
      <c r="C16">
        <v>17.386330338356782</v>
      </c>
      <c r="D16">
        <v>365.56458773516431</v>
      </c>
      <c r="E16">
        <v>249.13848525659881</v>
      </c>
      <c r="F16">
        <v>160.1840261035984</v>
      </c>
      <c r="G16">
        <v>32387.38718562658</v>
      </c>
      <c r="H16">
        <f t="shared" si="0"/>
        <v>33179.660615060297</v>
      </c>
    </row>
    <row r="17" spans="1:21" x14ac:dyDescent="0.2">
      <c r="A17" s="5"/>
      <c r="B17" s="1" t="s">
        <v>26</v>
      </c>
      <c r="C17">
        <v>19.691419996377299</v>
      </c>
      <c r="D17">
        <v>414.0227693828781</v>
      </c>
      <c r="E17">
        <v>282.16145898559938</v>
      </c>
      <c r="F17">
        <v>181.42384438061691</v>
      </c>
      <c r="G17">
        <v>36682.857438894876</v>
      </c>
      <c r="H17">
        <f t="shared" si="0"/>
        <v>37580.156931640347</v>
      </c>
    </row>
    <row r="18" spans="1:21" x14ac:dyDescent="0.2">
      <c r="A18" s="5"/>
      <c r="B18" s="1" t="s">
        <v>27</v>
      </c>
      <c r="C18">
        <v>23.674523223062529</v>
      </c>
      <c r="D18">
        <v>497.76859909617519</v>
      </c>
      <c r="E18">
        <v>339.17033329642089</v>
      </c>
      <c r="F18">
        <v>218.1118115367575</v>
      </c>
      <c r="G18">
        <v>44095.822366737681</v>
      </c>
      <c r="H18">
        <f t="shared" si="0"/>
        <v>45174.547633890099</v>
      </c>
    </row>
    <row r="19" spans="1:21" x14ac:dyDescent="0.2">
      <c r="A19" s="5"/>
      <c r="B19" s="1" t="s">
        <v>28</v>
      </c>
      <c r="C19">
        <v>27.658795002927121</v>
      </c>
      <c r="D19">
        <v>581.58860610936119</v>
      </c>
      <c r="E19">
        <v>396.36746210465918</v>
      </c>
      <c r="F19">
        <v>254.8456784540179</v>
      </c>
      <c r="G19">
        <v>51526.247648088844</v>
      </c>
      <c r="H19">
        <f t="shared" si="0"/>
        <v>52786.708189759811</v>
      </c>
    </row>
    <row r="20" spans="1:21" x14ac:dyDescent="0.2">
      <c r="A20" s="5"/>
      <c r="B20" s="1" t="s">
        <v>29</v>
      </c>
      <c r="C20">
        <v>31.674269978150981</v>
      </c>
      <c r="D20">
        <v>665.94898442637657</v>
      </c>
      <c r="E20">
        <v>453.83607652548937</v>
      </c>
      <c r="F20">
        <v>291.75198427960072</v>
      </c>
      <c r="G20">
        <v>58994.355923767893</v>
      </c>
      <c r="H20">
        <f t="shared" si="0"/>
        <v>60437.567238977514</v>
      </c>
    </row>
    <row r="21" spans="1:21" x14ac:dyDescent="0.2">
      <c r="A21" s="5"/>
      <c r="B21" s="1" t="s">
        <v>30</v>
      </c>
      <c r="C21">
        <v>34.732773139097972</v>
      </c>
      <c r="D21">
        <v>730.26059201476301</v>
      </c>
      <c r="E21">
        <v>497.67302963160029</v>
      </c>
      <c r="F21">
        <v>319.97526140608721</v>
      </c>
      <c r="G21">
        <v>64694.97689819432</v>
      </c>
      <c r="H21">
        <f t="shared" si="0"/>
        <v>66277.618554385874</v>
      </c>
    </row>
    <row r="22" spans="1:21" x14ac:dyDescent="0.2">
      <c r="A22" s="5"/>
      <c r="B22" s="1" t="s">
        <v>31</v>
      </c>
      <c r="C22">
        <v>37.813922554905673</v>
      </c>
      <c r="D22">
        <v>795.01926797064675</v>
      </c>
      <c r="E22">
        <v>541.80346957955851</v>
      </c>
      <c r="F22">
        <v>348.36320112473192</v>
      </c>
      <c r="G22">
        <v>70435.938742928323</v>
      </c>
      <c r="H22">
        <f t="shared" si="0"/>
        <v>72158.93860415816</v>
      </c>
    </row>
    <row r="23" spans="1:21" x14ac:dyDescent="0.2">
      <c r="A23" s="5"/>
      <c r="B23" s="1" t="s">
        <v>32</v>
      </c>
      <c r="C23">
        <v>37.293238675840428</v>
      </c>
      <c r="D23">
        <v>784.13609270001973</v>
      </c>
      <c r="E23">
        <v>534.35586459647254</v>
      </c>
      <c r="F23">
        <v>343.5573377601678</v>
      </c>
      <c r="G23">
        <v>69473.719555526026</v>
      </c>
      <c r="H23">
        <f t="shared" si="0"/>
        <v>71173.062089258528</v>
      </c>
    </row>
    <row r="24" spans="1:21" x14ac:dyDescent="0.2">
      <c r="A24" s="5"/>
      <c r="B24" s="1" t="s">
        <v>33</v>
      </c>
      <c r="C24">
        <v>38.481061689282363</v>
      </c>
      <c r="D24">
        <v>809.06802746082246</v>
      </c>
      <c r="E24">
        <v>551.36084263195983</v>
      </c>
      <c r="F24">
        <v>354.51663970445679</v>
      </c>
      <c r="G24">
        <v>71676.190021571616</v>
      </c>
      <c r="H24">
        <f t="shared" si="0"/>
        <v>73429.616593058134</v>
      </c>
    </row>
    <row r="25" spans="1:21" x14ac:dyDescent="0.2">
      <c r="A25" s="6"/>
      <c r="B25" s="1" t="s">
        <v>34</v>
      </c>
      <c r="C25">
        <v>33.632586597963417</v>
      </c>
      <c r="D25">
        <v>707.14995764624462</v>
      </c>
      <c r="E25">
        <v>481.88799918637011</v>
      </c>
      <c r="F25">
        <v>309.87487907702501</v>
      </c>
      <c r="G25">
        <v>62648.321599736068</v>
      </c>
      <c r="H25">
        <f t="shared" si="0"/>
        <v>64180.86702224367</v>
      </c>
      <c r="P25" t="s">
        <v>39</v>
      </c>
      <c r="Q25" s="1" t="s">
        <v>5</v>
      </c>
      <c r="R25" s="1" t="s">
        <v>6</v>
      </c>
      <c r="S25" s="1" t="s">
        <v>7</v>
      </c>
      <c r="T25" s="1" t="s">
        <v>8</v>
      </c>
      <c r="U25" s="1" t="s">
        <v>9</v>
      </c>
    </row>
    <row r="26" spans="1:21" x14ac:dyDescent="0.2">
      <c r="A26" s="4" t="s">
        <v>35</v>
      </c>
      <c r="B26" s="1" t="s">
        <v>11</v>
      </c>
      <c r="C26">
        <v>8.3820941862125</v>
      </c>
      <c r="D26">
        <v>175.752963254728</v>
      </c>
      <c r="E26">
        <v>120.011470629698</v>
      </c>
      <c r="F26">
        <v>76.98931811343877</v>
      </c>
      <c r="G26">
        <v>20971.591783234209</v>
      </c>
      <c r="H26">
        <f t="shared" si="0"/>
        <v>21352.727629418288</v>
      </c>
      <c r="I26">
        <f>SUM(D26:H26)</f>
        <v>42697.073164650363</v>
      </c>
      <c r="K26">
        <v>15.472430436364711</v>
      </c>
      <c r="L26">
        <v>325.29051438076101</v>
      </c>
      <c r="M26">
        <v>221.6915120774791</v>
      </c>
      <c r="N26">
        <v>142.5231552169264</v>
      </c>
      <c r="O26">
        <v>28813.46325367003</v>
      </c>
      <c r="P26" s="1" t="s">
        <v>11</v>
      </c>
      <c r="Q26">
        <f>K26-C26</f>
        <v>7.0903362501522107</v>
      </c>
      <c r="R26">
        <f t="shared" ref="R26:U26" si="1">L26-D26</f>
        <v>149.53755112603301</v>
      </c>
      <c r="S26">
        <f t="shared" si="1"/>
        <v>101.68004144778111</v>
      </c>
      <c r="T26">
        <f t="shared" si="1"/>
        <v>65.533837103487627</v>
      </c>
      <c r="U26">
        <f t="shared" si="1"/>
        <v>7841.8714704358208</v>
      </c>
    </row>
    <row r="27" spans="1:21" x14ac:dyDescent="0.2">
      <c r="A27" s="5"/>
      <c r="B27" s="1" t="s">
        <v>12</v>
      </c>
      <c r="C27">
        <v>3.770269421745875</v>
      </c>
      <c r="D27">
        <v>79.054478552215357</v>
      </c>
      <c r="E27">
        <v>53.984761667233947</v>
      </c>
      <c r="F27">
        <v>34.63363600238818</v>
      </c>
      <c r="G27">
        <v>9434.1328386677924</v>
      </c>
      <c r="H27">
        <f t="shared" si="0"/>
        <v>9605.5759843113756</v>
      </c>
      <c r="I27">
        <f t="shared" si="0"/>
        <v>19207.381699201003</v>
      </c>
      <c r="K27">
        <v>6.9620615528527843</v>
      </c>
      <c r="L27">
        <v>146.37925893308429</v>
      </c>
      <c r="M27">
        <v>99.755191116147756</v>
      </c>
      <c r="N27">
        <v>64.143618741781424</v>
      </c>
      <c r="O27">
        <v>12967.812026051561</v>
      </c>
      <c r="P27" s="1" t="s">
        <v>12</v>
      </c>
      <c r="Q27">
        <f t="shared" ref="Q27:Q49" si="2">K27-C27</f>
        <v>3.1917921311069093</v>
      </c>
      <c r="R27">
        <f t="shared" ref="R27:R49" si="3">L27-D27</f>
        <v>67.32478038086893</v>
      </c>
      <c r="S27">
        <f t="shared" ref="S27:S49" si="4">M27-E27</f>
        <v>45.770429448913809</v>
      </c>
      <c r="T27">
        <f t="shared" ref="T27:T49" si="5">N27-F27</f>
        <v>29.509982739393244</v>
      </c>
      <c r="U27">
        <f t="shared" ref="U27:U49" si="6">O27-G27</f>
        <v>3533.6791873837683</v>
      </c>
    </row>
    <row r="28" spans="1:21" x14ac:dyDescent="0.2">
      <c r="A28" s="5"/>
      <c r="B28" s="1" t="s">
        <v>13</v>
      </c>
      <c r="C28">
        <v>2.21363505416172</v>
      </c>
      <c r="D28">
        <v>46.410872430353344</v>
      </c>
      <c r="E28">
        <v>31.69687671990539</v>
      </c>
      <c r="F28">
        <v>20.330568705879958</v>
      </c>
      <c r="G28">
        <v>5538.3068940496578</v>
      </c>
      <c r="H28">
        <f t="shared" si="0"/>
        <v>5638.9588469599585</v>
      </c>
      <c r="I28">
        <f t="shared" si="0"/>
        <v>11275.704058865755</v>
      </c>
      <c r="K28">
        <v>4.0809879949976704</v>
      </c>
      <c r="L28">
        <v>85.804750232849969</v>
      </c>
      <c r="M28">
        <v>58.471078736004984</v>
      </c>
      <c r="N28">
        <v>37.596555678569111</v>
      </c>
      <c r="O28">
        <v>7601.1007565935324</v>
      </c>
      <c r="P28" s="1" t="s">
        <v>13</v>
      </c>
      <c r="Q28">
        <f t="shared" si="2"/>
        <v>1.8673529408359504</v>
      </c>
      <c r="R28">
        <f t="shared" si="3"/>
        <v>39.393877802496625</v>
      </c>
      <c r="S28">
        <f t="shared" si="4"/>
        <v>26.774202016099593</v>
      </c>
      <c r="T28">
        <f t="shared" si="5"/>
        <v>17.265986972689152</v>
      </c>
      <c r="U28">
        <f t="shared" si="6"/>
        <v>2062.7938625438746</v>
      </c>
    </row>
    <row r="29" spans="1:21" x14ac:dyDescent="0.2">
      <c r="A29" s="5"/>
      <c r="B29" s="1" t="s">
        <v>14</v>
      </c>
      <c r="C29">
        <v>1.889732978570942</v>
      </c>
      <c r="D29">
        <v>39.624361300111303</v>
      </c>
      <c r="E29">
        <v>27.059660311318719</v>
      </c>
      <c r="F29">
        <v>17.356982479396262</v>
      </c>
      <c r="G29">
        <v>4727.8391890444709</v>
      </c>
      <c r="H29">
        <f t="shared" si="0"/>
        <v>4813.7699261138678</v>
      </c>
      <c r="I29">
        <f t="shared" si="0"/>
        <v>9625.6501192491651</v>
      </c>
      <c r="K29">
        <v>3.4879481449824392</v>
      </c>
      <c r="L29">
        <v>73.336606052594533</v>
      </c>
      <c r="M29">
        <v>49.978404208633997</v>
      </c>
      <c r="N29">
        <v>32.133016963288028</v>
      </c>
      <c r="O29">
        <v>6495.7635952226783</v>
      </c>
      <c r="P29" s="1" t="s">
        <v>14</v>
      </c>
      <c r="Q29">
        <f t="shared" si="2"/>
        <v>1.5982151664114972</v>
      </c>
      <c r="R29">
        <f t="shared" si="3"/>
        <v>33.71224475248323</v>
      </c>
      <c r="S29">
        <f t="shared" si="4"/>
        <v>22.918743897315277</v>
      </c>
      <c r="T29">
        <f t="shared" si="5"/>
        <v>14.776034483891767</v>
      </c>
      <c r="U29">
        <f t="shared" si="6"/>
        <v>1767.9244061782074</v>
      </c>
    </row>
    <row r="30" spans="1:21" x14ac:dyDescent="0.2">
      <c r="A30" s="5"/>
      <c r="B30" s="1" t="s">
        <v>15</v>
      </c>
      <c r="C30">
        <v>1.5662459712564889</v>
      </c>
      <c r="D30">
        <v>32.83993869800338</v>
      </c>
      <c r="E30">
        <v>22.4232565644704</v>
      </c>
      <c r="F30">
        <v>14.385073401586549</v>
      </c>
      <c r="G30">
        <v>3918.4781406003731</v>
      </c>
      <c r="H30">
        <f t="shared" si="0"/>
        <v>3989.6926552356899</v>
      </c>
      <c r="I30">
        <f t="shared" si="0"/>
        <v>7977.8190645001232</v>
      </c>
      <c r="K30">
        <v>2.8852457719421598</v>
      </c>
      <c r="L30">
        <v>60.663981912599098</v>
      </c>
      <c r="M30">
        <v>41.337277076219053</v>
      </c>
      <c r="N30">
        <v>26.580894769765319</v>
      </c>
      <c r="O30">
        <v>5374.0384191403209</v>
      </c>
      <c r="P30" s="1" t="s">
        <v>15</v>
      </c>
      <c r="Q30">
        <f t="shared" si="2"/>
        <v>1.3189998006856709</v>
      </c>
      <c r="R30">
        <f t="shared" si="3"/>
        <v>27.824043214595719</v>
      </c>
      <c r="S30">
        <f t="shared" si="4"/>
        <v>18.914020511748653</v>
      </c>
      <c r="T30">
        <f t="shared" si="5"/>
        <v>12.19582136817877</v>
      </c>
      <c r="U30">
        <f t="shared" si="6"/>
        <v>1455.5602785399478</v>
      </c>
    </row>
    <row r="31" spans="1:21" x14ac:dyDescent="0.2">
      <c r="A31" s="5"/>
      <c r="B31" s="1" t="s">
        <v>16</v>
      </c>
      <c r="C31">
        <v>1.770824785215916</v>
      </c>
      <c r="D31">
        <v>37.131284999678037</v>
      </c>
      <c r="E31">
        <v>25.355940261085891</v>
      </c>
      <c r="F31">
        <v>16.26537385797824</v>
      </c>
      <c r="G31">
        <v>4431.4406527643332</v>
      </c>
      <c r="H31">
        <f t="shared" si="0"/>
        <v>4511.9640766682915</v>
      </c>
      <c r="I31">
        <f t="shared" si="0"/>
        <v>9022.1573285513659</v>
      </c>
      <c r="K31">
        <v>3.2547311736174049</v>
      </c>
      <c r="L31">
        <v>68.432466714487163</v>
      </c>
      <c r="M31">
        <v>46.628030644376182</v>
      </c>
      <c r="N31">
        <v>29.986252104900299</v>
      </c>
      <c r="O31">
        <v>6062.4382911596249</v>
      </c>
      <c r="P31" s="1" t="s">
        <v>16</v>
      </c>
      <c r="Q31">
        <f t="shared" si="2"/>
        <v>1.4839063884014889</v>
      </c>
      <c r="R31">
        <f t="shared" si="3"/>
        <v>31.301181714809125</v>
      </c>
      <c r="S31">
        <f t="shared" si="4"/>
        <v>21.272090383290291</v>
      </c>
      <c r="T31">
        <f t="shared" si="5"/>
        <v>13.720878246922059</v>
      </c>
      <c r="U31">
        <f t="shared" si="6"/>
        <v>1630.9976383952917</v>
      </c>
    </row>
    <row r="32" spans="1:21" x14ac:dyDescent="0.2">
      <c r="A32" s="5"/>
      <c r="B32" s="1" t="s">
        <v>17</v>
      </c>
      <c r="C32">
        <v>5.1353764446924854</v>
      </c>
      <c r="D32">
        <v>107.669844874883</v>
      </c>
      <c r="E32">
        <v>73.52518747506862</v>
      </c>
      <c r="F32">
        <v>47.165560290923381</v>
      </c>
      <c r="G32">
        <v>12848.46898145482</v>
      </c>
      <c r="H32">
        <f t="shared" si="0"/>
        <v>13081.964950540387</v>
      </c>
      <c r="I32">
        <f t="shared" si="0"/>
        <v>26158.794524636083</v>
      </c>
      <c r="K32">
        <v>9.4575061929459032</v>
      </c>
      <c r="L32">
        <v>198.84936296018739</v>
      </c>
      <c r="M32">
        <v>135.51345352717391</v>
      </c>
      <c r="N32">
        <v>87.137234063348501</v>
      </c>
      <c r="O32">
        <v>17619.059560203132</v>
      </c>
      <c r="P32" s="1" t="s">
        <v>17</v>
      </c>
      <c r="Q32">
        <f t="shared" si="2"/>
        <v>4.3221297482534178</v>
      </c>
      <c r="R32">
        <f t="shared" si="3"/>
        <v>91.179518085304395</v>
      </c>
      <c r="S32">
        <f t="shared" si="4"/>
        <v>61.988266052105288</v>
      </c>
      <c r="T32">
        <f t="shared" si="5"/>
        <v>39.97167377242512</v>
      </c>
      <c r="U32">
        <f t="shared" si="6"/>
        <v>4770.5905787483116</v>
      </c>
    </row>
    <row r="33" spans="1:21" x14ac:dyDescent="0.2">
      <c r="A33" s="5"/>
      <c r="B33" s="1" t="s">
        <v>18</v>
      </c>
      <c r="C33">
        <v>8.9642223657905138</v>
      </c>
      <c r="D33">
        <v>187.9460914138694</v>
      </c>
      <c r="E33">
        <v>128.33509044944731</v>
      </c>
      <c r="F33">
        <v>82.322113597993436</v>
      </c>
      <c r="G33">
        <v>22427.685842726649</v>
      </c>
      <c r="H33">
        <f t="shared" si="0"/>
        <v>22835.25336055375</v>
      </c>
      <c r="I33">
        <f t="shared" si="0"/>
        <v>45661.542498741706</v>
      </c>
      <c r="K33">
        <v>16.500695969435039</v>
      </c>
      <c r="L33">
        <v>346.93760886242308</v>
      </c>
      <c r="M33">
        <v>236.42685418862661</v>
      </c>
      <c r="N33">
        <v>152.01365847646301</v>
      </c>
      <c r="O33">
        <v>30735.672267964219</v>
      </c>
      <c r="P33" s="1" t="s">
        <v>18</v>
      </c>
      <c r="Q33">
        <f t="shared" si="2"/>
        <v>7.5364736036445255</v>
      </c>
      <c r="R33">
        <f t="shared" si="3"/>
        <v>158.99151744855368</v>
      </c>
      <c r="S33">
        <f t="shared" si="4"/>
        <v>108.0917637391793</v>
      </c>
      <c r="T33">
        <f t="shared" si="5"/>
        <v>69.691544878469571</v>
      </c>
      <c r="U33">
        <f t="shared" si="6"/>
        <v>8307.9864252375701</v>
      </c>
    </row>
    <row r="34" spans="1:21" x14ac:dyDescent="0.2">
      <c r="A34" s="5"/>
      <c r="B34" s="1" t="s">
        <v>19</v>
      </c>
      <c r="C34">
        <v>10.071695988324869</v>
      </c>
      <c r="D34">
        <v>211.16571810693051</v>
      </c>
      <c r="E34">
        <v>144.2030505237737</v>
      </c>
      <c r="F34">
        <v>92.499898873661252</v>
      </c>
      <c r="G34">
        <v>25198.51389005499</v>
      </c>
      <c r="H34">
        <f t="shared" si="0"/>
        <v>25656.454253547679</v>
      </c>
      <c r="I34">
        <f t="shared" si="0"/>
        <v>51302.83681110703</v>
      </c>
      <c r="K34">
        <v>18.518560702713081</v>
      </c>
      <c r="L34">
        <v>389.3844937531818</v>
      </c>
      <c r="M34">
        <v>265.32752264709057</v>
      </c>
      <c r="N34">
        <v>170.60859572252329</v>
      </c>
      <c r="O34">
        <v>34493.859167827293</v>
      </c>
      <c r="P34" s="1" t="s">
        <v>19</v>
      </c>
      <c r="Q34">
        <f t="shared" si="2"/>
        <v>8.4468647143882123</v>
      </c>
      <c r="R34">
        <f t="shared" si="3"/>
        <v>178.21877564625129</v>
      </c>
      <c r="S34">
        <f t="shared" si="4"/>
        <v>121.12447212331688</v>
      </c>
      <c r="T34">
        <f t="shared" si="5"/>
        <v>78.108696848862039</v>
      </c>
      <c r="U34">
        <f t="shared" si="6"/>
        <v>9295.3452777723032</v>
      </c>
    </row>
    <row r="35" spans="1:21" x14ac:dyDescent="0.2">
      <c r="A35" s="5"/>
      <c r="B35" s="1" t="s">
        <v>20</v>
      </c>
      <c r="C35">
        <v>9.821081241551294</v>
      </c>
      <c r="D35">
        <v>205.93290944691299</v>
      </c>
      <c r="E35">
        <v>140.62393300485601</v>
      </c>
      <c r="F35">
        <v>90.202580620510403</v>
      </c>
      <c r="G35">
        <v>24571.805602184759</v>
      </c>
      <c r="H35">
        <f t="shared" si="0"/>
        <v>25018.38610649859</v>
      </c>
      <c r="I35">
        <f t="shared" si="0"/>
        <v>50026.951131755632</v>
      </c>
      <c r="K35">
        <v>18.133120563339681</v>
      </c>
      <c r="L35">
        <v>381.25346553699842</v>
      </c>
      <c r="M35">
        <v>259.8277788364984</v>
      </c>
      <c r="N35">
        <v>167.0631224268455</v>
      </c>
      <c r="O35">
        <v>33777.671557583017</v>
      </c>
      <c r="P35" s="1" t="s">
        <v>20</v>
      </c>
      <c r="Q35">
        <f t="shared" si="2"/>
        <v>8.3120393217883866</v>
      </c>
      <c r="R35">
        <f t="shared" si="3"/>
        <v>175.32055609008543</v>
      </c>
      <c r="S35">
        <f t="shared" si="4"/>
        <v>119.20384583164238</v>
      </c>
      <c r="T35">
        <f t="shared" si="5"/>
        <v>76.860541806335092</v>
      </c>
      <c r="U35">
        <f t="shared" si="6"/>
        <v>9205.8659553982579</v>
      </c>
    </row>
    <row r="36" spans="1:21" x14ac:dyDescent="0.2">
      <c r="A36" s="5"/>
      <c r="B36" s="1" t="s">
        <v>21</v>
      </c>
      <c r="C36">
        <v>9.0237194461352868</v>
      </c>
      <c r="D36">
        <v>189.20630238907091</v>
      </c>
      <c r="E36">
        <v>129.20196629328441</v>
      </c>
      <c r="F36">
        <v>82.883142195340881</v>
      </c>
      <c r="G36">
        <v>22578.889346537759</v>
      </c>
      <c r="H36">
        <f t="shared" si="0"/>
        <v>22989.204476861589</v>
      </c>
      <c r="I36">
        <f t="shared" si="0"/>
        <v>45969.385234277041</v>
      </c>
      <c r="K36">
        <v>16.65978024493246</v>
      </c>
      <c r="L36">
        <v>350.27390868890529</v>
      </c>
      <c r="M36">
        <v>238.70351977917369</v>
      </c>
      <c r="N36">
        <v>153.48435395878579</v>
      </c>
      <c r="O36">
        <v>31029.155976767652</v>
      </c>
      <c r="P36" s="1" t="s">
        <v>21</v>
      </c>
      <c r="Q36">
        <f t="shared" si="2"/>
        <v>7.6360607987971729</v>
      </c>
      <c r="R36">
        <f t="shared" si="3"/>
        <v>161.06760629983438</v>
      </c>
      <c r="S36">
        <f t="shared" si="4"/>
        <v>109.50155348588927</v>
      </c>
      <c r="T36">
        <f t="shared" si="5"/>
        <v>70.601211763444908</v>
      </c>
      <c r="U36">
        <f t="shared" si="6"/>
        <v>8450.2666302298931</v>
      </c>
    </row>
    <row r="37" spans="1:21" x14ac:dyDescent="0.2">
      <c r="A37" s="5"/>
      <c r="B37" s="1" t="s">
        <v>22</v>
      </c>
      <c r="C37">
        <v>8.5819010924190433</v>
      </c>
      <c r="D37">
        <v>179.9370687618304</v>
      </c>
      <c r="E37">
        <v>122.871498987677</v>
      </c>
      <c r="F37">
        <v>78.819269318926004</v>
      </c>
      <c r="G37">
        <v>21472.480458189919</v>
      </c>
      <c r="H37">
        <f t="shared" si="0"/>
        <v>21862.69019635077</v>
      </c>
      <c r="I37">
        <f t="shared" si="0"/>
        <v>43716.798491609123</v>
      </c>
      <c r="K37">
        <v>15.82161770948926</v>
      </c>
      <c r="L37">
        <v>332.66688071518439</v>
      </c>
      <c r="M37">
        <v>226.71144004047349</v>
      </c>
      <c r="N37">
        <v>145.77670367788741</v>
      </c>
      <c r="O37">
        <v>29473.790908691841</v>
      </c>
      <c r="P37" s="1" t="s">
        <v>22</v>
      </c>
      <c r="Q37">
        <f t="shared" si="2"/>
        <v>7.2397166170702167</v>
      </c>
      <c r="R37">
        <f t="shared" si="3"/>
        <v>152.72981195335399</v>
      </c>
      <c r="S37">
        <f t="shared" si="4"/>
        <v>103.83994105279649</v>
      </c>
      <c r="T37">
        <f t="shared" si="5"/>
        <v>66.957434358961407</v>
      </c>
      <c r="U37">
        <f t="shared" si="6"/>
        <v>8001.3104505019219</v>
      </c>
    </row>
    <row r="38" spans="1:21" x14ac:dyDescent="0.2">
      <c r="A38" s="5"/>
      <c r="B38" s="1" t="s">
        <v>23</v>
      </c>
      <c r="C38">
        <v>9.3265827315664236</v>
      </c>
      <c r="D38">
        <v>195.54435332169729</v>
      </c>
      <c r="E38">
        <v>133.52589075563759</v>
      </c>
      <c r="F38">
        <v>85.657158958811451</v>
      </c>
      <c r="G38">
        <v>23333.029773501501</v>
      </c>
      <c r="H38">
        <f t="shared" si="0"/>
        <v>23757.083759269215</v>
      </c>
      <c r="I38">
        <f t="shared" si="0"/>
        <v>47504.84093580686</v>
      </c>
      <c r="K38">
        <v>17.177603791442081</v>
      </c>
      <c r="L38">
        <v>361.16054080110467</v>
      </c>
      <c r="M38">
        <v>246.1304112380935</v>
      </c>
      <c r="N38">
        <v>158.25345908343891</v>
      </c>
      <c r="O38">
        <v>31997.467853380651</v>
      </c>
      <c r="P38" s="1" t="s">
        <v>23</v>
      </c>
      <c r="Q38">
        <f t="shared" si="2"/>
        <v>7.8510210598756576</v>
      </c>
      <c r="R38">
        <f t="shared" si="3"/>
        <v>165.61618747940739</v>
      </c>
      <c r="S38">
        <f t="shared" si="4"/>
        <v>112.60452048245591</v>
      </c>
      <c r="T38">
        <f t="shared" si="5"/>
        <v>72.596300124627462</v>
      </c>
      <c r="U38">
        <f t="shared" si="6"/>
        <v>8664.4380798791499</v>
      </c>
    </row>
    <row r="39" spans="1:21" x14ac:dyDescent="0.2">
      <c r="A39" s="5"/>
      <c r="B39" s="1" t="s">
        <v>24</v>
      </c>
      <c r="C39">
        <v>10.118326927279719</v>
      </c>
      <c r="D39">
        <v>212.17213043065169</v>
      </c>
      <c r="E39">
        <v>144.88758029474579</v>
      </c>
      <c r="F39">
        <v>92.950532295951632</v>
      </c>
      <c r="G39">
        <v>25321.485865404451</v>
      </c>
      <c r="H39">
        <f t="shared" si="0"/>
        <v>25781.61443535308</v>
      </c>
      <c r="I39">
        <f t="shared" si="0"/>
        <v>51553.110543778879</v>
      </c>
      <c r="K39">
        <v>18.633238623004889</v>
      </c>
      <c r="L39">
        <v>391.76394311588962</v>
      </c>
      <c r="M39">
        <v>266.96786466233277</v>
      </c>
      <c r="N39">
        <v>171.685040045345</v>
      </c>
      <c r="O39">
        <v>34705.787001120247</v>
      </c>
      <c r="P39" s="1" t="s">
        <v>24</v>
      </c>
      <c r="Q39">
        <f t="shared" si="2"/>
        <v>8.5149116957251696</v>
      </c>
      <c r="R39">
        <f t="shared" si="3"/>
        <v>179.59181268523793</v>
      </c>
      <c r="S39">
        <f t="shared" si="4"/>
        <v>122.08028436758698</v>
      </c>
      <c r="T39">
        <f t="shared" si="5"/>
        <v>78.734507749393373</v>
      </c>
      <c r="U39">
        <f t="shared" si="6"/>
        <v>9384.3011357157957</v>
      </c>
    </row>
    <row r="40" spans="1:21" x14ac:dyDescent="0.2">
      <c r="A40" s="5"/>
      <c r="B40" s="1" t="s">
        <v>25</v>
      </c>
      <c r="C40">
        <v>9.4269428039988838</v>
      </c>
      <c r="D40">
        <v>197.66417888214119</v>
      </c>
      <c r="E40">
        <v>134.98369012302021</v>
      </c>
      <c r="F40">
        <v>86.593949387551703</v>
      </c>
      <c r="G40">
        <v>23587.70080702272</v>
      </c>
      <c r="H40">
        <f t="shared" si="0"/>
        <v>24016.369568219434</v>
      </c>
      <c r="I40">
        <f t="shared" si="0"/>
        <v>48023.312193634869</v>
      </c>
      <c r="K40">
        <v>17.386330338356782</v>
      </c>
      <c r="L40">
        <v>365.56458773516431</v>
      </c>
      <c r="M40">
        <v>249.13848525659881</v>
      </c>
      <c r="N40">
        <v>160.1840261035984</v>
      </c>
      <c r="O40">
        <v>32387.38718562658</v>
      </c>
      <c r="P40" s="1" t="s">
        <v>25</v>
      </c>
      <c r="Q40">
        <f t="shared" si="2"/>
        <v>7.9593875343578979</v>
      </c>
      <c r="R40">
        <f t="shared" si="3"/>
        <v>167.90040885302312</v>
      </c>
      <c r="S40">
        <f t="shared" si="4"/>
        <v>114.1547951335786</v>
      </c>
      <c r="T40">
        <f t="shared" si="5"/>
        <v>73.590076716046696</v>
      </c>
      <c r="U40">
        <f t="shared" si="6"/>
        <v>8799.6863786038593</v>
      </c>
    </row>
    <row r="41" spans="1:21" x14ac:dyDescent="0.2">
      <c r="A41" s="5"/>
      <c r="B41" s="1" t="s">
        <v>26</v>
      </c>
      <c r="C41">
        <v>10.671525216987339</v>
      </c>
      <c r="D41">
        <v>223.76687873193839</v>
      </c>
      <c r="E41">
        <v>152.8151457701008</v>
      </c>
      <c r="F41">
        <v>98.031503907809949</v>
      </c>
      <c r="G41">
        <v>26704.831494659222</v>
      </c>
      <c r="H41">
        <f t="shared" si="0"/>
        <v>27190.11654828606</v>
      </c>
      <c r="I41">
        <f t="shared" si="0"/>
        <v>54369.561571355131</v>
      </c>
      <c r="K41">
        <v>19.691419996377299</v>
      </c>
      <c r="L41">
        <v>414.0227693828781</v>
      </c>
      <c r="M41">
        <v>282.16145898559938</v>
      </c>
      <c r="N41">
        <v>181.42384438061691</v>
      </c>
      <c r="O41">
        <v>36682.857438894876</v>
      </c>
      <c r="P41" s="1" t="s">
        <v>26</v>
      </c>
      <c r="Q41">
        <f t="shared" si="2"/>
        <v>9.0198947793899595</v>
      </c>
      <c r="R41">
        <f t="shared" si="3"/>
        <v>190.2558906509397</v>
      </c>
      <c r="S41">
        <f t="shared" si="4"/>
        <v>129.34631321549858</v>
      </c>
      <c r="T41">
        <f t="shared" si="5"/>
        <v>83.392340472806964</v>
      </c>
      <c r="U41">
        <f t="shared" si="6"/>
        <v>9978.0259442356546</v>
      </c>
    </row>
    <row r="42" spans="1:21" x14ac:dyDescent="0.2">
      <c r="A42" s="5"/>
      <c r="B42" s="1" t="s">
        <v>27</v>
      </c>
      <c r="C42">
        <v>12.87446134751197</v>
      </c>
      <c r="D42">
        <v>269.94583000570321</v>
      </c>
      <c r="E42">
        <v>184.32103594577151</v>
      </c>
      <c r="F42">
        <v>118.2528972776033</v>
      </c>
      <c r="G42">
        <v>32209.128602908371</v>
      </c>
      <c r="H42">
        <f t="shared" si="0"/>
        <v>32794.522827484958</v>
      </c>
      <c r="I42">
        <f t="shared" si="0"/>
        <v>65576.171193622402</v>
      </c>
      <c r="K42">
        <v>23.674523223062529</v>
      </c>
      <c r="L42">
        <v>497.76859909617519</v>
      </c>
      <c r="M42">
        <v>339.17033329642089</v>
      </c>
      <c r="N42">
        <v>218.1118115367575</v>
      </c>
      <c r="O42">
        <v>44095.822366737681</v>
      </c>
      <c r="P42" s="1" t="s">
        <v>27</v>
      </c>
      <c r="Q42">
        <f t="shared" si="2"/>
        <v>10.80006187555056</v>
      </c>
      <c r="R42">
        <f t="shared" si="3"/>
        <v>227.82276909047198</v>
      </c>
      <c r="S42">
        <f t="shared" si="4"/>
        <v>154.84929735064938</v>
      </c>
      <c r="T42">
        <f t="shared" si="5"/>
        <v>99.858914259154204</v>
      </c>
      <c r="U42">
        <f t="shared" si="6"/>
        <v>11886.693763829309</v>
      </c>
    </row>
    <row r="43" spans="1:21" x14ac:dyDescent="0.2">
      <c r="A43" s="5"/>
      <c r="B43" s="1" t="s">
        <v>28</v>
      </c>
      <c r="C43">
        <v>14.983288115223811</v>
      </c>
      <c r="D43">
        <v>314.15809309952368</v>
      </c>
      <c r="E43">
        <v>214.5307166126438</v>
      </c>
      <c r="F43">
        <v>137.6330787576986</v>
      </c>
      <c r="G43">
        <v>37493.593156684503</v>
      </c>
      <c r="H43">
        <f t="shared" si="0"/>
        <v>38174.898333269593</v>
      </c>
      <c r="I43">
        <f t="shared" si="0"/>
        <v>76334.813378423962</v>
      </c>
      <c r="K43">
        <v>27.658795002927121</v>
      </c>
      <c r="L43">
        <v>581.58860610936119</v>
      </c>
      <c r="M43">
        <v>396.36746210465918</v>
      </c>
      <c r="N43">
        <v>254.8456784540179</v>
      </c>
      <c r="O43">
        <v>51526.247648088844</v>
      </c>
      <c r="P43" s="1" t="s">
        <v>28</v>
      </c>
      <c r="Q43">
        <f t="shared" si="2"/>
        <v>12.67550688770331</v>
      </c>
      <c r="R43">
        <f t="shared" si="3"/>
        <v>267.43051300983751</v>
      </c>
      <c r="S43">
        <f t="shared" si="4"/>
        <v>181.83674549201538</v>
      </c>
      <c r="T43">
        <f t="shared" si="5"/>
        <v>117.2125996963193</v>
      </c>
      <c r="U43">
        <f t="shared" si="6"/>
        <v>14032.654491404341</v>
      </c>
    </row>
    <row r="44" spans="1:21" x14ac:dyDescent="0.2">
      <c r="A44" s="5"/>
      <c r="B44" s="1" t="s">
        <v>29</v>
      </c>
      <c r="C44">
        <v>17.165732995792599</v>
      </c>
      <c r="D44">
        <v>359.94416015181292</v>
      </c>
      <c r="E44">
        <v>245.7841659103529</v>
      </c>
      <c r="F44">
        <v>157.68792970179001</v>
      </c>
      <c r="G44">
        <v>42951.998152939886</v>
      </c>
      <c r="H44">
        <f t="shared" si="0"/>
        <v>43732.580141699633</v>
      </c>
      <c r="I44">
        <f t="shared" si="0"/>
        <v>87447.994550403469</v>
      </c>
      <c r="K44">
        <v>31.674269978150981</v>
      </c>
      <c r="L44">
        <v>665.94898442637657</v>
      </c>
      <c r="M44">
        <v>453.83607652548937</v>
      </c>
      <c r="N44">
        <v>291.75198427960072</v>
      </c>
      <c r="O44">
        <v>58994.355923767893</v>
      </c>
      <c r="P44" s="1" t="s">
        <v>29</v>
      </c>
      <c r="Q44">
        <f t="shared" si="2"/>
        <v>14.508536982358383</v>
      </c>
      <c r="R44">
        <f t="shared" si="3"/>
        <v>306.00482427456365</v>
      </c>
      <c r="S44">
        <f t="shared" si="4"/>
        <v>208.05191061513648</v>
      </c>
      <c r="T44">
        <f t="shared" si="5"/>
        <v>134.06405457781071</v>
      </c>
      <c r="U44">
        <f t="shared" si="6"/>
        <v>16042.357770828006</v>
      </c>
    </row>
    <row r="45" spans="1:21" x14ac:dyDescent="0.2">
      <c r="A45" s="5"/>
      <c r="B45" s="1" t="s">
        <v>30</v>
      </c>
      <c r="C45">
        <v>18.858866436299991</v>
      </c>
      <c r="D45">
        <v>395.46392504613817</v>
      </c>
      <c r="E45">
        <v>270.04006111316431</v>
      </c>
      <c r="F45">
        <v>173.2391689907023</v>
      </c>
      <c r="G45">
        <v>47184.964729684587</v>
      </c>
      <c r="H45">
        <f t="shared" si="0"/>
        <v>48042.56675127089</v>
      </c>
      <c r="I45">
        <f t="shared" si="0"/>
        <v>96066.274636105489</v>
      </c>
      <c r="K45">
        <v>34.732773139097972</v>
      </c>
      <c r="L45">
        <v>730.26059201476301</v>
      </c>
      <c r="M45">
        <v>497.67302963160029</v>
      </c>
      <c r="N45">
        <v>319.97526140608721</v>
      </c>
      <c r="O45">
        <v>64694.97689819432</v>
      </c>
      <c r="P45" s="1" t="s">
        <v>30</v>
      </c>
      <c r="Q45">
        <f t="shared" si="2"/>
        <v>15.873906702797981</v>
      </c>
      <c r="R45">
        <f t="shared" si="3"/>
        <v>334.79666696862483</v>
      </c>
      <c r="S45">
        <f t="shared" si="4"/>
        <v>227.63296851843597</v>
      </c>
      <c r="T45">
        <f t="shared" si="5"/>
        <v>146.73609241538492</v>
      </c>
      <c r="U45">
        <f t="shared" si="6"/>
        <v>17510.012168509733</v>
      </c>
    </row>
    <row r="46" spans="1:21" x14ac:dyDescent="0.2">
      <c r="A46" s="5"/>
      <c r="B46" s="1" t="s">
        <v>31</v>
      </c>
      <c r="C46">
        <v>20.531034690143098</v>
      </c>
      <c r="D46">
        <v>430.47119104390839</v>
      </c>
      <c r="E46">
        <v>293.92064261346138</v>
      </c>
      <c r="F46">
        <v>188.5568604646933</v>
      </c>
      <c r="G46">
        <v>51365.882754719118</v>
      </c>
      <c r="H46">
        <f t="shared" si="0"/>
        <v>52299.362483531324</v>
      </c>
      <c r="I46">
        <f t="shared" si="0"/>
        <v>104578.19393237249</v>
      </c>
      <c r="K46">
        <v>37.813922554905673</v>
      </c>
      <c r="L46">
        <v>795.01926797064675</v>
      </c>
      <c r="M46">
        <v>541.80346957955851</v>
      </c>
      <c r="N46">
        <v>348.36320112473192</v>
      </c>
      <c r="O46">
        <v>70435.938742928323</v>
      </c>
      <c r="P46" s="1" t="s">
        <v>31</v>
      </c>
      <c r="Q46">
        <f t="shared" si="2"/>
        <v>17.282887864762575</v>
      </c>
      <c r="R46">
        <f t="shared" si="3"/>
        <v>364.54807692673836</v>
      </c>
      <c r="S46">
        <f t="shared" si="4"/>
        <v>247.88282696609713</v>
      </c>
      <c r="T46">
        <f t="shared" si="5"/>
        <v>159.80634066003861</v>
      </c>
      <c r="U46">
        <f t="shared" si="6"/>
        <v>19070.055988209206</v>
      </c>
    </row>
    <row r="47" spans="1:21" x14ac:dyDescent="0.2">
      <c r="A47" s="5"/>
      <c r="B47" s="1" t="s">
        <v>32</v>
      </c>
      <c r="C47">
        <v>20.26988599787763</v>
      </c>
      <c r="D47">
        <v>425.02259844417898</v>
      </c>
      <c r="E47">
        <v>290.23553277705622</v>
      </c>
      <c r="F47">
        <v>186.17703139559649</v>
      </c>
      <c r="G47">
        <v>50724.756700825892</v>
      </c>
      <c r="H47">
        <f t="shared" si="0"/>
        <v>51646.461749440605</v>
      </c>
      <c r="I47">
        <f t="shared" si="0"/>
        <v>103272.65361288332</v>
      </c>
      <c r="K47">
        <v>37.293238675840428</v>
      </c>
      <c r="L47">
        <v>784.13609270001973</v>
      </c>
      <c r="M47">
        <v>534.35586459647254</v>
      </c>
      <c r="N47">
        <v>343.5573377601678</v>
      </c>
      <c r="O47">
        <v>69473.719555526026</v>
      </c>
      <c r="P47" s="1" t="s">
        <v>32</v>
      </c>
      <c r="Q47">
        <f t="shared" si="2"/>
        <v>17.023352677962798</v>
      </c>
      <c r="R47">
        <f t="shared" si="3"/>
        <v>359.11349425584075</v>
      </c>
      <c r="S47">
        <f t="shared" si="4"/>
        <v>244.12033181941632</v>
      </c>
      <c r="T47">
        <f t="shared" si="5"/>
        <v>157.38030636457131</v>
      </c>
      <c r="U47">
        <f t="shared" si="6"/>
        <v>18748.962854700134</v>
      </c>
    </row>
    <row r="48" spans="1:21" x14ac:dyDescent="0.2">
      <c r="A48" s="5"/>
      <c r="B48" s="1" t="s">
        <v>33</v>
      </c>
      <c r="C48">
        <v>20.869948672550219</v>
      </c>
      <c r="D48">
        <v>437.61090700593201</v>
      </c>
      <c r="E48">
        <v>298.85742705761072</v>
      </c>
      <c r="F48">
        <v>191.7122152388508</v>
      </c>
      <c r="G48">
        <v>52224.218380925937</v>
      </c>
      <c r="H48">
        <f t="shared" si="0"/>
        <v>53173.268878900883</v>
      </c>
      <c r="I48">
        <f t="shared" si="0"/>
        <v>106325.66780912921</v>
      </c>
      <c r="K48">
        <v>38.481061689282363</v>
      </c>
      <c r="L48">
        <v>809.06802746082246</v>
      </c>
      <c r="M48">
        <v>551.36084263195983</v>
      </c>
      <c r="N48">
        <v>354.51663970445679</v>
      </c>
      <c r="O48">
        <v>71676.190021571616</v>
      </c>
      <c r="P48" s="1" t="s">
        <v>33</v>
      </c>
      <c r="Q48">
        <f t="shared" si="2"/>
        <v>17.611113016732144</v>
      </c>
      <c r="R48">
        <f t="shared" si="3"/>
        <v>371.45712045489046</v>
      </c>
      <c r="S48">
        <f t="shared" si="4"/>
        <v>252.50341557434911</v>
      </c>
      <c r="T48">
        <f t="shared" si="5"/>
        <v>162.80442446560599</v>
      </c>
      <c r="U48">
        <f t="shared" si="6"/>
        <v>19451.971640645679</v>
      </c>
    </row>
    <row r="49" spans="1:21" x14ac:dyDescent="0.2">
      <c r="A49" s="6"/>
      <c r="B49" s="1" t="s">
        <v>34</v>
      </c>
      <c r="C49">
        <v>18.272946219228491</v>
      </c>
      <c r="D49">
        <v>383.15529794905461</v>
      </c>
      <c r="E49">
        <v>261.65228322483438</v>
      </c>
      <c r="F49">
        <v>167.83421016206489</v>
      </c>
      <c r="G49">
        <v>45720.793857949393</v>
      </c>
      <c r="H49">
        <f t="shared" si="0"/>
        <v>46551.708595504577</v>
      </c>
      <c r="I49">
        <f t="shared" si="0"/>
        <v>93085.144244789932</v>
      </c>
      <c r="K49">
        <v>33.632586597963417</v>
      </c>
      <c r="L49">
        <v>707.14995764624462</v>
      </c>
      <c r="M49">
        <v>481.88799918637011</v>
      </c>
      <c r="N49">
        <v>309.87487907702501</v>
      </c>
      <c r="O49">
        <v>62648.321599736068</v>
      </c>
      <c r="P49" s="1" t="s">
        <v>34</v>
      </c>
      <c r="Q49">
        <f t="shared" si="2"/>
        <v>15.359640378734927</v>
      </c>
      <c r="R49">
        <f t="shared" si="3"/>
        <v>323.99465969719</v>
      </c>
      <c r="S49">
        <f t="shared" si="4"/>
        <v>220.23571596153573</v>
      </c>
      <c r="T49">
        <f t="shared" si="5"/>
        <v>142.04066891496012</v>
      </c>
      <c r="U49">
        <f t="shared" si="6"/>
        <v>16927.527741786675</v>
      </c>
    </row>
    <row r="51" spans="1:21" x14ac:dyDescent="0.2">
      <c r="G51">
        <v>1080</v>
      </c>
      <c r="H51" s="7">
        <f>SUM(H2:H25)</f>
        <v>895137.52341904864</v>
      </c>
    </row>
    <row r="52" spans="1:21" x14ac:dyDescent="0.2">
      <c r="G52">
        <v>720</v>
      </c>
      <c r="H52" s="7">
        <f>SUM(H26:H49)</f>
        <v>648517.19653529045</v>
      </c>
    </row>
  </sheetData>
  <mergeCells count="2">
    <mergeCell ref="A2:A25"/>
    <mergeCell ref="A26:A49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55"/>
  <sheetViews>
    <sheetView tabSelected="1" topLeftCell="C1" workbookViewId="0">
      <selection activeCell="Y37" sqref="Y37"/>
    </sheetView>
  </sheetViews>
  <sheetFormatPr baseColWidth="10" defaultColWidth="8.83203125" defaultRowHeight="15" x14ac:dyDescent="0.2"/>
  <cols>
    <col min="1" max="1" width="60" customWidth="1"/>
    <col min="2" max="2" width="14" customWidth="1"/>
    <col min="8" max="8" width="12.1640625" bestFit="1" customWidth="1"/>
  </cols>
  <sheetData>
    <row r="1" spans="1:10" x14ac:dyDescent="0.2">
      <c r="A1" s="2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9" t="s">
        <v>37</v>
      </c>
      <c r="I1" s="8" t="s">
        <v>36</v>
      </c>
      <c r="J1" s="8" t="s">
        <v>38</v>
      </c>
    </row>
    <row r="2" spans="1:10" x14ac:dyDescent="0.2">
      <c r="A2" s="4" t="s">
        <v>10</v>
      </c>
      <c r="B2" s="1" t="s">
        <v>11</v>
      </c>
      <c r="C2">
        <v>2.5057576164560209</v>
      </c>
      <c r="D2">
        <v>52.679586366103543</v>
      </c>
      <c r="E2">
        <v>35.902514196613041</v>
      </c>
      <c r="F2">
        <v>23.08034742347148</v>
      </c>
      <c r="G2">
        <v>4666.6083639195322</v>
      </c>
      <c r="H2">
        <f>SUM(C2:G2)</f>
        <v>4780.776569522176</v>
      </c>
      <c r="I2">
        <v>29518.440865781562</v>
      </c>
    </row>
    <row r="3" spans="1:10" x14ac:dyDescent="0.2">
      <c r="A3" s="5"/>
      <c r="B3" s="1" t="s">
        <v>12</v>
      </c>
      <c r="C3">
        <v>1.124987808673896</v>
      </c>
      <c r="D3">
        <v>23.652968651615719</v>
      </c>
      <c r="E3">
        <v>16.120097689239451</v>
      </c>
      <c r="F3">
        <v>10.36513978137153</v>
      </c>
      <c r="G3">
        <v>2095.4309933352401</v>
      </c>
      <c r="H3">
        <f t="shared" ref="H3:I49" si="0">SUM(C3:G3)</f>
        <v>2146.6941872661409</v>
      </c>
      <c r="I3">
        <v>13285.052156395426</v>
      </c>
    </row>
    <row r="4" spans="1:10" x14ac:dyDescent="0.2">
      <c r="A4" s="5"/>
      <c r="B4" s="1" t="s">
        <v>13</v>
      </c>
      <c r="C4">
        <v>0.64849005722460007</v>
      </c>
      <c r="D4">
        <v>13.63481510541628</v>
      </c>
      <c r="E4">
        <v>9.2905111421339761</v>
      </c>
      <c r="F4">
        <v>5.9737273848386474</v>
      </c>
      <c r="G4">
        <v>1207.741286163485</v>
      </c>
      <c r="H4">
        <f t="shared" si="0"/>
        <v>1237.2888298530986</v>
      </c>
      <c r="I4">
        <v>7787.054129235954</v>
      </c>
    </row>
    <row r="5" spans="1:10" x14ac:dyDescent="0.2">
      <c r="A5" s="5"/>
      <c r="B5" s="1" t="s">
        <v>14</v>
      </c>
      <c r="C5">
        <v>0.55512029710320809</v>
      </c>
      <c r="D5">
        <v>11.672318831700879</v>
      </c>
      <c r="E5">
        <v>7.9534398802693609</v>
      </c>
      <c r="F5">
        <v>5.1139518529312946</v>
      </c>
      <c r="G5">
        <v>1034.036526377736</v>
      </c>
      <c r="H5">
        <f t="shared" si="0"/>
        <v>1059.3313572397408</v>
      </c>
      <c r="I5">
        <v>6654.6995705921772</v>
      </c>
    </row>
    <row r="6" spans="1:10" x14ac:dyDescent="0.2">
      <c r="A6" s="5"/>
      <c r="B6" s="1" t="s">
        <v>15</v>
      </c>
      <c r="C6">
        <v>0.47178627161640602</v>
      </c>
      <c r="D6">
        <v>9.9197479936559585</v>
      </c>
      <c r="E6">
        <v>6.7599511268956984</v>
      </c>
      <c r="F6">
        <v>4.3465136415947194</v>
      </c>
      <c r="G6">
        <v>878.82108918217637</v>
      </c>
      <c r="H6">
        <f t="shared" si="0"/>
        <v>900.31908821593913</v>
      </c>
      <c r="I6">
        <v>5505.5058186708466</v>
      </c>
    </row>
    <row r="7" spans="1:10" x14ac:dyDescent="0.2">
      <c r="A7" s="5"/>
      <c r="B7" s="1" t="s">
        <v>16</v>
      </c>
      <c r="C7">
        <v>0.57725302156093694</v>
      </c>
      <c r="D7">
        <v>12.13761699063785</v>
      </c>
      <c r="E7">
        <v>8.2704806547267804</v>
      </c>
      <c r="F7">
        <v>5.3181436518618366</v>
      </c>
      <c r="G7">
        <v>1075.1638121591741</v>
      </c>
      <c r="H7">
        <f t="shared" si="0"/>
        <v>1101.4673064779615</v>
      </c>
      <c r="I7">
        <v>6210.7397717970061</v>
      </c>
    </row>
    <row r="8" spans="1:10" x14ac:dyDescent="0.2">
      <c r="A8" s="5"/>
      <c r="B8" s="1" t="s">
        <v>17</v>
      </c>
      <c r="C8">
        <v>1.8382299176524051</v>
      </c>
      <c r="D8">
        <v>38.651756281652467</v>
      </c>
      <c r="E8">
        <v>26.33997974333322</v>
      </c>
      <c r="F8">
        <v>16.936785560472401</v>
      </c>
      <c r="G8">
        <v>3424.6964018219492</v>
      </c>
      <c r="H8">
        <f t="shared" si="0"/>
        <v>3508.4631533250595</v>
      </c>
      <c r="I8">
        <v>18050.017116946787</v>
      </c>
    </row>
    <row r="9" spans="1:10" x14ac:dyDescent="0.2">
      <c r="A9" s="5"/>
      <c r="B9" s="1" t="s">
        <v>18</v>
      </c>
      <c r="C9">
        <v>3.342679476236543</v>
      </c>
      <c r="D9">
        <v>70.278162785067892</v>
      </c>
      <c r="E9">
        <v>47.892372538237339</v>
      </c>
      <c r="F9">
        <v>30.795910602214281</v>
      </c>
      <c r="G9">
        <v>6225.5805192435982</v>
      </c>
      <c r="H9">
        <f t="shared" si="0"/>
        <v>6377.8896446453546</v>
      </c>
      <c r="I9">
        <v>31487.551085461168</v>
      </c>
    </row>
    <row r="10" spans="1:10" x14ac:dyDescent="0.2">
      <c r="A10" s="5"/>
      <c r="B10" s="1" t="s">
        <v>19</v>
      </c>
      <c r="C10">
        <v>3.7186932727188688</v>
      </c>
      <c r="D10">
        <v>78.189365615553626</v>
      </c>
      <c r="E10">
        <v>53.275789864670131</v>
      </c>
      <c r="F10">
        <v>34.263330068047253</v>
      </c>
      <c r="G10">
        <v>6926.2804030013576</v>
      </c>
      <c r="H10">
        <f t="shared" si="0"/>
        <v>7095.7275818223479</v>
      </c>
      <c r="I10">
        <v>35337.698340652802</v>
      </c>
    </row>
    <row r="11" spans="1:10" x14ac:dyDescent="0.2">
      <c r="A11" s="5"/>
      <c r="B11" s="1" t="s">
        <v>20</v>
      </c>
      <c r="C11">
        <v>3.5610766684946729</v>
      </c>
      <c r="D11">
        <v>74.871584411436501</v>
      </c>
      <c r="E11">
        <v>51.024948211073387</v>
      </c>
      <c r="F11">
        <v>32.806997483157723</v>
      </c>
      <c r="G11">
        <v>6633.368270728095</v>
      </c>
      <c r="H11">
        <f t="shared" si="0"/>
        <v>6795.6328775022575</v>
      </c>
      <c r="I11">
        <v>34603.949044946698</v>
      </c>
    </row>
    <row r="12" spans="1:10" x14ac:dyDescent="0.2">
      <c r="A12" s="5"/>
      <c r="B12" s="1" t="s">
        <v>21</v>
      </c>
      <c r="C12">
        <v>3.1884316351267228</v>
      </c>
      <c r="D12">
        <v>67.033654991920699</v>
      </c>
      <c r="E12">
        <v>45.685728153971461</v>
      </c>
      <c r="F12">
        <v>29.37453535954532</v>
      </c>
      <c r="G12">
        <v>5938.6155015202467</v>
      </c>
      <c r="H12">
        <f t="shared" si="0"/>
        <v>6083.8978516608113</v>
      </c>
      <c r="I12">
        <v>31788.277539439448</v>
      </c>
    </row>
    <row r="13" spans="1:10" x14ac:dyDescent="0.2">
      <c r="A13" s="5"/>
      <c r="B13" s="1" t="s">
        <v>22</v>
      </c>
      <c r="C13">
        <v>2.981091132889826</v>
      </c>
      <c r="D13">
        <v>62.685503036390827</v>
      </c>
      <c r="E13">
        <v>42.716366496318997</v>
      </c>
      <c r="F13">
        <v>27.469830294683199</v>
      </c>
      <c r="G13">
        <v>5553.8032990250931</v>
      </c>
      <c r="H13">
        <f t="shared" si="0"/>
        <v>5689.6560899853757</v>
      </c>
      <c r="I13">
        <v>30194.767550834877</v>
      </c>
    </row>
    <row r="14" spans="1:10" x14ac:dyDescent="0.2">
      <c r="A14" s="5"/>
      <c r="B14" s="1" t="s">
        <v>23</v>
      </c>
      <c r="C14">
        <v>3.1922711323873432</v>
      </c>
      <c r="D14">
        <v>67.117861515076228</v>
      </c>
      <c r="E14">
        <v>45.74013346907293</v>
      </c>
      <c r="F14">
        <v>29.409222178505139</v>
      </c>
      <c r="G14">
        <v>5946.4350077148929</v>
      </c>
      <c r="H14">
        <f t="shared" si="0"/>
        <v>6091.8944960099343</v>
      </c>
      <c r="I14">
        <v>32780.189868294729</v>
      </c>
    </row>
    <row r="15" spans="1:10" x14ac:dyDescent="0.2">
      <c r="A15" s="5"/>
      <c r="B15" s="1" t="s">
        <v>24</v>
      </c>
      <c r="C15">
        <v>3.4669445697211532</v>
      </c>
      <c r="D15">
        <v>72.892507153877233</v>
      </c>
      <c r="E15">
        <v>49.669349048841823</v>
      </c>
      <c r="F15">
        <v>31.941867773064519</v>
      </c>
      <c r="G15">
        <v>6457.5117886296885</v>
      </c>
      <c r="H15">
        <f t="shared" si="0"/>
        <v>6615.4824571751933</v>
      </c>
      <c r="I15">
        <v>35554.837087566819</v>
      </c>
    </row>
    <row r="16" spans="1:10" x14ac:dyDescent="0.2">
      <c r="A16" s="5"/>
      <c r="B16" s="1" t="s">
        <v>25</v>
      </c>
      <c r="C16">
        <v>3.295793009541633</v>
      </c>
      <c r="D16">
        <v>69.298128107695916</v>
      </c>
      <c r="E16">
        <v>47.232662661652689</v>
      </c>
      <c r="F16">
        <v>30.363455693034041</v>
      </c>
      <c r="G16">
        <v>6139.7357745315812</v>
      </c>
      <c r="H16">
        <f t="shared" si="0"/>
        <v>6289.9258140035054</v>
      </c>
      <c r="I16">
        <v>33179.660615060297</v>
      </c>
    </row>
    <row r="17" spans="1:21" x14ac:dyDescent="0.2">
      <c r="A17" s="5"/>
      <c r="B17" s="1" t="s">
        <v>26</v>
      </c>
      <c r="C17">
        <v>3.9060638776561332</v>
      </c>
      <c r="D17">
        <v>82.127270539342504</v>
      </c>
      <c r="E17">
        <v>55.973860046268747</v>
      </c>
      <c r="F17">
        <v>35.990678610972587</v>
      </c>
      <c r="G17">
        <v>7276.8085518452044</v>
      </c>
      <c r="H17">
        <f t="shared" si="0"/>
        <v>7454.806424919444</v>
      </c>
      <c r="I17">
        <v>37580.156931640347</v>
      </c>
    </row>
    <row r="18" spans="1:21" x14ac:dyDescent="0.2">
      <c r="A18" s="5"/>
      <c r="B18" s="1" t="s">
        <v>27</v>
      </c>
      <c r="C18">
        <v>4.8871918125780258</v>
      </c>
      <c r="D18">
        <v>102.7464973879402</v>
      </c>
      <c r="E18">
        <v>70.01748227338706</v>
      </c>
      <c r="F18">
        <v>45.019474014102158</v>
      </c>
      <c r="G18">
        <v>9101.5980061109858</v>
      </c>
      <c r="H18">
        <f t="shared" si="0"/>
        <v>9324.2686515989935</v>
      </c>
      <c r="I18">
        <v>45174.547633890099</v>
      </c>
    </row>
    <row r="19" spans="1:21" x14ac:dyDescent="0.2">
      <c r="A19" s="5"/>
      <c r="B19" s="1" t="s">
        <v>28</v>
      </c>
      <c r="C19">
        <v>5.8374429469407474</v>
      </c>
      <c r="D19">
        <v>122.7503806212279</v>
      </c>
      <c r="E19">
        <v>83.657440986201252</v>
      </c>
      <c r="F19">
        <v>53.787150564580763</v>
      </c>
      <c r="G19">
        <v>10874.869251385921</v>
      </c>
      <c r="H19">
        <f t="shared" si="0"/>
        <v>11140.901666504871</v>
      </c>
      <c r="I19">
        <v>52786.708189759811</v>
      </c>
    </row>
    <row r="20" spans="1:21" x14ac:dyDescent="0.2">
      <c r="A20" s="5"/>
      <c r="B20" s="1" t="s">
        <v>29</v>
      </c>
      <c r="C20">
        <v>6.8246668912973618</v>
      </c>
      <c r="D20">
        <v>143.4991799939406</v>
      </c>
      <c r="E20">
        <v>97.791852632872562</v>
      </c>
      <c r="F20">
        <v>62.875279503497872</v>
      </c>
      <c r="G20">
        <v>12712.2512068252</v>
      </c>
      <c r="H20">
        <f t="shared" si="0"/>
        <v>13023.242185846808</v>
      </c>
      <c r="I20">
        <v>60437.567238977514</v>
      </c>
    </row>
    <row r="21" spans="1:21" x14ac:dyDescent="0.2">
      <c r="A21" s="5"/>
      <c r="B21" s="1" t="s">
        <v>30</v>
      </c>
      <c r="C21">
        <v>7.5133096372988524</v>
      </c>
      <c r="D21">
        <v>157.9731618546335</v>
      </c>
      <c r="E21">
        <v>107.666103590437</v>
      </c>
      <c r="F21">
        <v>69.215033989192065</v>
      </c>
      <c r="G21">
        <v>13994.23097093047</v>
      </c>
      <c r="H21">
        <f t="shared" si="0"/>
        <v>14336.598580002032</v>
      </c>
      <c r="I21">
        <v>66277.618554385874</v>
      </c>
    </row>
    <row r="22" spans="1:21" x14ac:dyDescent="0.2">
      <c r="A22" s="5"/>
      <c r="B22" s="1" t="s">
        <v>31</v>
      </c>
      <c r="C22">
        <v>8.0243573936475041</v>
      </c>
      <c r="D22">
        <v>168.70394517807429</v>
      </c>
      <c r="E22">
        <v>114.97473686525861</v>
      </c>
      <c r="F22">
        <v>73.921353590606714</v>
      </c>
      <c r="G22">
        <v>14947.59103552152</v>
      </c>
      <c r="H22">
        <f t="shared" si="0"/>
        <v>15313.215428549107</v>
      </c>
      <c r="I22">
        <v>72158.93860415816</v>
      </c>
    </row>
    <row r="23" spans="1:21" x14ac:dyDescent="0.2">
      <c r="A23" s="5"/>
      <c r="B23" s="1" t="s">
        <v>32</v>
      </c>
      <c r="C23">
        <v>7.3859288487847863</v>
      </c>
      <c r="D23">
        <v>155.3019233448729</v>
      </c>
      <c r="E23">
        <v>105.815800970772</v>
      </c>
      <c r="F23">
        <v>68.033545790765316</v>
      </c>
      <c r="G23">
        <v>13758.631979985321</v>
      </c>
      <c r="H23">
        <f t="shared" si="0"/>
        <v>14095.169178940516</v>
      </c>
      <c r="I23">
        <v>71173.062089258528</v>
      </c>
    </row>
    <row r="24" spans="1:21" x14ac:dyDescent="0.2">
      <c r="A24" s="5"/>
      <c r="B24" s="1" t="s">
        <v>33</v>
      </c>
      <c r="C24">
        <v>6.942720077697806</v>
      </c>
      <c r="D24">
        <v>145.96874760425351</v>
      </c>
      <c r="E24">
        <v>99.4740455628787</v>
      </c>
      <c r="F24">
        <v>63.955074744801919</v>
      </c>
      <c r="G24">
        <v>12932.137051576079</v>
      </c>
      <c r="H24">
        <f t="shared" si="0"/>
        <v>13248.477639565712</v>
      </c>
      <c r="I24">
        <v>73429.616593058134</v>
      </c>
    </row>
    <row r="25" spans="1:21" x14ac:dyDescent="0.2">
      <c r="A25" s="6"/>
      <c r="B25" s="1" t="s">
        <v>34</v>
      </c>
      <c r="C25">
        <v>5.5979064473932656</v>
      </c>
      <c r="D25">
        <v>117.69491256381551</v>
      </c>
      <c r="E25">
        <v>80.20390819436841</v>
      </c>
      <c r="F25">
        <v>51.573888183107073</v>
      </c>
      <c r="G25">
        <v>10427.57635362027</v>
      </c>
      <c r="H25">
        <f t="shared" si="0"/>
        <v>10682.646969008954</v>
      </c>
      <c r="I25">
        <v>64180.86702224367</v>
      </c>
      <c r="P25" t="s">
        <v>39</v>
      </c>
      <c r="Q25" s="1" t="s">
        <v>5</v>
      </c>
      <c r="R25" s="1" t="s">
        <v>6</v>
      </c>
      <c r="S25" s="1" t="s">
        <v>7</v>
      </c>
      <c r="T25" s="1" t="s">
        <v>8</v>
      </c>
      <c r="U25" s="1" t="s">
        <v>9</v>
      </c>
    </row>
    <row r="26" spans="1:21" x14ac:dyDescent="0.2">
      <c r="A26" s="4" t="s">
        <v>35</v>
      </c>
      <c r="B26" s="1" t="s">
        <v>11</v>
      </c>
      <c r="C26">
        <v>1.3605985903642721</v>
      </c>
      <c r="D26">
        <v>28.52799481384903</v>
      </c>
      <c r="E26">
        <v>19.480228408966951</v>
      </c>
      <c r="F26">
        <v>12.49604897765836</v>
      </c>
      <c r="G26">
        <v>3404.025237587638</v>
      </c>
      <c r="H26">
        <f t="shared" si="0"/>
        <v>3465.8901083784767</v>
      </c>
      <c r="K26">
        <v>15.472430436364711</v>
      </c>
      <c r="L26">
        <v>325.29051438076101</v>
      </c>
      <c r="M26">
        <v>221.6915120774791</v>
      </c>
      <c r="N26">
        <v>142.5231552169264</v>
      </c>
      <c r="O26">
        <v>28813.46325367003</v>
      </c>
      <c r="P26" s="10">
        <v>0</v>
      </c>
      <c r="Q26">
        <f>K26-C26</f>
        <v>14.111831846000438</v>
      </c>
      <c r="R26">
        <f t="shared" ref="R26:U41" si="1">L26-D26</f>
        <v>296.76251956691198</v>
      </c>
      <c r="S26">
        <f t="shared" si="1"/>
        <v>202.21128366851215</v>
      </c>
      <c r="T26">
        <f t="shared" si="1"/>
        <v>130.02710623926805</v>
      </c>
      <c r="U26">
        <f t="shared" si="1"/>
        <v>25409.438016082393</v>
      </c>
    </row>
    <row r="27" spans="1:21" x14ac:dyDescent="0.2">
      <c r="A27" s="5"/>
      <c r="B27" s="1" t="s">
        <v>12</v>
      </c>
      <c r="C27">
        <v>0.60641324888743109</v>
      </c>
      <c r="D27">
        <v>12.715387025292049</v>
      </c>
      <c r="E27">
        <v>8.6824543927770499</v>
      </c>
      <c r="F27">
        <v>5.570661052740518</v>
      </c>
      <c r="G27">
        <v>1517.5447304868351</v>
      </c>
      <c r="H27">
        <f t="shared" si="0"/>
        <v>1545.119646206532</v>
      </c>
      <c r="K27">
        <v>6.9620615528527843</v>
      </c>
      <c r="L27">
        <v>146.37925893308429</v>
      </c>
      <c r="M27">
        <v>99.755191116147756</v>
      </c>
      <c r="N27">
        <v>64.143618741781424</v>
      </c>
      <c r="O27">
        <v>12967.812026051561</v>
      </c>
      <c r="P27" s="10">
        <v>4.1666666666666664E-2</v>
      </c>
      <c r="Q27">
        <f t="shared" ref="Q27:U49" si="2">K27-C27</f>
        <v>6.3556483039653529</v>
      </c>
      <c r="R27">
        <f t="shared" si="1"/>
        <v>133.66387190779224</v>
      </c>
      <c r="S27">
        <f t="shared" si="1"/>
        <v>91.07273672337071</v>
      </c>
      <c r="T27">
        <f t="shared" si="1"/>
        <v>58.572957689040905</v>
      </c>
      <c r="U27">
        <f t="shared" si="1"/>
        <v>11450.267295564725</v>
      </c>
    </row>
    <row r="28" spans="1:21" x14ac:dyDescent="0.2">
      <c r="A28" s="5"/>
      <c r="B28" s="1" t="s">
        <v>13</v>
      </c>
      <c r="C28">
        <v>0.35244548162090777</v>
      </c>
      <c r="D28">
        <v>7.3886800673765096</v>
      </c>
      <c r="E28">
        <v>5.0462935299748883</v>
      </c>
      <c r="F28">
        <v>3.236658699065261</v>
      </c>
      <c r="G28">
        <v>881.82170291278464</v>
      </c>
      <c r="H28">
        <f t="shared" si="0"/>
        <v>897.84578069082227</v>
      </c>
      <c r="K28">
        <v>4.0809879949976704</v>
      </c>
      <c r="L28">
        <v>85.804750232849969</v>
      </c>
      <c r="M28">
        <v>58.471078736004984</v>
      </c>
      <c r="N28">
        <v>37.596555678569111</v>
      </c>
      <c r="O28">
        <v>7601.1007565935324</v>
      </c>
      <c r="P28" s="10">
        <v>8.3333333333333301E-2</v>
      </c>
      <c r="Q28">
        <f t="shared" si="2"/>
        <v>3.7285425133767625</v>
      </c>
      <c r="R28">
        <f t="shared" si="1"/>
        <v>78.416070165473457</v>
      </c>
      <c r="S28">
        <f t="shared" si="1"/>
        <v>53.424785206030094</v>
      </c>
      <c r="T28">
        <f t="shared" si="1"/>
        <v>34.359896979503851</v>
      </c>
      <c r="U28">
        <f t="shared" si="1"/>
        <v>6719.2790536807479</v>
      </c>
    </row>
    <row r="29" spans="1:21" x14ac:dyDescent="0.2">
      <c r="A29" s="5"/>
      <c r="B29" s="1" t="s">
        <v>14</v>
      </c>
      <c r="C29">
        <v>0.29987833477890502</v>
      </c>
      <c r="D29">
        <v>6.2885051508556753</v>
      </c>
      <c r="E29">
        <v>4.2943110443758394</v>
      </c>
      <c r="F29">
        <v>2.754565081202796</v>
      </c>
      <c r="G29">
        <v>750.47718506226204</v>
      </c>
      <c r="H29">
        <f t="shared" si="0"/>
        <v>764.1144446734753</v>
      </c>
      <c r="K29">
        <v>3.4879481449824392</v>
      </c>
      <c r="L29">
        <v>73.336606052594533</v>
      </c>
      <c r="M29">
        <v>49.978404208633997</v>
      </c>
      <c r="N29">
        <v>32.133016963288028</v>
      </c>
      <c r="O29">
        <v>6495.7635952226783</v>
      </c>
      <c r="P29" s="10">
        <v>0.125</v>
      </c>
      <c r="Q29">
        <f t="shared" si="2"/>
        <v>3.1880698102035341</v>
      </c>
      <c r="R29">
        <f t="shared" si="1"/>
        <v>67.048100901738863</v>
      </c>
      <c r="S29">
        <f t="shared" si="1"/>
        <v>45.684093164258158</v>
      </c>
      <c r="T29">
        <f t="shared" si="1"/>
        <v>29.378451882085233</v>
      </c>
      <c r="U29">
        <f t="shared" si="1"/>
        <v>5745.2864101604164</v>
      </c>
    </row>
    <row r="30" spans="1:21" x14ac:dyDescent="0.2">
      <c r="A30" s="5"/>
      <c r="B30" s="1" t="s">
        <v>15</v>
      </c>
      <c r="C30">
        <v>0.25659878511590878</v>
      </c>
      <c r="D30">
        <v>5.3799806212502412</v>
      </c>
      <c r="E30">
        <v>3.6733864121443678</v>
      </c>
      <c r="F30">
        <v>2.3565458844253402</v>
      </c>
      <c r="G30">
        <v>641.93324186265784</v>
      </c>
      <c r="H30">
        <f t="shared" si="0"/>
        <v>653.59975356559369</v>
      </c>
      <c r="K30">
        <v>2.8852457719421598</v>
      </c>
      <c r="L30">
        <v>60.663981912599098</v>
      </c>
      <c r="M30">
        <v>41.337277076219053</v>
      </c>
      <c r="N30">
        <v>26.580894769765319</v>
      </c>
      <c r="O30">
        <v>5374.0384191403209</v>
      </c>
      <c r="P30" s="10">
        <v>0.16666666666666699</v>
      </c>
      <c r="Q30">
        <f t="shared" si="2"/>
        <v>2.6286469868262512</v>
      </c>
      <c r="R30">
        <f t="shared" si="1"/>
        <v>55.284001291348858</v>
      </c>
      <c r="S30">
        <f t="shared" si="1"/>
        <v>37.663890664074685</v>
      </c>
      <c r="T30">
        <f t="shared" si="1"/>
        <v>24.224348885339978</v>
      </c>
      <c r="U30">
        <f t="shared" si="1"/>
        <v>4732.1051772776627</v>
      </c>
    </row>
    <row r="31" spans="1:21" x14ac:dyDescent="0.2">
      <c r="A31" s="5"/>
      <c r="B31" s="1" t="s">
        <v>16</v>
      </c>
      <c r="C31">
        <v>0.31436897305175471</v>
      </c>
      <c r="D31">
        <v>6.5918224781504948</v>
      </c>
      <c r="E31">
        <v>4.5011056580225386</v>
      </c>
      <c r="F31">
        <v>2.887558082793042</v>
      </c>
      <c r="G31">
        <v>786.70561107327615</v>
      </c>
      <c r="H31">
        <f t="shared" si="0"/>
        <v>801.00046626529399</v>
      </c>
      <c r="K31">
        <v>3.2547311736174049</v>
      </c>
      <c r="L31">
        <v>68.432466714487163</v>
      </c>
      <c r="M31">
        <v>46.628030644376182</v>
      </c>
      <c r="N31">
        <v>29.986252104900299</v>
      </c>
      <c r="O31">
        <v>6062.4382911596249</v>
      </c>
      <c r="P31" s="10">
        <v>0.20833333333333301</v>
      </c>
      <c r="Q31">
        <f t="shared" si="2"/>
        <v>2.9403622005656502</v>
      </c>
      <c r="R31">
        <f t="shared" si="1"/>
        <v>61.840644236336665</v>
      </c>
      <c r="S31">
        <f t="shared" si="1"/>
        <v>42.126924986353643</v>
      </c>
      <c r="T31">
        <f t="shared" si="1"/>
        <v>27.098694022107257</v>
      </c>
      <c r="U31">
        <f t="shared" si="1"/>
        <v>5275.7326800863484</v>
      </c>
    </row>
    <row r="32" spans="1:21" x14ac:dyDescent="0.2">
      <c r="A32" s="5"/>
      <c r="B32" s="1" t="s">
        <v>17</v>
      </c>
      <c r="C32">
        <v>0.99869492613647459</v>
      </c>
      <c r="D32">
        <v>20.939779335033851</v>
      </c>
      <c r="E32">
        <v>14.3000525296486</v>
      </c>
      <c r="F32">
        <v>9.1724201356892134</v>
      </c>
      <c r="G32">
        <v>2498.4532605683971</v>
      </c>
      <c r="H32">
        <f t="shared" si="0"/>
        <v>2543.8642074949053</v>
      </c>
      <c r="K32">
        <v>9.4575061929459032</v>
      </c>
      <c r="L32">
        <v>198.84936296018739</v>
      </c>
      <c r="M32">
        <v>135.51345352717391</v>
      </c>
      <c r="N32">
        <v>87.137234063348501</v>
      </c>
      <c r="O32">
        <v>17619.059560203132</v>
      </c>
      <c r="P32" s="10">
        <v>0.25</v>
      </c>
      <c r="Q32">
        <f t="shared" si="2"/>
        <v>8.4588112668094286</v>
      </c>
      <c r="R32">
        <f t="shared" si="1"/>
        <v>177.90958362515354</v>
      </c>
      <c r="S32">
        <f t="shared" si="1"/>
        <v>121.21340099752531</v>
      </c>
      <c r="T32">
        <f t="shared" si="1"/>
        <v>77.964813927659293</v>
      </c>
      <c r="U32">
        <f t="shared" si="1"/>
        <v>15120.606299634735</v>
      </c>
    </row>
    <row r="33" spans="1:21" x14ac:dyDescent="0.2">
      <c r="A33" s="5"/>
      <c r="B33" s="1" t="s">
        <v>18</v>
      </c>
      <c r="C33">
        <v>1.8196077971138309</v>
      </c>
      <c r="D33">
        <v>38.150367895481509</v>
      </c>
      <c r="E33">
        <v>26.04916051025765</v>
      </c>
      <c r="F33">
        <v>16.711409282424839</v>
      </c>
      <c r="G33">
        <v>4553.1464137161483</v>
      </c>
      <c r="H33">
        <f t="shared" si="0"/>
        <v>4635.876959201426</v>
      </c>
      <c r="K33">
        <v>16.500695969435039</v>
      </c>
      <c r="L33">
        <v>346.93760886242308</v>
      </c>
      <c r="M33">
        <v>236.42685418862661</v>
      </c>
      <c r="N33">
        <v>152.01365847646301</v>
      </c>
      <c r="O33">
        <v>30735.672267964219</v>
      </c>
      <c r="P33" s="10">
        <v>0.29166666666666702</v>
      </c>
      <c r="Q33">
        <f t="shared" si="2"/>
        <v>14.681088172321209</v>
      </c>
      <c r="R33">
        <f t="shared" si="1"/>
        <v>308.78724096694157</v>
      </c>
      <c r="S33">
        <f t="shared" si="1"/>
        <v>210.37769367836896</v>
      </c>
      <c r="T33">
        <f t="shared" si="1"/>
        <v>135.30224919403815</v>
      </c>
      <c r="U33">
        <f t="shared" si="1"/>
        <v>26182.52585424807</v>
      </c>
    </row>
    <row r="34" spans="1:21" x14ac:dyDescent="0.2">
      <c r="A34" s="5"/>
      <c r="B34" s="1" t="s">
        <v>19</v>
      </c>
      <c r="C34">
        <v>2.021130086158677</v>
      </c>
      <c r="D34">
        <v>42.377717687235659</v>
      </c>
      <c r="E34">
        <v>28.94238732038335</v>
      </c>
      <c r="F34">
        <v>18.562019092795762</v>
      </c>
      <c r="G34">
        <v>5057.1871621123346</v>
      </c>
      <c r="H34">
        <f t="shared" si="0"/>
        <v>5149.0904162989082</v>
      </c>
      <c r="K34">
        <v>18.518560702713081</v>
      </c>
      <c r="L34">
        <v>389.3844937531818</v>
      </c>
      <c r="M34">
        <v>265.32752264709057</v>
      </c>
      <c r="N34">
        <v>170.60859572252329</v>
      </c>
      <c r="O34">
        <v>34493.859167827293</v>
      </c>
      <c r="P34" s="10">
        <v>0.33333333333333298</v>
      </c>
      <c r="Q34">
        <f t="shared" si="2"/>
        <v>16.497430616554404</v>
      </c>
      <c r="R34">
        <f t="shared" si="1"/>
        <v>347.00677606594616</v>
      </c>
      <c r="S34">
        <f t="shared" si="1"/>
        <v>236.38513532670723</v>
      </c>
      <c r="T34">
        <f t="shared" si="1"/>
        <v>152.04657662972753</v>
      </c>
      <c r="U34">
        <f t="shared" si="1"/>
        <v>29436.672005714958</v>
      </c>
    </row>
    <row r="35" spans="1:21" x14ac:dyDescent="0.2">
      <c r="A35" s="5"/>
      <c r="B35" s="1" t="s">
        <v>20</v>
      </c>
      <c r="C35">
        <v>1.929588136153193</v>
      </c>
      <c r="D35">
        <v>40.457883327615242</v>
      </c>
      <c r="E35">
        <v>27.6261828757968</v>
      </c>
      <c r="F35">
        <v>17.720490902985581</v>
      </c>
      <c r="G35">
        <v>4827.2082305066742</v>
      </c>
      <c r="H35">
        <f t="shared" si="0"/>
        <v>4914.942375749225</v>
      </c>
      <c r="K35">
        <v>18.133120563339681</v>
      </c>
      <c r="L35">
        <v>381.25346553699842</v>
      </c>
      <c r="M35">
        <v>259.8277788364984</v>
      </c>
      <c r="N35">
        <v>167.0631224268455</v>
      </c>
      <c r="O35">
        <v>33777.671557583017</v>
      </c>
      <c r="P35" s="10">
        <v>0.375</v>
      </c>
      <c r="Q35">
        <f t="shared" si="2"/>
        <v>16.203532427186488</v>
      </c>
      <c r="R35">
        <f t="shared" si="1"/>
        <v>340.79558220938316</v>
      </c>
      <c r="S35">
        <f t="shared" si="1"/>
        <v>232.20159596070158</v>
      </c>
      <c r="T35">
        <f t="shared" si="1"/>
        <v>149.34263152385992</v>
      </c>
      <c r="U35">
        <f t="shared" si="1"/>
        <v>28950.463327076344</v>
      </c>
    </row>
    <row r="36" spans="1:21" x14ac:dyDescent="0.2">
      <c r="A36" s="5"/>
      <c r="B36" s="1" t="s">
        <v>21</v>
      </c>
      <c r="C36">
        <v>1.728471571503837</v>
      </c>
      <c r="D36">
        <v>36.239930747641822</v>
      </c>
      <c r="E36">
        <v>24.744452167367442</v>
      </c>
      <c r="F36">
        <v>15.874559906659069</v>
      </c>
      <c r="G36">
        <v>4324.4417458758508</v>
      </c>
      <c r="H36">
        <f t="shared" si="0"/>
        <v>4403.0291602690231</v>
      </c>
      <c r="K36">
        <v>16.65978024493246</v>
      </c>
      <c r="L36">
        <v>350.27390868890529</v>
      </c>
      <c r="M36">
        <v>238.70351977917369</v>
      </c>
      <c r="N36">
        <v>153.48435395878579</v>
      </c>
      <c r="O36">
        <v>31029.155976767652</v>
      </c>
      <c r="P36" s="10">
        <v>0.41666666666666702</v>
      </c>
      <c r="Q36">
        <f t="shared" si="2"/>
        <v>14.931308673428623</v>
      </c>
      <c r="R36">
        <f t="shared" si="1"/>
        <v>314.03397794126346</v>
      </c>
      <c r="S36">
        <f t="shared" si="1"/>
        <v>213.95906761180623</v>
      </c>
      <c r="T36">
        <f t="shared" si="1"/>
        <v>137.60979405212672</v>
      </c>
      <c r="U36">
        <f t="shared" si="1"/>
        <v>26704.714230891801</v>
      </c>
    </row>
    <row r="37" spans="1:21" x14ac:dyDescent="0.2">
      <c r="A37" s="5"/>
      <c r="B37" s="1" t="s">
        <v>22</v>
      </c>
      <c r="C37">
        <v>1.614079958721202</v>
      </c>
      <c r="D37">
        <v>33.842395269313393</v>
      </c>
      <c r="E37">
        <v>23.109359521939648</v>
      </c>
      <c r="F37">
        <v>14.82286645601404</v>
      </c>
      <c r="G37">
        <v>4038.8030341670578</v>
      </c>
      <c r="H37">
        <f t="shared" si="0"/>
        <v>4112.191735373046</v>
      </c>
      <c r="K37">
        <v>15.82161770948926</v>
      </c>
      <c r="L37">
        <v>332.66688071518439</v>
      </c>
      <c r="M37">
        <v>226.71144004047349</v>
      </c>
      <c r="N37">
        <v>145.77670367788741</v>
      </c>
      <c r="O37">
        <v>29473.790908691841</v>
      </c>
      <c r="P37" s="10">
        <v>0.45833333333333298</v>
      </c>
      <c r="Q37">
        <f t="shared" si="2"/>
        <v>14.207537750768058</v>
      </c>
      <c r="R37">
        <f t="shared" si="1"/>
        <v>298.82448544587101</v>
      </c>
      <c r="S37">
        <f t="shared" si="1"/>
        <v>203.60208051853385</v>
      </c>
      <c r="T37">
        <f t="shared" si="1"/>
        <v>130.95383722187336</v>
      </c>
      <c r="U37">
        <f t="shared" si="1"/>
        <v>25434.987874524784</v>
      </c>
    </row>
    <row r="38" spans="1:21" x14ac:dyDescent="0.2">
      <c r="A38" s="5"/>
      <c r="B38" s="1" t="s">
        <v>23</v>
      </c>
      <c r="C38">
        <v>1.734354654051415</v>
      </c>
      <c r="D38">
        <v>36.36462543433349</v>
      </c>
      <c r="E38">
        <v>24.831493199630138</v>
      </c>
      <c r="F38">
        <v>15.930980628890509</v>
      </c>
      <c r="G38">
        <v>4339.0702518230892</v>
      </c>
      <c r="H38">
        <f t="shared" si="0"/>
        <v>4417.9317057399949</v>
      </c>
      <c r="K38">
        <v>17.177603791442081</v>
      </c>
      <c r="L38">
        <v>361.16054080110467</v>
      </c>
      <c r="M38">
        <v>246.1304112380935</v>
      </c>
      <c r="N38">
        <v>158.25345908343891</v>
      </c>
      <c r="O38">
        <v>31997.467853380651</v>
      </c>
      <c r="P38" s="10">
        <v>0.5</v>
      </c>
      <c r="Q38">
        <f t="shared" si="2"/>
        <v>15.443249137390666</v>
      </c>
      <c r="R38">
        <f t="shared" si="1"/>
        <v>324.79591536677117</v>
      </c>
      <c r="S38">
        <f t="shared" si="1"/>
        <v>221.29891803846337</v>
      </c>
      <c r="T38">
        <f t="shared" si="1"/>
        <v>142.32247845454839</v>
      </c>
      <c r="U38">
        <f t="shared" si="1"/>
        <v>27658.397601557561</v>
      </c>
    </row>
    <row r="39" spans="1:21" x14ac:dyDescent="0.2">
      <c r="A39" s="5"/>
      <c r="B39" s="1" t="s">
        <v>24</v>
      </c>
      <c r="C39">
        <v>1.8771359992047589</v>
      </c>
      <c r="D39">
        <v>39.358367076377391</v>
      </c>
      <c r="E39">
        <v>26.875198668629729</v>
      </c>
      <c r="F39">
        <v>17.24123494778587</v>
      </c>
      <c r="G39">
        <v>4696.1831724073236</v>
      </c>
      <c r="H39">
        <f t="shared" si="0"/>
        <v>4781.5351090993217</v>
      </c>
      <c r="K39">
        <v>18.633238623004889</v>
      </c>
      <c r="L39">
        <v>391.76394311588962</v>
      </c>
      <c r="M39">
        <v>266.96786466233277</v>
      </c>
      <c r="N39">
        <v>171.685040045345</v>
      </c>
      <c r="O39">
        <v>34705.787001120247</v>
      </c>
      <c r="P39" s="10">
        <v>0.54166666666666696</v>
      </c>
      <c r="Q39">
        <f t="shared" si="2"/>
        <v>16.756102623800132</v>
      </c>
      <c r="R39">
        <f t="shared" si="1"/>
        <v>352.4055760395122</v>
      </c>
      <c r="S39">
        <f t="shared" si="1"/>
        <v>240.09266599370304</v>
      </c>
      <c r="T39">
        <f t="shared" si="1"/>
        <v>154.44380509755914</v>
      </c>
      <c r="U39">
        <f t="shared" si="1"/>
        <v>30009.603828712923</v>
      </c>
    </row>
    <row r="40" spans="1:21" x14ac:dyDescent="0.2">
      <c r="A40" s="5"/>
      <c r="B40" s="1" t="s">
        <v>25</v>
      </c>
      <c r="C40">
        <v>1.789131280342575</v>
      </c>
      <c r="D40">
        <v>37.514459175005349</v>
      </c>
      <c r="E40">
        <v>25.614477184828601</v>
      </c>
      <c r="F40">
        <v>16.43467584912251</v>
      </c>
      <c r="G40">
        <v>4477.0426490578384</v>
      </c>
      <c r="H40">
        <f t="shared" si="0"/>
        <v>4558.3953925471378</v>
      </c>
      <c r="K40">
        <v>17.386330338356782</v>
      </c>
      <c r="L40">
        <v>365.56458773516431</v>
      </c>
      <c r="M40">
        <v>249.13848525659881</v>
      </c>
      <c r="N40">
        <v>160.1840261035984</v>
      </c>
      <c r="O40">
        <v>32387.38718562658</v>
      </c>
      <c r="P40" s="10">
        <v>0.58333333333333304</v>
      </c>
      <c r="Q40">
        <f t="shared" si="2"/>
        <v>15.597199058014207</v>
      </c>
      <c r="R40">
        <f t="shared" si="1"/>
        <v>328.05012856015895</v>
      </c>
      <c r="S40">
        <f t="shared" si="1"/>
        <v>223.5240080717702</v>
      </c>
      <c r="T40">
        <f t="shared" si="1"/>
        <v>143.7493502544759</v>
      </c>
      <c r="U40">
        <f t="shared" si="1"/>
        <v>27910.34453656874</v>
      </c>
    </row>
    <row r="41" spans="1:21" x14ac:dyDescent="0.2">
      <c r="A41" s="5"/>
      <c r="B41" s="1" t="s">
        <v>26</v>
      </c>
      <c r="C41">
        <v>2.122053790583438</v>
      </c>
      <c r="D41">
        <v>44.499149577897661</v>
      </c>
      <c r="E41">
        <v>30.38980424606752</v>
      </c>
      <c r="F41">
        <v>19.49596682042209</v>
      </c>
      <c r="G41">
        <v>5310.9040529783751</v>
      </c>
      <c r="H41">
        <f t="shared" si="0"/>
        <v>5407.4110274133454</v>
      </c>
      <c r="K41">
        <v>19.691419996377299</v>
      </c>
      <c r="L41">
        <v>414.0227693828781</v>
      </c>
      <c r="M41">
        <v>282.16145898559938</v>
      </c>
      <c r="N41">
        <v>181.42384438061691</v>
      </c>
      <c r="O41">
        <v>36682.857438894876</v>
      </c>
      <c r="P41" s="10">
        <v>0.625</v>
      </c>
      <c r="Q41">
        <f t="shared" si="2"/>
        <v>17.569366205793862</v>
      </c>
      <c r="R41">
        <f t="shared" si="1"/>
        <v>369.52361980498046</v>
      </c>
      <c r="S41">
        <f t="shared" si="1"/>
        <v>251.77165473953187</v>
      </c>
      <c r="T41">
        <f t="shared" si="1"/>
        <v>161.92787756019482</v>
      </c>
      <c r="U41">
        <f t="shared" si="1"/>
        <v>31371.953385916502</v>
      </c>
    </row>
    <row r="42" spans="1:21" x14ac:dyDescent="0.2">
      <c r="A42" s="5"/>
      <c r="B42" s="1" t="s">
        <v>27</v>
      </c>
      <c r="C42">
        <v>2.6625961495447532</v>
      </c>
      <c r="D42">
        <v>55.825816277514477</v>
      </c>
      <c r="E42">
        <v>38.11748428206964</v>
      </c>
      <c r="F42">
        <v>24.45242561248795</v>
      </c>
      <c r="G42">
        <v>6660.3768629141141</v>
      </c>
      <c r="H42">
        <f t="shared" si="0"/>
        <v>6781.4351852357313</v>
      </c>
      <c r="K42">
        <v>23.674523223062529</v>
      </c>
      <c r="L42">
        <v>497.76859909617519</v>
      </c>
      <c r="M42">
        <v>339.17033329642089</v>
      </c>
      <c r="N42">
        <v>218.1118115367575</v>
      </c>
      <c r="O42">
        <v>44095.822366737681</v>
      </c>
      <c r="P42" s="10">
        <v>0.66666666666666696</v>
      </c>
      <c r="Q42">
        <f t="shared" si="2"/>
        <v>21.011927073517775</v>
      </c>
      <c r="R42">
        <f t="shared" si="2"/>
        <v>441.9427828186607</v>
      </c>
      <c r="S42">
        <f t="shared" si="2"/>
        <v>301.05284901435124</v>
      </c>
      <c r="T42">
        <f t="shared" si="2"/>
        <v>193.65938592426954</v>
      </c>
      <c r="U42">
        <f t="shared" si="2"/>
        <v>37435.445503823568</v>
      </c>
    </row>
    <row r="43" spans="1:21" x14ac:dyDescent="0.2">
      <c r="A43" s="5"/>
      <c r="B43" s="1" t="s">
        <v>28</v>
      </c>
      <c r="C43">
        <v>3.1797357860670239</v>
      </c>
      <c r="D43">
        <v>66.675058207995988</v>
      </c>
      <c r="E43">
        <v>45.529041673320521</v>
      </c>
      <c r="F43">
        <v>29.213624958051049</v>
      </c>
      <c r="G43">
        <v>7957.1984105974598</v>
      </c>
      <c r="H43">
        <f t="shared" si="0"/>
        <v>8101.7958712228947</v>
      </c>
      <c r="K43">
        <v>27.658795002927121</v>
      </c>
      <c r="L43">
        <v>581.58860610936119</v>
      </c>
      <c r="M43">
        <v>396.36746210465918</v>
      </c>
      <c r="N43">
        <v>254.8456784540179</v>
      </c>
      <c r="O43">
        <v>51526.247648088844</v>
      </c>
      <c r="P43" s="10">
        <v>0.70833333333333304</v>
      </c>
      <c r="Q43">
        <f t="shared" si="2"/>
        <v>24.479059216860097</v>
      </c>
      <c r="R43">
        <f t="shared" si="2"/>
        <v>514.91354790136518</v>
      </c>
      <c r="S43">
        <f t="shared" si="2"/>
        <v>350.83842043133865</v>
      </c>
      <c r="T43">
        <f t="shared" si="2"/>
        <v>225.63205349596686</v>
      </c>
      <c r="U43">
        <f t="shared" si="2"/>
        <v>43569.049237491381</v>
      </c>
    </row>
    <row r="44" spans="1:21" x14ac:dyDescent="0.2">
      <c r="A44" s="5"/>
      <c r="B44" s="1" t="s">
        <v>29</v>
      </c>
      <c r="C44">
        <v>3.6958929675394541</v>
      </c>
      <c r="D44">
        <v>77.496819661061338</v>
      </c>
      <c r="E44">
        <v>52.910419622648448</v>
      </c>
      <c r="F44">
        <v>33.945335682205133</v>
      </c>
      <c r="G44">
        <v>9247.1231501662805</v>
      </c>
      <c r="H44">
        <f t="shared" si="0"/>
        <v>9415.1716180997355</v>
      </c>
      <c r="K44">
        <v>31.674269978150981</v>
      </c>
      <c r="L44">
        <v>665.94898442637657</v>
      </c>
      <c r="M44">
        <v>453.83607652548937</v>
      </c>
      <c r="N44">
        <v>291.75198427960072</v>
      </c>
      <c r="O44">
        <v>58994.355923767893</v>
      </c>
      <c r="P44" s="10">
        <v>0.75</v>
      </c>
      <c r="Q44">
        <f t="shared" si="2"/>
        <v>27.978377010611528</v>
      </c>
      <c r="R44">
        <f t="shared" si="2"/>
        <v>588.45216476531527</v>
      </c>
      <c r="S44">
        <f t="shared" si="2"/>
        <v>400.92565690284096</v>
      </c>
      <c r="T44">
        <f t="shared" si="2"/>
        <v>257.80664859739557</v>
      </c>
      <c r="U44">
        <f t="shared" si="2"/>
        <v>49747.232773601616</v>
      </c>
    </row>
    <row r="45" spans="1:21" x14ac:dyDescent="0.2">
      <c r="A45" s="5"/>
      <c r="B45" s="1" t="s">
        <v>30</v>
      </c>
      <c r="C45">
        <v>4.0891614874839473</v>
      </c>
      <c r="D45">
        <v>85.747417207997785</v>
      </c>
      <c r="E45">
        <v>58.553538082003463</v>
      </c>
      <c r="F45">
        <v>37.564574803303238</v>
      </c>
      <c r="G45">
        <v>10231.2405686197</v>
      </c>
      <c r="H45">
        <f t="shared" si="0"/>
        <v>10417.195260200488</v>
      </c>
      <c r="K45">
        <v>34.732773139097972</v>
      </c>
      <c r="L45">
        <v>730.26059201476301</v>
      </c>
      <c r="M45">
        <v>497.67302963160029</v>
      </c>
      <c r="N45">
        <v>319.97526140608721</v>
      </c>
      <c r="O45">
        <v>64694.97689819432</v>
      </c>
      <c r="P45" s="10">
        <v>0.79166666666666696</v>
      </c>
      <c r="Q45">
        <f t="shared" si="2"/>
        <v>30.643611651614023</v>
      </c>
      <c r="R45">
        <f t="shared" si="2"/>
        <v>644.51317480676516</v>
      </c>
      <c r="S45">
        <f t="shared" si="2"/>
        <v>439.11949154959683</v>
      </c>
      <c r="T45">
        <f t="shared" si="2"/>
        <v>282.41068660278398</v>
      </c>
      <c r="U45">
        <f t="shared" si="2"/>
        <v>54463.736329574618</v>
      </c>
    </row>
    <row r="46" spans="1:21" x14ac:dyDescent="0.2">
      <c r="A46" s="5"/>
      <c r="B46" s="1" t="s">
        <v>31</v>
      </c>
      <c r="C46">
        <v>4.3536043991441469</v>
      </c>
      <c r="D46">
        <v>91.278000830532505</v>
      </c>
      <c r="E46">
        <v>62.313276954345987</v>
      </c>
      <c r="F46">
        <v>39.983700763830299</v>
      </c>
      <c r="G46">
        <v>10891.921067746231</v>
      </c>
      <c r="H46">
        <f t="shared" si="0"/>
        <v>11089.849650694083</v>
      </c>
      <c r="K46">
        <v>37.813922554905673</v>
      </c>
      <c r="L46">
        <v>795.01926797064675</v>
      </c>
      <c r="M46">
        <v>541.80346957955851</v>
      </c>
      <c r="N46">
        <v>348.36320112473192</v>
      </c>
      <c r="O46">
        <v>70435.938742928323</v>
      </c>
      <c r="P46" s="10">
        <v>0.83333333333333304</v>
      </c>
      <c r="Q46">
        <f t="shared" si="2"/>
        <v>33.460318155761527</v>
      </c>
      <c r="R46">
        <f t="shared" si="2"/>
        <v>703.74126714011425</v>
      </c>
      <c r="S46">
        <f t="shared" si="2"/>
        <v>479.4901926252125</v>
      </c>
      <c r="T46">
        <f t="shared" si="2"/>
        <v>308.3795003609016</v>
      </c>
      <c r="U46">
        <f t="shared" si="2"/>
        <v>59544.017675182091</v>
      </c>
    </row>
    <row r="47" spans="1:21" x14ac:dyDescent="0.2">
      <c r="A47" s="5"/>
      <c r="B47" s="1" t="s">
        <v>32</v>
      </c>
      <c r="C47">
        <v>4.0244822992024476</v>
      </c>
      <c r="D47">
        <v>84.385415837917705</v>
      </c>
      <c r="E47">
        <v>57.630849988998769</v>
      </c>
      <c r="F47">
        <v>36.963439149207368</v>
      </c>
      <c r="G47">
        <v>10072.66879006369</v>
      </c>
      <c r="H47">
        <f t="shared" si="0"/>
        <v>10255.672977339016</v>
      </c>
      <c r="K47">
        <v>37.293238675840428</v>
      </c>
      <c r="L47">
        <v>784.13609270001973</v>
      </c>
      <c r="M47">
        <v>534.35586459647254</v>
      </c>
      <c r="N47">
        <v>343.5573377601678</v>
      </c>
      <c r="O47">
        <v>69473.719555526026</v>
      </c>
      <c r="P47" s="10">
        <v>0.875</v>
      </c>
      <c r="Q47">
        <f t="shared" si="2"/>
        <v>33.268756376637981</v>
      </c>
      <c r="R47">
        <f t="shared" si="2"/>
        <v>699.75067686210207</v>
      </c>
      <c r="S47">
        <f t="shared" si="2"/>
        <v>476.72501460747378</v>
      </c>
      <c r="T47">
        <f t="shared" si="2"/>
        <v>306.59389861096042</v>
      </c>
      <c r="U47">
        <f t="shared" si="2"/>
        <v>59401.050765462336</v>
      </c>
    </row>
    <row r="48" spans="1:21" x14ac:dyDescent="0.2">
      <c r="A48" s="5"/>
      <c r="B48" s="1" t="s">
        <v>33</v>
      </c>
      <c r="C48">
        <v>3.759798527064881</v>
      </c>
      <c r="D48">
        <v>78.845433793651011</v>
      </c>
      <c r="E48">
        <v>53.841786369347403</v>
      </c>
      <c r="F48">
        <v>34.542459358407477</v>
      </c>
      <c r="G48">
        <v>9409.4374058774447</v>
      </c>
      <c r="H48">
        <f t="shared" si="0"/>
        <v>9580.4268839259148</v>
      </c>
      <c r="K48">
        <v>38.481061689282363</v>
      </c>
      <c r="L48">
        <v>809.06802746082246</v>
      </c>
      <c r="M48">
        <v>551.36084263195983</v>
      </c>
      <c r="N48">
        <v>354.51663970445679</v>
      </c>
      <c r="O48">
        <v>71676.190021571616</v>
      </c>
      <c r="P48" s="10">
        <v>0.91666666666666696</v>
      </c>
      <c r="Q48">
        <f t="shared" si="2"/>
        <v>34.721263162217483</v>
      </c>
      <c r="R48">
        <f t="shared" si="2"/>
        <v>730.2225936671714</v>
      </c>
      <c r="S48">
        <f t="shared" si="2"/>
        <v>497.51905626261242</v>
      </c>
      <c r="T48">
        <f t="shared" si="2"/>
        <v>319.97418034604931</v>
      </c>
      <c r="U48">
        <f t="shared" si="2"/>
        <v>62266.752615694175</v>
      </c>
    </row>
    <row r="49" spans="1:25" x14ac:dyDescent="0.2">
      <c r="A49" s="6"/>
      <c r="B49" s="1" t="s">
        <v>34</v>
      </c>
      <c r="C49">
        <v>3.0431687636461291</v>
      </c>
      <c r="D49">
        <v>63.809518385457338</v>
      </c>
      <c r="E49">
        <v>43.577551095757073</v>
      </c>
      <c r="F49">
        <v>27.95098909474541</v>
      </c>
      <c r="G49">
        <v>7614.6015880919376</v>
      </c>
      <c r="H49">
        <f t="shared" si="0"/>
        <v>7752.9828154315437</v>
      </c>
      <c r="K49">
        <v>33.632586597963417</v>
      </c>
      <c r="L49">
        <v>707.14995764624462</v>
      </c>
      <c r="M49">
        <v>481.88799918637011</v>
      </c>
      <c r="N49">
        <v>309.87487907702501</v>
      </c>
      <c r="O49">
        <v>62648.321599736068</v>
      </c>
      <c r="P49" s="10">
        <v>0.95833333333333304</v>
      </c>
      <c r="Q49">
        <f t="shared" si="2"/>
        <v>30.589417834317288</v>
      </c>
      <c r="R49">
        <f t="shared" si="2"/>
        <v>643.34043926078732</v>
      </c>
      <c r="S49">
        <f t="shared" si="2"/>
        <v>438.31044809061302</v>
      </c>
      <c r="T49">
        <f t="shared" si="2"/>
        <v>281.9238899822796</v>
      </c>
      <c r="U49">
        <f t="shared" si="2"/>
        <v>55033.720011644131</v>
      </c>
    </row>
    <row r="50" spans="1:25" x14ac:dyDescent="0.2">
      <c r="Q50">
        <f>SUM(Q26:Q49)</f>
        <v>419.45145807454276</v>
      </c>
      <c r="R50">
        <f t="shared" ref="R50:U50" si="3">SUM(R26:R49)</f>
        <v>8822.0247413178658</v>
      </c>
      <c r="S50">
        <f t="shared" si="3"/>
        <v>6010.5910648337504</v>
      </c>
      <c r="T50">
        <f t="shared" si="3"/>
        <v>3865.7051135340157</v>
      </c>
      <c r="U50">
        <f t="shared" si="3"/>
        <v>749573.38249017275</v>
      </c>
      <c r="W50" t="s">
        <v>5</v>
      </c>
      <c r="X50">
        <v>419.45145807454276</v>
      </c>
      <c r="Y50">
        <f>X50/X$55</f>
        <v>5.4566968205404652E-4</v>
      </c>
    </row>
    <row r="51" spans="1:25" x14ac:dyDescent="0.2">
      <c r="G51">
        <v>1080</v>
      </c>
      <c r="H51" s="7">
        <f>SUM(H2:H25)</f>
        <v>174393.7740296413</v>
      </c>
      <c r="W51" t="s">
        <v>6</v>
      </c>
      <c r="X51">
        <v>8822.0247413178658</v>
      </c>
      <c r="Y51">
        <f t="shared" ref="Y51:Y54" si="4">X51/X$55</f>
        <v>1.1476683041622299E-2</v>
      </c>
    </row>
    <row r="52" spans="1:25" x14ac:dyDescent="0.2">
      <c r="G52">
        <v>720</v>
      </c>
      <c r="H52" s="7">
        <f>SUM(H26:H49)</f>
        <v>126446.36855111593</v>
      </c>
      <c r="W52" t="s">
        <v>7</v>
      </c>
      <c r="X52">
        <v>6010.5910648337504</v>
      </c>
      <c r="Y52">
        <f t="shared" si="4"/>
        <v>7.8192535802840309E-3</v>
      </c>
    </row>
    <row r="53" spans="1:25" x14ac:dyDescent="0.2">
      <c r="W53" t="s">
        <v>8</v>
      </c>
      <c r="X53">
        <v>3865.7051135340157</v>
      </c>
      <c r="Y53">
        <f t="shared" si="4"/>
        <v>5.0289444454426875E-3</v>
      </c>
    </row>
    <row r="54" spans="1:25" x14ac:dyDescent="0.2">
      <c r="W54" t="s">
        <v>9</v>
      </c>
      <c r="X54">
        <v>749573.38249017275</v>
      </c>
      <c r="Y54">
        <f t="shared" si="4"/>
        <v>0.97512944925059697</v>
      </c>
    </row>
    <row r="55" spans="1:25" x14ac:dyDescent="0.2">
      <c r="X55">
        <f>SUM(X50:X54)</f>
        <v>768691.1548679329</v>
      </c>
    </row>
  </sheetData>
  <mergeCells count="2">
    <mergeCell ref="A2:A25"/>
    <mergeCell ref="A26:A49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toc</vt:lpstr>
      <vt:lpstr>mean default (comp)</vt:lpstr>
      <vt:lpstr>mean s720 (comp)</vt:lpstr>
      <vt:lpstr>mean energy</vt:lpstr>
      <vt:lpstr>mean carbon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Schien</cp:lastModifiedBy>
  <dcterms:created xsi:type="dcterms:W3CDTF">2023-02-17T14:55:36Z</dcterms:created>
  <dcterms:modified xsi:type="dcterms:W3CDTF">2023-02-18T21:57:03Z</dcterms:modified>
</cp:coreProperties>
</file>