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98B0711E-6A05-4B63-95B9-6EE3F1DA8912}" xr6:coauthVersionLast="44" xr6:coauthVersionMax="46" xr10:uidLastSave="{00000000-0000-0000-0000-000000000000}"/>
  <bookViews>
    <workbookView xWindow="-120" yWindow="-120" windowWidth="29040" windowHeight="15840" activeTab="1" xr2:uid="{00000000-000D-0000-FFFF-FFFF00000000}"/>
  </bookViews>
  <sheets>
    <sheet name="ProjectSchedule" sheetId="11" r:id="rId1"/>
    <sheet name="Indepth Plan" sheetId="15" r:id="rId2"/>
    <sheet name="Initiation-Team" sheetId="13"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 i="13" l="1"/>
  <c r="J11" i="13"/>
  <c r="J6" i="13" l="1"/>
  <c r="H24" i="13" l="1"/>
  <c r="G24" i="13"/>
  <c r="F24" i="13"/>
  <c r="E24" i="13"/>
  <c r="D24" i="13"/>
  <c r="J23" i="13"/>
  <c r="J22" i="13"/>
  <c r="J21" i="13"/>
  <c r="J20" i="13"/>
  <c r="J19" i="13"/>
  <c r="J18" i="13"/>
  <c r="D14" i="13"/>
  <c r="E14" i="13"/>
  <c r="F14" i="13"/>
  <c r="G14" i="13"/>
  <c r="H14" i="13"/>
  <c r="J8" i="13"/>
  <c r="J5" i="13"/>
  <c r="J7" i="13"/>
  <c r="J9" i="13"/>
  <c r="J10" i="13"/>
  <c r="J13" i="13"/>
  <c r="H7" i="11"/>
  <c r="J24" i="13" l="1"/>
  <c r="J14" i="13"/>
  <c r="E9" i="11"/>
  <c r="E23" i="11" s="1"/>
  <c r="F23" i="11" s="1"/>
  <c r="E24" i="11" s="1"/>
  <c r="F24" i="11" l="1"/>
  <c r="H24" i="11" s="1"/>
  <c r="E25" i="11"/>
  <c r="F9" i="11"/>
  <c r="I5" i="11"/>
  <c r="H35" i="11"/>
  <c r="H34" i="11"/>
  <c r="H33" i="11"/>
  <c r="H32" i="11"/>
  <c r="H31" i="11"/>
  <c r="H30" i="11"/>
  <c r="H28" i="11"/>
  <c r="H23" i="11"/>
  <c r="H22" i="11"/>
  <c r="H16" i="11"/>
  <c r="H8" i="11"/>
  <c r="H9" i="11" l="1"/>
  <c r="F25" i="11"/>
  <c r="E27" i="11"/>
  <c r="F10" i="11"/>
  <c r="E17" i="11"/>
  <c r="E18" i="11" s="1"/>
  <c r="I6" i="11"/>
  <c r="H29" i="11" l="1"/>
  <c r="F27" i="11"/>
  <c r="H27" i="11" s="1"/>
  <c r="H10" i="11"/>
  <c r="E26" i="11"/>
  <c r="H25" i="11"/>
  <c r="F18" i="11"/>
  <c r="F17" i="11"/>
  <c r="H17" i="11" s="1"/>
  <c r="H15" i="11"/>
  <c r="E13" i="11"/>
  <c r="J5" i="11"/>
  <c r="K5" i="11" s="1"/>
  <c r="L5" i="11" s="1"/>
  <c r="M5" i="11" s="1"/>
  <c r="N5" i="11" s="1"/>
  <c r="O5" i="11" s="1"/>
  <c r="P5" i="11" s="1"/>
  <c r="I4" i="11"/>
  <c r="F26" i="11" l="1"/>
  <c r="H26" i="11" s="1"/>
  <c r="H18" i="11"/>
  <c r="E19" i="11"/>
  <c r="E20" i="11" s="1"/>
  <c r="E21" i="11" s="1"/>
  <c r="H11" i="11"/>
  <c r="F13" i="11"/>
  <c r="H13" i="11" s="1"/>
  <c r="P4" i="11"/>
  <c r="Q5" i="11"/>
  <c r="R5" i="11" s="1"/>
  <c r="S5" i="11" s="1"/>
  <c r="T5" i="11" s="1"/>
  <c r="U5" i="11" s="1"/>
  <c r="V5" i="11" s="1"/>
  <c r="W5" i="11" s="1"/>
  <c r="J6" i="11"/>
  <c r="F21" i="11" l="1"/>
  <c r="H21" i="11" s="1"/>
  <c r="F20" i="11"/>
  <c r="H20" i="11" s="1"/>
  <c r="F19" i="11"/>
  <c r="H19"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<sst xmlns="http://schemas.openxmlformats.org/spreadsheetml/2006/main" count="332" uniqueCount="195">
  <si>
    <t>Task 3</t>
  </si>
  <si>
    <t>Task 4</t>
  </si>
  <si>
    <t>Task 5</t>
  </si>
  <si>
    <t>Task 1</t>
  </si>
  <si>
    <t>Task 2</t>
  </si>
  <si>
    <t>Insert new rows ABOVE this one</t>
  </si>
  <si>
    <t>Project Start:</t>
  </si>
  <si>
    <t>PROGRESS</t>
  </si>
  <si>
    <t>ASSIGNED
TO</t>
  </si>
  <si>
    <t>START</t>
  </si>
  <si>
    <t>END</t>
  </si>
  <si>
    <t>DAYS</t>
  </si>
  <si>
    <t>Display Week:</t>
  </si>
  <si>
    <t>TASK</t>
  </si>
  <si>
    <t>Phase 3 Title</t>
  </si>
  <si>
    <t>Phase 4 Title</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</si>
  <si>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</si>
  <si>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</si>
  <si>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</si>
  <si>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</si>
  <si>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</si>
  <si>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</si>
  <si>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</si>
  <si>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</si>
  <si>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</si>
  <si>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</si>
  <si>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</si>
  <si>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</si>
  <si>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</si>
  <si>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</si>
  <si>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</si>
  <si>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Novice</t>
  </si>
  <si>
    <t>Average</t>
  </si>
  <si>
    <t>Ace</t>
  </si>
  <si>
    <t>Skillset</t>
  </si>
  <si>
    <t>Data Analysis</t>
  </si>
  <si>
    <t>Maths</t>
  </si>
  <si>
    <t>Presenting</t>
  </si>
  <si>
    <t>Programming</t>
  </si>
  <si>
    <t>Team work</t>
  </si>
  <si>
    <t>Team Member 1</t>
  </si>
  <si>
    <t>Team Member 2</t>
  </si>
  <si>
    <t>Team Member 4</t>
  </si>
  <si>
    <t>Team Member 5</t>
  </si>
  <si>
    <t>Laura J. Phillips</t>
  </si>
  <si>
    <t>Project Start</t>
  </si>
  <si>
    <t>Planning</t>
  </si>
  <si>
    <t>Overall Team Skills</t>
  </si>
  <si>
    <t>Project End</t>
  </si>
  <si>
    <t>Initiation</t>
  </si>
  <si>
    <t>Developing a Team</t>
  </si>
  <si>
    <t>Team Player, it’s Not Just a word, It’s a Lifestyle!</t>
  </si>
  <si>
    <t>Laura</t>
  </si>
  <si>
    <r>
      <t xml:space="preserve">Task 1 </t>
    </r>
    <r>
      <rPr>
        <b/>
        <sz val="11"/>
        <color theme="1"/>
        <rFont val="Calibri"/>
        <family val="2"/>
        <scheme val="minor"/>
      </rPr>
      <t>Identify Team Members</t>
    </r>
  </si>
  <si>
    <r>
      <t xml:space="preserve">Task 2 </t>
    </r>
    <r>
      <rPr>
        <b/>
        <sz val="11"/>
        <color theme="1"/>
        <rFont val="Calibri"/>
        <family val="2"/>
        <scheme val="minor"/>
      </rPr>
      <t>Establish Skill Baseline</t>
    </r>
  </si>
  <si>
    <r>
      <t xml:space="preserve">Task 3 </t>
    </r>
    <r>
      <rPr>
        <b/>
        <sz val="11"/>
        <color theme="1"/>
        <rFont val="Calibri"/>
        <family val="2"/>
        <scheme val="minor"/>
      </rPr>
      <t>Agree &amp; Plan Role Rotation</t>
    </r>
  </si>
  <si>
    <r>
      <t xml:space="preserve">Task 4 </t>
    </r>
    <r>
      <rPr>
        <b/>
        <sz val="11"/>
        <color theme="1"/>
        <rFont val="Calibri"/>
        <family val="2"/>
        <scheme val="minor"/>
      </rPr>
      <t>Agree Data Set</t>
    </r>
  </si>
  <si>
    <r>
      <t xml:space="preserve">Task 5 </t>
    </r>
    <r>
      <rPr>
        <b/>
        <sz val="11"/>
        <color theme="1"/>
        <rFont val="Calibri"/>
        <family val="2"/>
        <scheme val="minor"/>
      </rPr>
      <t>Determine Project Outline</t>
    </r>
  </si>
  <si>
    <t>Communication</t>
  </si>
  <si>
    <t>Cameron</t>
  </si>
  <si>
    <t>Luke Citrine</t>
  </si>
  <si>
    <t>Cameron Marsh</t>
  </si>
  <si>
    <t>Luke Curran</t>
  </si>
  <si>
    <t>Shane Mendis</t>
  </si>
  <si>
    <t>Niamh Walsh</t>
  </si>
  <si>
    <t>Task 4a Review data suitability</t>
  </si>
  <si>
    <t>Team</t>
  </si>
  <si>
    <t>Team 6</t>
  </si>
  <si>
    <t>Shane</t>
  </si>
  <si>
    <t>Niamh</t>
  </si>
  <si>
    <t>Teamwork</t>
  </si>
  <si>
    <t>Reflection / Self Review</t>
  </si>
  <si>
    <t>Time Management</t>
  </si>
  <si>
    <t>#</t>
  </si>
  <si>
    <t>Assignment Tasks</t>
  </si>
  <si>
    <t>Person</t>
  </si>
  <si>
    <t>Date Started</t>
  </si>
  <si>
    <t>Date Finished</t>
  </si>
  <si>
    <t>Skills targeted</t>
  </si>
  <si>
    <t>A</t>
  </si>
  <si>
    <t>A1</t>
  </si>
  <si>
    <t>Identify people in the team.</t>
  </si>
  <si>
    <t>ALL</t>
  </si>
  <si>
    <t>Thu 20 Jan 2022</t>
  </si>
  <si>
    <t>Sun 23 Jan 2022</t>
  </si>
  <si>
    <t>A2</t>
  </si>
  <si>
    <t>Identify Skillset of people in team.</t>
  </si>
  <si>
    <t>Fri 21 Jan 2022</t>
  </si>
  <si>
    <t>Planning/Communication</t>
  </si>
  <si>
    <t>A3</t>
  </si>
  <si>
    <t>Learning Log/Agree on Plan Role Rotation</t>
  </si>
  <si>
    <t>Tue 25 Jan 2022</t>
  </si>
  <si>
    <t>B</t>
  </si>
  <si>
    <t>GitHub</t>
  </si>
  <si>
    <t>B1</t>
  </si>
  <si>
    <t>Team/Accounts created</t>
  </si>
  <si>
    <t>B2</t>
  </si>
  <si>
    <t>Add team to GitHub</t>
  </si>
  <si>
    <t>B3</t>
  </si>
  <si>
    <t>Check Access to all users.</t>
  </si>
  <si>
    <t>Luke</t>
  </si>
  <si>
    <t>C</t>
  </si>
  <si>
    <t>Project Pre-Start</t>
  </si>
  <si>
    <t>C1</t>
  </si>
  <si>
    <t>Identify Team/Skills/Access</t>
  </si>
  <si>
    <t>Communication/Progress</t>
  </si>
  <si>
    <t>C2</t>
  </si>
  <si>
    <t>Identify potential data</t>
  </si>
  <si>
    <t>C3</t>
  </si>
  <si>
    <t>Ready Data</t>
  </si>
  <si>
    <t>Mon 25 Jan 2022</t>
  </si>
  <si>
    <t>C4</t>
  </si>
  <si>
    <t>Distrubute Table Data Across the Team</t>
  </si>
  <si>
    <t>C5</t>
  </si>
  <si>
    <t>Obtain GitHub/Python Skills</t>
  </si>
  <si>
    <t>C6</t>
  </si>
  <si>
    <t>Simple outline of the Marking Criteria/Rubrib</t>
  </si>
  <si>
    <t>C7</t>
  </si>
  <si>
    <t>Simple outline of the Specifications Document</t>
  </si>
  <si>
    <t>D</t>
  </si>
  <si>
    <t>D1</t>
  </si>
  <si>
    <t>Review data sustainability</t>
  </si>
  <si>
    <t>Tue 1 Feb 2022</t>
  </si>
  <si>
    <t>Identify trends in the data</t>
  </si>
  <si>
    <t>D3</t>
  </si>
  <si>
    <t>Agree on Data Analysis stratigy</t>
  </si>
  <si>
    <t>Communication/Data Analysis</t>
  </si>
  <si>
    <t>D4</t>
  </si>
  <si>
    <t>Dertermine Project Outline</t>
  </si>
  <si>
    <t>Progress</t>
  </si>
  <si>
    <t>D5</t>
  </si>
  <si>
    <t>D6</t>
  </si>
  <si>
    <t>Identify Algorithms based on Analysis statigy</t>
  </si>
  <si>
    <t>D7</t>
  </si>
  <si>
    <t>Using Outline of Specification doc - Create Doc</t>
  </si>
  <si>
    <t>E</t>
  </si>
  <si>
    <t>Coding and Algorithms</t>
  </si>
  <si>
    <t>E1</t>
  </si>
  <si>
    <t>Implement Algorithm(s) based on Analysis</t>
  </si>
  <si>
    <t>E2</t>
  </si>
  <si>
    <t>Optimize Algorithm(s) if needed</t>
  </si>
  <si>
    <t>DATA SELECTIONS</t>
  </si>
  <si>
    <t>Luke Current</t>
  </si>
  <si>
    <t>Niamah</t>
  </si>
  <si>
    <t>Identify suitable  data</t>
  </si>
  <si>
    <t xml:space="preserve">
2022-4216COMP</t>
  </si>
  <si>
    <r>
      <t xml:space="preserve">Project Lead - </t>
    </r>
    <r>
      <rPr>
        <b/>
        <sz val="14"/>
        <color theme="1"/>
        <rFont val="Calibri"/>
        <family val="2"/>
        <scheme val="minor"/>
      </rPr>
      <t>Laura J. Phillips</t>
    </r>
  </si>
  <si>
    <t>Phase 1: Initiation</t>
  </si>
  <si>
    <t>Phase 1: Project Initiation</t>
  </si>
  <si>
    <t>Phase 2: Planning Stage</t>
  </si>
  <si>
    <t>E3</t>
  </si>
  <si>
    <t>Phase 3: Execution/Testing Phase</t>
  </si>
  <si>
    <t>Phase 4: Closing Project</t>
  </si>
  <si>
    <t>Phase 5: Lessons learned</t>
  </si>
  <si>
    <t>Areas of Focus</t>
  </si>
  <si>
    <t>Remonitor Team skills</t>
  </si>
  <si>
    <t>Review specification document progress</t>
  </si>
  <si>
    <t>Identify format in which data will be presented</t>
  </si>
  <si>
    <t>D9</t>
  </si>
  <si>
    <t>D10</t>
  </si>
  <si>
    <t>D11</t>
  </si>
  <si>
    <t>Teamwork/Data Analysis</t>
  </si>
  <si>
    <t>Identify tools: (Matplotlib, NetworkX) project</t>
  </si>
  <si>
    <t>Review feedback on data analysis</t>
  </si>
  <si>
    <t>D12</t>
  </si>
  <si>
    <t>E4</t>
  </si>
  <si>
    <t>Phase 3: Implementation</t>
  </si>
  <si>
    <t>D8a</t>
  </si>
  <si>
    <t>Time management</t>
  </si>
  <si>
    <t>Time management/Teamwork</t>
  </si>
  <si>
    <t>Feedback to/from the team</t>
  </si>
  <si>
    <t>Task 1 - Algorithms (Design and Implementation)</t>
  </si>
  <si>
    <t>D11a</t>
  </si>
  <si>
    <t>D11b</t>
  </si>
  <si>
    <t>D11c</t>
  </si>
  <si>
    <t>D11d</t>
  </si>
  <si>
    <t>Team Review/Recording Individually</t>
  </si>
  <si>
    <t xml:space="preserve">    Algorithms</t>
  </si>
  <si>
    <t xml:space="preserve">    Design/Implement</t>
  </si>
  <si>
    <t xml:space="preserve">    Review/Testing</t>
  </si>
  <si>
    <t>Presentation</t>
  </si>
  <si>
    <t>Progress/Teamwork</t>
  </si>
  <si>
    <t>Normalizing Data (Format is consistent)</t>
  </si>
  <si>
    <t>D6a</t>
  </si>
  <si>
    <t>D6b</t>
  </si>
  <si>
    <t>Assigning tools between others. (Pandas, Matplotlib and NetworkX)</t>
  </si>
  <si>
    <t>D6c</t>
  </si>
  <si>
    <t xml:space="preserve">    Pandas</t>
  </si>
  <si>
    <t xml:space="preserve">    Matplotlub</t>
  </si>
  <si>
    <t xml:space="preserve">    NetworkX</t>
  </si>
  <si>
    <t>Niamh/Cameron</t>
  </si>
  <si>
    <t>Laura/Luke C1</t>
  </si>
  <si>
    <t>Shane/LukeC2</t>
  </si>
  <si>
    <t>Tue 8 Feb 2022</t>
  </si>
  <si>
    <t>Task Assignment: Strategy timeline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</si>
</sst>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 mmm\ yy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4"/>
      <color theme="1"/>
      <name val="Calibri"/>
      <family val="2"/>
      <scheme val="minor"/>
    </font>
    <font>
      <b/>
      <sz val="14"/>
      <name val="Calibri"/>
      <family val="2"/>
      <scheme val="minor"/>
    </font>
    <font>
      <sz val="8"/>
      <name val="Calibri"/>
      <family val="2"/>
      <scheme val="minor"/>
    </font>
    <font>
      <b/>
      <sz val="11"/>
      <color theme="3" tint="-0.499984740745262"/>
      <name val="Calibri"/>
      <family val="2"/>
      <scheme val="minor"/>
    </font>
    <font>
      <sz val="13"/>
      <color rgb="FF333333"/>
      <name val="Arial"/>
      <family val="2"/>
    </font>
    <font>
      <sz val="12"/>
      <color theme="1"/>
      <name val="Calibri"/>
      <family val="2"/>
      <scheme val="minor"/>
    </font>
  </fonts>
  <fills count="2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FFCC00"/>
        <bgColor indexed="64"/>
      </patternFill>
    </fill>
    <fill>
      <patternFill patternType="solid">
        <fgColor theme="0" tint="-0.249977111117893"/>
        <bgColor indexed="64"/>
      </patternFill>
    </fill>
  </fills>
  <borders count="6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ck">
        <color auto="1"/>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top style="thin">
        <color auto="1"/>
      </top>
      <bottom style="thick">
        <color auto="1"/>
      </bottom>
      <diagonal/>
    </border>
    <border>
      <left style="thick">
        <color auto="1"/>
      </left>
      <right/>
      <top style="thin">
        <color auto="1"/>
      </top>
      <bottom style="thin">
        <color auto="1"/>
      </bottom>
      <diagonal/>
    </border>
    <border>
      <left style="thin">
        <color auto="1"/>
      </left>
      <right/>
      <top style="thick">
        <color auto="1"/>
      </top>
      <bottom style="thin">
        <color auto="1"/>
      </bottom>
      <diagonal/>
    </border>
    <border>
      <left/>
      <right/>
      <top style="thin">
        <color auto="1"/>
      </top>
      <bottom style="thick">
        <color auto="1"/>
      </bottom>
      <diagonal/>
    </border>
    <border>
      <left/>
      <right/>
      <top style="thin">
        <color auto="1"/>
      </top>
      <bottom style="thin">
        <color auto="1"/>
      </bottom>
      <diagonal/>
    </border>
    <border>
      <left style="thin">
        <color auto="1"/>
      </left>
      <right/>
      <top style="thick">
        <color auto="1"/>
      </top>
      <bottom style="thick">
        <color auto="1"/>
      </bottom>
      <diagonal/>
    </border>
    <border>
      <left style="thin">
        <color theme="0" tint="-0.34998626667073579"/>
      </left>
      <right/>
      <top style="medium">
        <color theme="0" tint="-0.14996795556505021"/>
      </top>
      <bottom style="medium">
        <color theme="0" tint="-0.14996795556505021"/>
      </bottom>
      <diagonal/>
    </border>
    <border>
      <left style="thick">
        <color auto="1"/>
      </left>
      <right/>
      <top style="thin">
        <color auto="1"/>
      </top>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ck">
        <color auto="1"/>
      </left>
      <right style="thick">
        <color auto="1"/>
      </right>
      <top style="thin">
        <color auto="1"/>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auto="1"/>
      </left>
      <right style="thin">
        <color auto="1"/>
      </right>
      <top/>
      <bottom style="thin">
        <color auto="1"/>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auto="1"/>
      </left>
      <right style="medium">
        <color indexed="64"/>
      </right>
      <top style="thin">
        <color auto="1"/>
      </top>
      <bottom style="thin">
        <color auto="1"/>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22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0" fillId="0" borderId="0" xfId="7" applyAlignment="1">
      <alignment horizontal="left" wrapText="1"/>
    </xf>
    <xf numFmtId="0" fontId="18" fillId="0" borderId="0" xfId="6" applyFont="1" applyAlignment="1">
      <alignment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xf>
    <xf numFmtId="0" fontId="0" fillId="14" borderId="20" xfId="0" applyFill="1" applyBorder="1" applyAlignment="1">
      <alignment horizontal="left" vertical="center"/>
    </xf>
    <xf numFmtId="0" fontId="0" fillId="0" borderId="21" xfId="0" applyBorder="1" applyAlignment="1">
      <alignment horizontal="center"/>
    </xf>
    <xf numFmtId="0" fontId="0" fillId="14" borderId="22" xfId="0" applyFill="1" applyBorder="1" applyAlignment="1">
      <alignment horizontal="left" vertical="center"/>
    </xf>
    <xf numFmtId="0" fontId="0" fillId="0" borderId="23" xfId="0" applyBorder="1" applyAlignment="1">
      <alignment horizontal="center"/>
    </xf>
    <xf numFmtId="0" fontId="0" fillId="14" borderId="24" xfId="0" applyFill="1" applyBorder="1" applyAlignment="1">
      <alignment horizontal="left" vertical="center"/>
    </xf>
    <xf numFmtId="0" fontId="0" fillId="0" borderId="16" xfId="0" applyBorder="1" applyAlignment="1">
      <alignment horizontal="center" vertical="center"/>
    </xf>
    <xf numFmtId="0" fontId="20" fillId="0" borderId="17" xfId="0" applyFont="1" applyBorder="1" applyAlignment="1">
      <alignment horizontal="center" textRotation="90"/>
    </xf>
    <xf numFmtId="0" fontId="20" fillId="0" borderId="25" xfId="0" applyFont="1" applyBorder="1" applyAlignment="1">
      <alignment horizontal="center" textRotation="90"/>
    </xf>
    <xf numFmtId="0" fontId="0" fillId="0" borderId="26" xfId="0" applyBorder="1" applyAlignment="1">
      <alignment horizontal="center" vertical="center"/>
    </xf>
    <xf numFmtId="0" fontId="0" fillId="0" borderId="25" xfId="0" applyBorder="1" applyAlignment="1">
      <alignment horizontal="center" vertical="center"/>
    </xf>
    <xf numFmtId="0" fontId="20" fillId="0" borderId="18" xfId="0" applyFont="1" applyBorder="1" applyAlignment="1">
      <alignment horizontal="center" vertical="center" textRotation="90"/>
    </xf>
    <xf numFmtId="0" fontId="0" fillId="0" borderId="27" xfId="0" applyBorder="1" applyAlignment="1">
      <alignment horizontal="center" vertical="center"/>
    </xf>
    <xf numFmtId="0" fontId="0" fillId="0" borderId="18" xfId="0" applyBorder="1" applyAlignment="1">
      <alignment horizontal="center" vertical="center"/>
    </xf>
    <xf numFmtId="0" fontId="0" fillId="0" borderId="28" xfId="0" applyBorder="1"/>
    <xf numFmtId="0" fontId="0" fillId="0" borderId="29" xfId="0" applyBorder="1"/>
    <xf numFmtId="0" fontId="20" fillId="0" borderId="31" xfId="0" applyFont="1" applyBorder="1" applyAlignment="1">
      <alignment horizontal="center" vertical="top"/>
    </xf>
    <xf numFmtId="0" fontId="6" fillId="0" borderId="32" xfId="0" applyFont="1" applyBorder="1"/>
    <xf numFmtId="0" fontId="6" fillId="0" borderId="31" xfId="0" applyFont="1" applyBorder="1"/>
    <xf numFmtId="0" fontId="20" fillId="0" borderId="16" xfId="0" applyFont="1" applyBorder="1" applyAlignment="1">
      <alignment horizontal="center" textRotation="90"/>
    </xf>
    <xf numFmtId="0" fontId="0" fillId="0" borderId="14" xfId="0" applyBorder="1" applyAlignment="1">
      <alignment horizontal="center" vertical="center"/>
    </xf>
    <xf numFmtId="0" fontId="22" fillId="0" borderId="30" xfId="0" applyFont="1" applyBorder="1" applyAlignment="1">
      <alignment horizontal="center" vertical="center"/>
    </xf>
    <xf numFmtId="0" fontId="0" fillId="14" borderId="0" xfId="0" applyFill="1"/>
    <xf numFmtId="0" fontId="21" fillId="14" borderId="0" xfId="0" applyFont="1" applyFill="1"/>
    <xf numFmtId="0" fontId="0" fillId="3" borderId="2" xfId="12" applyFont="1" applyFill="1">
      <alignment horizontal="left" vertical="center" indent="2"/>
    </xf>
    <xf numFmtId="0" fontId="20" fillId="0" borderId="34" xfId="0" applyFont="1" applyBorder="1" applyAlignment="1">
      <alignment horizontal="center" textRotation="90"/>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36" xfId="0" applyBorder="1"/>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9" fillId="10" borderId="2" xfId="10" applyNumberFormat="1" applyFill="1">
      <alignment horizontal="center" vertical="center"/>
    </xf>
    <xf numFmtId="0" fontId="6" fillId="0" borderId="38" xfId="0" applyFont="1" applyBorder="1"/>
    <xf numFmtId="0" fontId="0" fillId="0" borderId="39" xfId="0" applyBorder="1" applyAlignment="1">
      <alignment horizontal="center" vertical="center"/>
    </xf>
    <xf numFmtId="0" fontId="0" fillId="0" borderId="40" xfId="0" applyBorder="1" applyAlignment="1">
      <alignment horizontal="center" vertical="center"/>
    </xf>
    <xf numFmtId="0" fontId="0" fillId="0" borderId="19" xfId="0" applyBorder="1" applyAlignment="1">
      <alignment horizontal="center" vertical="center"/>
    </xf>
    <xf numFmtId="0" fontId="0" fillId="0" borderId="41" xfId="0" applyBorder="1" applyAlignment="1">
      <alignment horizontal="center" vertical="center"/>
    </xf>
    <xf numFmtId="0" fontId="6" fillId="15" borderId="42" xfId="0" applyFont="1" applyFill="1" applyBorder="1" applyAlignment="1">
      <alignment horizontal="center"/>
    </xf>
    <xf numFmtId="0" fontId="6" fillId="15" borderId="43" xfId="0" applyFont="1" applyFill="1" applyBorder="1" applyAlignment="1">
      <alignment horizontal="center"/>
    </xf>
    <xf numFmtId="0" fontId="6" fillId="15" borderId="44" xfId="0" applyFont="1" applyFill="1" applyBorder="1" applyAlignment="1">
      <alignment horizontal="center"/>
    </xf>
    <xf numFmtId="0" fontId="6" fillId="15" borderId="45" xfId="0" applyFont="1" applyFill="1" applyBorder="1" applyAlignment="1">
      <alignment horizontal="center"/>
    </xf>
    <xf numFmtId="0" fontId="6" fillId="15" borderId="46" xfId="0" applyFont="1" applyFill="1" applyBorder="1" applyAlignment="1">
      <alignment horizontal="center"/>
    </xf>
    <xf numFmtId="0" fontId="6" fillId="7" borderId="47" xfId="0" applyFont="1" applyFill="1" applyBorder="1"/>
    <xf numFmtId="0" fontId="6" fillId="7" borderId="24" xfId="0" applyFont="1" applyFill="1" applyBorder="1"/>
    <xf numFmtId="0" fontId="0" fillId="7" borderId="24" xfId="0" applyFill="1" applyBorder="1"/>
    <xf numFmtId="0" fontId="0" fillId="7" borderId="48" xfId="0" applyFill="1" applyBorder="1"/>
    <xf numFmtId="0" fontId="0" fillId="7" borderId="49" xfId="0" applyFill="1" applyBorder="1"/>
    <xf numFmtId="0" fontId="0" fillId="16" borderId="50" xfId="0" applyFill="1" applyBorder="1"/>
    <xf numFmtId="0" fontId="0" fillId="16" borderId="51" xfId="0" applyFill="1" applyBorder="1"/>
    <xf numFmtId="0" fontId="6" fillId="16" borderId="51" xfId="0" applyFont="1" applyFill="1" applyBorder="1"/>
    <xf numFmtId="0" fontId="0" fillId="16" borderId="15" xfId="0" applyFill="1" applyBorder="1" applyAlignment="1">
      <alignment horizontal="center"/>
    </xf>
    <xf numFmtId="0" fontId="0" fillId="16" borderId="52" xfId="0" applyFill="1" applyBorder="1" applyAlignment="1">
      <alignment horizontal="center"/>
    </xf>
    <xf numFmtId="0" fontId="6" fillId="7" borderId="50" xfId="0" applyFont="1" applyFill="1" applyBorder="1"/>
    <xf numFmtId="0" fontId="6" fillId="7" borderId="51" xfId="0" applyFont="1" applyFill="1" applyBorder="1"/>
    <xf numFmtId="0" fontId="6" fillId="7" borderId="15" xfId="0" applyFont="1" applyFill="1" applyBorder="1" applyAlignment="1">
      <alignment horizontal="center"/>
    </xf>
    <xf numFmtId="0" fontId="6" fillId="7" borderId="52" xfId="0" applyFont="1" applyFill="1" applyBorder="1" applyAlignment="1">
      <alignment horizontal="center"/>
    </xf>
    <xf numFmtId="0" fontId="0" fillId="7" borderId="54" xfId="0" applyFill="1" applyBorder="1"/>
    <xf numFmtId="0" fontId="0" fillId="16" borderId="55" xfId="0" applyFill="1" applyBorder="1"/>
    <xf numFmtId="0" fontId="0" fillId="16" borderId="22" xfId="0" applyFill="1" applyBorder="1"/>
    <xf numFmtId="0" fontId="6" fillId="16" borderId="40" xfId="0" applyFont="1" applyFill="1" applyBorder="1"/>
    <xf numFmtId="0" fontId="0" fillId="16" borderId="56" xfId="0" applyFill="1" applyBorder="1"/>
    <xf numFmtId="0" fontId="0" fillId="16" borderId="20" xfId="0" applyFill="1" applyBorder="1"/>
    <xf numFmtId="0" fontId="6" fillId="0" borderId="0" xfId="0" applyFont="1"/>
    <xf numFmtId="0" fontId="6" fillId="7" borderId="56" xfId="0" applyFont="1" applyFill="1" applyBorder="1"/>
    <xf numFmtId="0" fontId="6" fillId="7" borderId="20" xfId="0" applyFont="1" applyFill="1" applyBorder="1"/>
    <xf numFmtId="0" fontId="6" fillId="7" borderId="40" xfId="0" applyFont="1" applyFill="1" applyBorder="1" applyAlignment="1">
      <alignment horizontal="center"/>
    </xf>
    <xf numFmtId="0" fontId="6" fillId="7" borderId="57" xfId="0" applyFont="1" applyFill="1" applyBorder="1" applyAlignment="1">
      <alignment horizontal="center"/>
    </xf>
    <xf numFmtId="0" fontId="0" fillId="16" borderId="58" xfId="0" applyFill="1" applyBorder="1" applyAlignment="1">
      <alignment horizontal="center"/>
    </xf>
    <xf numFmtId="0" fontId="6" fillId="16" borderId="20" xfId="0" applyFont="1" applyFill="1" applyBorder="1"/>
    <xf numFmtId="0" fontId="0" fillId="16" borderId="15" xfId="0" applyFill="1" applyBorder="1"/>
    <xf numFmtId="0" fontId="6" fillId="7" borderId="15" xfId="0" applyFont="1" applyFill="1" applyBorder="1"/>
    <xf numFmtId="0" fontId="6" fillId="7" borderId="52" xfId="0" applyFont="1" applyFill="1" applyBorder="1"/>
    <xf numFmtId="0" fontId="0" fillId="16" borderId="57" xfId="0" applyFill="1" applyBorder="1"/>
    <xf numFmtId="0" fontId="0" fillId="0" borderId="50" xfId="0" applyBorder="1"/>
    <xf numFmtId="0" fontId="0" fillId="0" borderId="51" xfId="0" applyBorder="1"/>
    <xf numFmtId="0" fontId="0" fillId="0" borderId="15" xfId="0" applyBorder="1"/>
    <xf numFmtId="0" fontId="0" fillId="0" borderId="15" xfId="0" applyBorder="1" applyAlignment="1">
      <alignment horizontal="center"/>
    </xf>
    <xf numFmtId="0" fontId="0" fillId="0" borderId="57" xfId="0" applyBorder="1"/>
    <xf numFmtId="0" fontId="0" fillId="0" borderId="58" xfId="0" applyBorder="1"/>
    <xf numFmtId="0" fontId="0" fillId="0" borderId="58" xfId="0" applyBorder="1" applyAlignment="1">
      <alignment horizontal="center"/>
    </xf>
    <xf numFmtId="0" fontId="0" fillId="0" borderId="52" xfId="0" applyBorder="1"/>
    <xf numFmtId="0" fontId="0" fillId="7" borderId="15" xfId="0" applyFill="1" applyBorder="1"/>
    <xf numFmtId="0" fontId="0" fillId="7" borderId="58" xfId="0" applyFill="1" applyBorder="1"/>
    <xf numFmtId="0" fontId="6" fillId="0" borderId="0" xfId="0" applyFont="1" applyFill="1" applyBorder="1" applyAlignment="1">
      <alignment horizontal="center"/>
    </xf>
    <xf numFmtId="0" fontId="0" fillId="0" borderId="60" xfId="0" applyBorder="1"/>
    <xf numFmtId="0" fontId="13" fillId="0" borderId="0" xfId="5" applyAlignment="1">
      <alignment horizontal="left" wrapText="1"/>
    </xf>
    <xf numFmtId="0" fontId="0" fillId="7" borderId="53" xfId="0" applyFill="1" applyBorder="1"/>
    <xf numFmtId="0" fontId="0" fillId="0" borderId="40" xfId="0" applyBorder="1"/>
    <xf numFmtId="0" fontId="0" fillId="0" borderId="40" xfId="0" applyBorder="1" applyAlignment="1">
      <alignment horizontal="center"/>
    </xf>
    <xf numFmtId="0" fontId="0" fillId="0" borderId="62" xfId="0" applyBorder="1" applyAlignment="1">
      <alignment horizontal="center"/>
    </xf>
    <xf numFmtId="0" fontId="0" fillId="0" borderId="24" xfId="0" applyBorder="1"/>
    <xf numFmtId="0" fontId="0" fillId="0" borderId="48" xfId="0" applyBorder="1"/>
    <xf numFmtId="0" fontId="0" fillId="0" borderId="48" xfId="0" applyBorder="1" applyAlignment="1">
      <alignment horizontal="center"/>
    </xf>
    <xf numFmtId="0" fontId="0" fillId="0" borderId="63" xfId="0" applyBorder="1" applyAlignment="1">
      <alignment horizontal="center"/>
    </xf>
    <xf numFmtId="0" fontId="0" fillId="0" borderId="49" xfId="0" applyBorder="1"/>
    <xf numFmtId="0" fontId="0" fillId="17" borderId="46" xfId="0" applyFill="1" applyBorder="1"/>
    <xf numFmtId="0" fontId="0" fillId="18" borderId="46" xfId="0" applyFill="1" applyBorder="1"/>
    <xf numFmtId="0" fontId="0" fillId="0" borderId="55" xfId="0" applyBorder="1"/>
    <xf numFmtId="0" fontId="0" fillId="0" borderId="56" xfId="0" applyBorder="1"/>
    <xf numFmtId="0" fontId="0" fillId="0" borderId="64" xfId="0" applyBorder="1"/>
    <xf numFmtId="0" fontId="6" fillId="16" borderId="53" xfId="0" applyFont="1" applyFill="1" applyBorder="1"/>
    <xf numFmtId="0" fontId="6" fillId="16" borderId="54" xfId="0" applyFont="1" applyFill="1" applyBorder="1"/>
    <xf numFmtId="0" fontId="0" fillId="0" borderId="55" xfId="0" applyFill="1" applyBorder="1"/>
    <xf numFmtId="0" fontId="6" fillId="0" borderId="59" xfId="0" applyFont="1" applyFill="1" applyBorder="1"/>
    <xf numFmtId="0" fontId="6" fillId="0" borderId="54" xfId="0" applyFont="1" applyBorder="1"/>
    <xf numFmtId="0" fontId="6" fillId="0" borderId="57" xfId="0" applyFont="1" applyBorder="1"/>
    <xf numFmtId="0" fontId="6" fillId="0" borderId="49" xfId="0" applyFont="1" applyBorder="1"/>
    <xf numFmtId="0" fontId="0" fillId="0" borderId="61" xfId="0" applyBorder="1"/>
    <xf numFmtId="0" fontId="0" fillId="0" borderId="15" xfId="0" applyFill="1" applyBorder="1"/>
    <xf numFmtId="0" fontId="0" fillId="0" borderId="51" xfId="0" applyFill="1" applyBorder="1"/>
    <xf numFmtId="0" fontId="0" fillId="0" borderId="15" xfId="0" applyFill="1" applyBorder="1" applyAlignment="1">
      <alignment horizontal="center"/>
    </xf>
    <xf numFmtId="0" fontId="6" fillId="0" borderId="52" xfId="0" applyFont="1" applyBorder="1"/>
    <xf numFmtId="0" fontId="0" fillId="0" borderId="62" xfId="0" applyBorder="1"/>
    <xf numFmtId="0" fontId="0" fillId="0" borderId="47" xfId="0" applyBorder="1"/>
    <xf numFmtId="0" fontId="0" fillId="0" borderId="50" xfId="0" applyFill="1" applyBorder="1"/>
    <xf numFmtId="0" fontId="6" fillId="0" borderId="52" xfId="0" applyFont="1" applyFill="1" applyBorder="1"/>
    <xf numFmtId="0" fontId="0" fillId="0" borderId="58" xfId="0" applyFill="1" applyBorder="1" applyAlignment="1">
      <alignment horizontal="center"/>
    </xf>
    <xf numFmtId="0" fontId="0" fillId="0" borderId="40" xfId="0" applyFill="1" applyBorder="1"/>
    <xf numFmtId="0" fontId="0" fillId="0" borderId="63" xfId="0" applyBorder="1"/>
    <xf numFmtId="0" fontId="0" fillId="0" borderId="65" xfId="0" applyBorder="1"/>
    <xf numFmtId="0" fontId="6" fillId="0" borderId="60" xfId="0" applyFont="1" applyFill="1" applyBorder="1"/>
    <xf numFmtId="0" fontId="0" fillId="0" borderId="0" xfId="0" applyFont="1" applyAlignment="1">
      <alignment horizontal="center"/>
    </xf>
    <xf numFmtId="0" fontId="0" fillId="0" borderId="0" xfId="0" applyFill="1" applyBorder="1" applyAlignment="1">
      <alignment horizontal="center"/>
    </xf>
    <xf numFmtId="0" fontId="6" fillId="0" borderId="22" xfId="0" applyFont="1" applyFill="1" applyBorder="1"/>
    <xf numFmtId="0" fontId="6" fillId="0" borderId="40" xfId="0" applyFont="1" applyBorder="1"/>
    <xf numFmtId="0" fontId="6" fillId="0" borderId="15" xfId="0" applyFont="1" applyBorder="1"/>
    <xf numFmtId="0" fontId="6" fillId="0" borderId="48" xfId="0" applyFont="1" applyBorder="1"/>
    <xf numFmtId="0" fontId="6" fillId="0" borderId="51" xfId="0" applyFont="1" applyFill="1" applyBorder="1"/>
    <xf numFmtId="0" fontId="0" fillId="19" borderId="47" xfId="0" applyFill="1" applyBorder="1"/>
    <xf numFmtId="0" fontId="0" fillId="19" borderId="51" xfId="0" applyFill="1" applyBorder="1"/>
    <xf numFmtId="0" fontId="6" fillId="0" borderId="15" xfId="0" applyFont="1" applyFill="1"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9" fillId="3" borderId="37" xfId="10" applyNumberFormat="1" applyFill="1" applyBorder="1" applyAlignment="1">
      <alignment horizontal="center" vertical="center"/>
    </xf>
    <xf numFmtId="169" fontId="9" fillId="3" borderId="2" xfId="10" applyNumberFormat="1" applyFill="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20" fillId="0" borderId="11" xfId="0" applyFont="1" applyBorder="1" applyAlignment="1">
      <alignment horizontal="center"/>
    </xf>
    <xf numFmtId="0" fontId="20" fillId="0" borderId="12" xfId="0" applyFont="1" applyBorder="1" applyAlignment="1">
      <alignment horizontal="center"/>
    </xf>
    <xf numFmtId="0" fontId="20" fillId="0" borderId="33" xfId="0" applyFont="1" applyBorder="1" applyAlignment="1">
      <alignment horizontal="center"/>
    </xf>
    <xf numFmtId="0" fontId="20" fillId="0" borderId="13" xfId="0" applyFont="1" applyBorder="1" applyAlignment="1">
      <alignment horizontal="center"/>
    </xf>
    <xf numFmtId="0" fontId="0" fillId="0" borderId="57" xfId="0" applyFill="1" applyBorder="1"/>
    <xf numFmtId="0" fontId="0" fillId="19" borderId="24" xfId="0" applyFill="1" applyBorder="1"/>
    <xf numFmtId="0" fontId="0" fillId="16" borderId="47" xfId="0" applyFill="1" applyBorder="1"/>
    <xf numFmtId="0" fontId="6" fillId="16" borderId="15" xfId="0" applyFont="1" applyFill="1" applyBorder="1"/>
    <xf numFmtId="0" fontId="6" fillId="16" borderId="52" xfId="0" applyFont="1" applyFill="1" applyBorder="1"/>
    <xf numFmtId="0" fontId="0" fillId="16" borderId="24" xfId="0" applyFill="1" applyBorder="1"/>
    <xf numFmtId="0" fontId="0" fillId="16" borderId="48" xfId="0" applyFill="1" applyBorder="1"/>
    <xf numFmtId="0" fontId="6" fillId="16" borderId="48" xfId="0" applyFont="1" applyFill="1" applyBorder="1"/>
    <xf numFmtId="0" fontId="0" fillId="16" borderId="48" xfId="0" applyFill="1" applyBorder="1" applyAlignment="1">
      <alignment horizontal="center"/>
    </xf>
    <xf numFmtId="0" fontId="0" fillId="16" borderId="63" xfId="0" applyFill="1" applyBorder="1" applyAlignment="1">
      <alignment horizontal="center"/>
    </xf>
    <xf numFmtId="0" fontId="6" fillId="16" borderId="49" xfId="0" applyFont="1" applyFill="1"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6">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auto="1"/>
      </font>
      <fill>
        <gradientFill type="path" left="0.5" right="0.5" top="0.5" bottom="0.5">
          <stop position="0">
            <color rgb="FFCCFF33"/>
          </stop>
          <stop position="1">
            <color theme="6" tint="-0.25098422193060094"/>
          </stop>
        </gradientFill>
      </fill>
    </dxf>
    <dxf>
      <font>
        <b/>
        <i val="0"/>
      </font>
      <fill>
        <gradientFill type="path" left="0.5" right="0.5" top="0.5" bottom="0.5">
          <stop position="0">
            <color theme="5" tint="0.59999389629810485"/>
          </stop>
          <stop position="1">
            <color rgb="FFFF0066"/>
          </stop>
        </gradientFill>
      </fill>
    </dxf>
    <dxf>
      <font>
        <b/>
        <i val="0"/>
      </font>
      <fill>
        <gradientFill type="path" left="0.5" right="0.5" top="0.5" bottom="0.5">
          <stop position="0">
            <color rgb="FFFFFF00"/>
          </stop>
          <stop position="1">
            <color rgb="FFFFCC00"/>
          </stop>
        </gradientFill>
      </fill>
    </dxf>
    <dxf>
      <font>
        <b/>
        <i val="0"/>
        <color theme="0"/>
      </font>
      <fill>
        <gradientFill type="path" left="0.5" right="0.5" top="0.5" bottom="0.5">
          <stop position="0">
            <color theme="1" tint="0.49803155613879818"/>
          </stop>
          <stop position="1">
            <color theme="1" tint="0.25098422193060094"/>
          </stop>
        </gradientFill>
      </fill>
    </dxf>
    <dxf>
      <font>
        <b/>
        <i val="0"/>
      </font>
      <fill>
        <gradientFill type="path" left="0.5" right="0.5" top="0.5" bottom="0.5">
          <stop position="0">
            <color theme="0"/>
          </stop>
          <stop position="1">
            <color rgb="FFFFFF00"/>
          </stop>
        </gradientFill>
      </fill>
    </dxf>
    <dxf>
      <font>
        <b/>
        <i val="0"/>
      </font>
      <fill>
        <gradientFill type="path" left="0.5" right="0.5" top="0.5" bottom="0.5">
          <stop position="0">
            <color rgb="FFFFFF00"/>
          </stop>
          <stop position="1">
            <color rgb="FF00B050"/>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auto="1"/>
      </font>
      <fill>
        <gradientFill type="path" left="0.5" right="0.5" top="0.5" bottom="0.5">
          <stop position="0">
            <color rgb="FFCCFF33"/>
          </stop>
          <stop position="1">
            <color theme="6" tint="-0.25098422193060094"/>
          </stop>
        </gradientFill>
      </fill>
    </dxf>
    <dxf>
      <font>
        <b/>
        <i val="0"/>
      </font>
      <fill>
        <gradientFill type="path" left="0.5" right="0.5" top="0.5" bottom="0.5">
          <stop position="0">
            <color theme="5" tint="0.59999389629810485"/>
          </stop>
          <stop position="1">
            <color rgb="FFFF0066"/>
          </stop>
        </gradientFill>
      </fill>
    </dxf>
    <dxf>
      <font>
        <b/>
        <i val="0"/>
      </font>
      <fill>
        <gradientFill type="path" left="0.5" right="0.5" top="0.5" bottom="0.5">
          <stop position="0">
            <color rgb="FFFFFF00"/>
          </stop>
          <stop position="1">
            <color rgb="FFFFCC00"/>
          </stop>
        </gradientFill>
      </fill>
    </dxf>
    <dxf>
      <font>
        <b/>
        <i val="0"/>
        <color theme="0"/>
      </font>
      <fill>
        <gradientFill type="path" left="0.5" right="0.5" top="0.5" bottom="0.5">
          <stop position="0">
            <color theme="1" tint="0.49803155613879818"/>
          </stop>
          <stop position="1">
            <color theme="1" tint="0.25098422193060094"/>
          </stop>
        </gradientFill>
      </fill>
    </dxf>
    <dxf>
      <font>
        <b/>
        <i val="0"/>
      </font>
      <fill>
        <gradientFill type="path" left="0.5" right="0.5" top="0.5" bottom="0.5">
          <stop position="0">
            <color theme="0"/>
          </stop>
          <stop position="1">
            <color rgb="FFFFFF00"/>
          </stop>
        </gradientFill>
      </fill>
    </dxf>
    <dxf>
      <font>
        <b/>
        <i val="0"/>
      </font>
      <fill>
        <gradientFill type="path" left="0.5" right="0.5" top="0.5" bottom="0.5">
          <stop position="0">
            <color rgb="FFFFFF00"/>
          </stop>
          <stop position="1">
            <color rgb="FF00B050"/>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patternFill>
          <bgColor rgb="FFFF0000"/>
        </patternFill>
      </fill>
      <border>
        <left/>
        <right/>
      </border>
    </dxf>
    <dxf>
      <fill>
        <patternFill>
          <bgColor rgb="FF92D050"/>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480CD20A-F364-490F-9793-96B6996987E0}">
      <tableStyleElement type="wholeTable" dxfId="55"/>
      <tableStyleElement type="headerRow" dxfId="54"/>
    </tableStyle>
    <tableStyle name="ToDoList"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00"/>
      <color rgb="FFCCFF33"/>
      <color rgb="FFFF0066"/>
      <color rgb="FFCC66FF"/>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3</xdr:row>
      <xdr:rowOff>361950</xdr:rowOff>
    </xdr:from>
    <xdr:to>
      <xdr:col>2</xdr:col>
      <xdr:colOff>847311</xdr:colOff>
      <xdr:row>3</xdr:row>
      <xdr:rowOff>923925</xdr:rowOff>
    </xdr:to>
    <xdr:pic>
      <xdr:nvPicPr>
        <xdr:cNvPr id="2" name="Picture 1">
          <a:extLst>
            <a:ext uri="{FF2B5EF4-FFF2-40B4-BE49-F238E27FC236}">
              <a16:creationId xmlns:a16="http://schemas.microsoft.com/office/drawing/2014/main" id="{30D45D41-0C6A-421C-89FC-1E58221E7438}"/>
            </a:ext>
          </a:extLst>
        </xdr:cNvPr>
        <xdr:cNvPicPr>
          <a:picLocks noChangeAspect="1"/>
        </xdr:cNvPicPr>
      </xdr:nvPicPr>
      <xdr:blipFill>
        <a:blip xmlns:r="http://schemas.openxmlformats.org/officeDocument/2006/relationships" r:embed="rId1"/>
        <a:stretch>
          <a:fillRect/>
        </a:stretch>
      </xdr:blipFill>
      <xdr:spPr>
        <a:xfrm>
          <a:off x="1333500" y="952500"/>
          <a:ext cx="733011" cy="561975"/>
        </a:xfrm>
        <a:prstGeom prst="rect">
          <a:avLst/>
        </a:prstGeom>
      </xdr:spPr>
    </xdr:pic>
    <xdr:clientData/>
  </xdr:twoCellAnchor>
  <xdr:oneCellAnchor>
    <xdr:from>
      <xdr:col>2</xdr:col>
      <xdr:colOff>114300</xdr:colOff>
      <xdr:row>16</xdr:row>
      <xdr:rowOff>361950</xdr:rowOff>
    </xdr:from>
    <xdr:ext cx="733011" cy="561975"/>
    <xdr:pic>
      <xdr:nvPicPr>
        <xdr:cNvPr id="3" name="Picture 2">
          <a:extLst>
            <a:ext uri="{FF2B5EF4-FFF2-40B4-BE49-F238E27FC236}">
              <a16:creationId xmlns:a16="http://schemas.microsoft.com/office/drawing/2014/main" id="{2A94ED2D-7EA5-430B-8500-DB979BC2E878}"/>
            </a:ext>
          </a:extLst>
        </xdr:cNvPr>
        <xdr:cNvPicPr>
          <a:picLocks noChangeAspect="1"/>
        </xdr:cNvPicPr>
      </xdr:nvPicPr>
      <xdr:blipFill>
        <a:blip xmlns:r="http://schemas.openxmlformats.org/officeDocument/2006/relationships" r:embed="rId1"/>
        <a:stretch>
          <a:fillRect/>
        </a:stretch>
      </xdr:blipFill>
      <xdr:spPr>
        <a:xfrm>
          <a:off x="1333500" y="952500"/>
          <a:ext cx="733011" cy="561975"/>
        </a:xfrm>
        <a:prstGeom prst="rect">
          <a:avLst/>
        </a:prstGeom>
      </xdr:spPr>
    </xdr:pic>
    <xdr:clientData/>
  </xdr:one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showRuler="0" zoomScaleNormal="100" zoomScalePageLayoutView="70" workbookViewId="0">
      <pane ySplit="6" topLeftCell="A10" activePane="bottomLeft" state="frozen"/>
      <selection pane="bottomLeft" activeCell="B18" sqref="B18"/>
    </sheetView>
  </sheetViews>
  <sheetFormatPr defaultRowHeight="30" customHeight="1" x14ac:dyDescent="0.25"/>
  <cols>
    <col min="1" max="1" width="2.7109375" style="42" customWidth="1"/>
    <col min="2" max="2" width="34.140625" bestFit="1" customWidth="1"/>
    <col min="3" max="3" width="30.7109375" customWidth="1"/>
    <col min="4" max="4" width="10.7109375" customWidth="1"/>
    <col min="5" max="5" width="14.42578125" style="5" customWidth="1"/>
    <col min="6" max="6" width="11.7109375" customWidth="1"/>
    <col min="7" max="7" width="2.7109375" customWidth="1"/>
    <col min="8" max="8" width="6.140625" hidden="1" customWidth="1"/>
    <col min="9" max="64" width="2.5703125" customWidth="1"/>
    <col min="69" max="70" width="10.28515625"/>
  </cols>
  <sheetData>
    <row r="1" spans="1:64" ht="30" customHeight="1" x14ac:dyDescent="0.45">
      <c r="A1" s="43" t="s">
        <v>22</v>
      </c>
      <c r="B1" s="154" t="s">
        <v>145</v>
      </c>
      <c r="C1" s="1" t="s">
        <v>67</v>
      </c>
      <c r="D1" s="2"/>
      <c r="E1" s="4"/>
      <c r="F1" s="41"/>
      <c r="H1" s="2"/>
      <c r="I1" s="14"/>
    </row>
    <row r="2" spans="1:64" ht="30" customHeight="1" thickBot="1" x14ac:dyDescent="0.3">
      <c r="A2" s="42" t="s">
        <v>16</v>
      </c>
      <c r="B2" s="62"/>
      <c r="I2" s="45"/>
    </row>
    <row r="3" spans="1:64" ht="27.75" customHeight="1" thickBot="1" x14ac:dyDescent="0.35">
      <c r="A3" s="42" t="s">
        <v>23</v>
      </c>
      <c r="B3" s="61" t="s">
        <v>146</v>
      </c>
      <c r="C3" s="205" t="s">
        <v>6</v>
      </c>
      <c r="D3" s="206"/>
      <c r="E3" s="203">
        <v>44581</v>
      </c>
      <c r="F3" s="204"/>
    </row>
    <row r="4" spans="1:64" ht="16.5" customHeight="1" x14ac:dyDescent="0.25">
      <c r="A4" s="43" t="s">
        <v>24</v>
      </c>
      <c r="C4" s="205" t="s">
        <v>12</v>
      </c>
      <c r="D4" s="206"/>
      <c r="E4" s="7">
        <v>1</v>
      </c>
      <c r="I4" s="200">
        <f>I5</f>
        <v>44578</v>
      </c>
      <c r="J4" s="201"/>
      <c r="K4" s="201"/>
      <c r="L4" s="201"/>
      <c r="M4" s="201"/>
      <c r="N4" s="201"/>
      <c r="O4" s="202"/>
      <c r="P4" s="200">
        <f>P5</f>
        <v>44585</v>
      </c>
      <c r="Q4" s="201"/>
      <c r="R4" s="201"/>
      <c r="S4" s="201"/>
      <c r="T4" s="201"/>
      <c r="U4" s="201"/>
      <c r="V4" s="202"/>
      <c r="W4" s="200">
        <f>W5</f>
        <v>44592</v>
      </c>
      <c r="X4" s="201"/>
      <c r="Y4" s="201"/>
      <c r="Z4" s="201"/>
      <c r="AA4" s="201"/>
      <c r="AB4" s="201"/>
      <c r="AC4" s="202"/>
      <c r="AD4" s="200">
        <f>AD5</f>
        <v>44599</v>
      </c>
      <c r="AE4" s="201"/>
      <c r="AF4" s="201"/>
      <c r="AG4" s="201"/>
      <c r="AH4" s="201"/>
      <c r="AI4" s="201"/>
      <c r="AJ4" s="202"/>
      <c r="AK4" s="200">
        <f>AK5</f>
        <v>44606</v>
      </c>
      <c r="AL4" s="201"/>
      <c r="AM4" s="201"/>
      <c r="AN4" s="201"/>
      <c r="AO4" s="201"/>
      <c r="AP4" s="201"/>
      <c r="AQ4" s="202"/>
      <c r="AR4" s="200">
        <f>AR5</f>
        <v>44613</v>
      </c>
      <c r="AS4" s="201"/>
      <c r="AT4" s="201"/>
      <c r="AU4" s="201"/>
      <c r="AV4" s="201"/>
      <c r="AW4" s="201"/>
      <c r="AX4" s="202"/>
      <c r="AY4" s="200">
        <f>AY5</f>
        <v>44620</v>
      </c>
      <c r="AZ4" s="201"/>
      <c r="BA4" s="201"/>
      <c r="BB4" s="201"/>
      <c r="BC4" s="201"/>
      <c r="BD4" s="201"/>
      <c r="BE4" s="202"/>
      <c r="BF4" s="200">
        <f>BF5</f>
        <v>44627</v>
      </c>
      <c r="BG4" s="201"/>
      <c r="BH4" s="201"/>
      <c r="BI4" s="201"/>
      <c r="BJ4" s="201"/>
      <c r="BK4" s="201"/>
      <c r="BL4" s="202"/>
    </row>
    <row r="5" spans="1:64" ht="15" customHeight="1" x14ac:dyDescent="0.25">
      <c r="A5" s="43" t="s">
        <v>25</v>
      </c>
      <c r="B5" s="207"/>
      <c r="C5" s="207"/>
      <c r="D5" s="207"/>
      <c r="E5" s="207"/>
      <c r="F5" s="207"/>
      <c r="G5" s="207"/>
      <c r="I5" s="11">
        <f>Project_Start-WEEKDAY(Project_Start,1)+2+7*(Display_Week-1)</f>
        <v>44578</v>
      </c>
      <c r="J5" s="10">
        <f>I5+1</f>
        <v>44579</v>
      </c>
      <c r="K5" s="10">
        <f t="shared" ref="K5:AX5" si="0">J5+1</f>
        <v>44580</v>
      </c>
      <c r="L5" s="10">
        <f t="shared" si="0"/>
        <v>44581</v>
      </c>
      <c r="M5" s="10">
        <f t="shared" si="0"/>
        <v>44582</v>
      </c>
      <c r="N5" s="10">
        <f t="shared" si="0"/>
        <v>44583</v>
      </c>
      <c r="O5" s="12">
        <f t="shared" si="0"/>
        <v>44584</v>
      </c>
      <c r="P5" s="11">
        <f>O5+1</f>
        <v>44585</v>
      </c>
      <c r="Q5" s="10">
        <f>P5+1</f>
        <v>44586</v>
      </c>
      <c r="R5" s="10">
        <f t="shared" si="0"/>
        <v>44587</v>
      </c>
      <c r="S5" s="10">
        <f t="shared" si="0"/>
        <v>44588</v>
      </c>
      <c r="T5" s="10">
        <f t="shared" si="0"/>
        <v>44589</v>
      </c>
      <c r="U5" s="10">
        <f t="shared" si="0"/>
        <v>44590</v>
      </c>
      <c r="V5" s="12">
        <f t="shared" si="0"/>
        <v>44591</v>
      </c>
      <c r="W5" s="11">
        <f>V5+1</f>
        <v>44592</v>
      </c>
      <c r="X5" s="10">
        <f>W5+1</f>
        <v>44593</v>
      </c>
      <c r="Y5" s="10">
        <f t="shared" si="0"/>
        <v>44594</v>
      </c>
      <c r="Z5" s="10">
        <f t="shared" si="0"/>
        <v>44595</v>
      </c>
      <c r="AA5" s="10">
        <f t="shared" si="0"/>
        <v>44596</v>
      </c>
      <c r="AB5" s="10">
        <f t="shared" si="0"/>
        <v>44597</v>
      </c>
      <c r="AC5" s="12">
        <f t="shared" si="0"/>
        <v>44598</v>
      </c>
      <c r="AD5" s="11">
        <f>AC5+1</f>
        <v>44599</v>
      </c>
      <c r="AE5" s="10">
        <f>AD5+1</f>
        <v>44600</v>
      </c>
      <c r="AF5" s="10">
        <f t="shared" si="0"/>
        <v>44601</v>
      </c>
      <c r="AG5" s="10">
        <f t="shared" si="0"/>
        <v>44602</v>
      </c>
      <c r="AH5" s="10">
        <f t="shared" si="0"/>
        <v>44603</v>
      </c>
      <c r="AI5" s="10">
        <f t="shared" si="0"/>
        <v>44604</v>
      </c>
      <c r="AJ5" s="12">
        <f t="shared" si="0"/>
        <v>44605</v>
      </c>
      <c r="AK5" s="11">
        <f>AJ5+1</f>
        <v>44606</v>
      </c>
      <c r="AL5" s="10">
        <f>AK5+1</f>
        <v>44607</v>
      </c>
      <c r="AM5" s="10">
        <f t="shared" si="0"/>
        <v>44608</v>
      </c>
      <c r="AN5" s="10">
        <f t="shared" si="0"/>
        <v>44609</v>
      </c>
      <c r="AO5" s="10">
        <f t="shared" si="0"/>
        <v>44610</v>
      </c>
      <c r="AP5" s="10">
        <f t="shared" si="0"/>
        <v>44611</v>
      </c>
      <c r="AQ5" s="12">
        <f t="shared" si="0"/>
        <v>44612</v>
      </c>
      <c r="AR5" s="11">
        <f>AQ5+1</f>
        <v>44613</v>
      </c>
      <c r="AS5" s="10">
        <f>AR5+1</f>
        <v>44614</v>
      </c>
      <c r="AT5" s="10">
        <f t="shared" si="0"/>
        <v>44615</v>
      </c>
      <c r="AU5" s="10">
        <f t="shared" si="0"/>
        <v>44616</v>
      </c>
      <c r="AV5" s="10">
        <f t="shared" si="0"/>
        <v>44617</v>
      </c>
      <c r="AW5" s="10">
        <f t="shared" si="0"/>
        <v>44618</v>
      </c>
      <c r="AX5" s="12">
        <f t="shared" si="0"/>
        <v>44619</v>
      </c>
      <c r="AY5" s="11">
        <f>AX5+1</f>
        <v>44620</v>
      </c>
      <c r="AZ5" s="10">
        <f>AY5+1</f>
        <v>44621</v>
      </c>
      <c r="BA5" s="10">
        <f t="shared" ref="BA5:BE5" si="1">AZ5+1</f>
        <v>44622</v>
      </c>
      <c r="BB5" s="10">
        <f t="shared" si="1"/>
        <v>44623</v>
      </c>
      <c r="BC5" s="10">
        <f t="shared" si="1"/>
        <v>44624</v>
      </c>
      <c r="BD5" s="10">
        <f t="shared" si="1"/>
        <v>44625</v>
      </c>
      <c r="BE5" s="12">
        <f t="shared" si="1"/>
        <v>44626</v>
      </c>
      <c r="BF5" s="11">
        <f>BE5+1</f>
        <v>44627</v>
      </c>
      <c r="BG5" s="10">
        <f>BF5+1</f>
        <v>44628</v>
      </c>
      <c r="BH5" s="10">
        <f t="shared" ref="BH5:BL5" si="2">BG5+1</f>
        <v>44629</v>
      </c>
      <c r="BI5" s="10">
        <f t="shared" si="2"/>
        <v>44630</v>
      </c>
      <c r="BJ5" s="10">
        <f t="shared" si="2"/>
        <v>44631</v>
      </c>
      <c r="BK5" s="10">
        <f t="shared" si="2"/>
        <v>44632</v>
      </c>
      <c r="BL5" s="12">
        <f t="shared" si="2"/>
        <v>44633</v>
      </c>
    </row>
    <row r="6" spans="1:64" ht="30" customHeight="1" thickBot="1" x14ac:dyDescent="0.3">
      <c r="A6" s="43" t="s">
        <v>26</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2" t="s">
        <v>21</v>
      </c>
      <c r="C7" s="4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
      <c r="A8" s="43" t="s">
        <v>27</v>
      </c>
      <c r="B8" s="18" t="s">
        <v>147</v>
      </c>
      <c r="C8" s="48"/>
      <c r="D8" s="19"/>
      <c r="E8" s="20"/>
      <c r="F8" s="21"/>
      <c r="G8" s="17"/>
      <c r="H8" s="17" t="str">
        <f t="shared" ref="H8:H35"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
      <c r="A9" s="43" t="s">
        <v>28</v>
      </c>
      <c r="B9" s="89" t="s">
        <v>53</v>
      </c>
      <c r="C9" s="49" t="s">
        <v>52</v>
      </c>
      <c r="D9" s="22">
        <v>1</v>
      </c>
      <c r="E9" s="94">
        <f>Project_Start</f>
        <v>44581</v>
      </c>
      <c r="F9" s="94">
        <f>E9+3</f>
        <v>44584</v>
      </c>
      <c r="G9" s="17"/>
      <c r="H9" s="17">
        <f t="shared" si="6"/>
        <v>4</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
      <c r="A10" s="43" t="s">
        <v>29</v>
      </c>
      <c r="B10" s="89" t="s">
        <v>54</v>
      </c>
      <c r="C10" s="49" t="s">
        <v>52</v>
      </c>
      <c r="D10" s="22">
        <v>1</v>
      </c>
      <c r="E10" s="94">
        <v>44582</v>
      </c>
      <c r="F10" s="94">
        <f>E10+2</f>
        <v>44584</v>
      </c>
      <c r="G10" s="17"/>
      <c r="H10" s="17">
        <f t="shared" si="6"/>
        <v>3</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3">
      <c r="A11" s="42"/>
      <c r="B11" s="89" t="s">
        <v>55</v>
      </c>
      <c r="C11" s="49" t="s">
        <v>52</v>
      </c>
      <c r="D11" s="22">
        <v>1</v>
      </c>
      <c r="E11" s="94">
        <v>44581</v>
      </c>
      <c r="F11" s="94">
        <v>44586</v>
      </c>
      <c r="G11" s="17"/>
      <c r="H11" s="17">
        <f t="shared" si="6"/>
        <v>6</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3">
      <c r="A12" s="42"/>
      <c r="B12" s="89" t="s">
        <v>144</v>
      </c>
      <c r="C12" s="49" t="s">
        <v>52</v>
      </c>
      <c r="D12" s="22">
        <v>1</v>
      </c>
      <c r="E12" s="94">
        <v>44582</v>
      </c>
      <c r="F12" s="94">
        <v>44586</v>
      </c>
      <c r="G12" s="17"/>
      <c r="H12" s="17"/>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3">
      <c r="A13" s="42"/>
      <c r="B13" s="89" t="s">
        <v>56</v>
      </c>
      <c r="C13" s="49" t="s">
        <v>52</v>
      </c>
      <c r="D13" s="22">
        <v>1</v>
      </c>
      <c r="E13" s="94">
        <f>F11</f>
        <v>44586</v>
      </c>
      <c r="F13" s="94">
        <f>E13+5</f>
        <v>44591</v>
      </c>
      <c r="G13" s="17"/>
      <c r="H13" s="17">
        <f t="shared" si="6"/>
        <v>6</v>
      </c>
      <c r="I13" s="38"/>
      <c r="J13" s="38"/>
      <c r="K13" s="38"/>
      <c r="L13" s="38"/>
      <c r="M13" s="38"/>
      <c r="N13" s="38"/>
      <c r="O13" s="38"/>
      <c r="P13" s="38"/>
      <c r="Q13" s="38"/>
      <c r="R13" s="38"/>
      <c r="S13" s="38"/>
      <c r="T13" s="38"/>
      <c r="U13" s="38"/>
      <c r="V13" s="38"/>
      <c r="W13" s="38"/>
      <c r="X13" s="38"/>
      <c r="Y13" s="39"/>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
      <c r="A14" s="42"/>
      <c r="B14" s="89" t="s">
        <v>65</v>
      </c>
      <c r="C14" s="49" t="s">
        <v>66</v>
      </c>
      <c r="D14" s="22">
        <v>0.33</v>
      </c>
      <c r="E14" s="94">
        <v>44581</v>
      </c>
      <c r="F14" s="94">
        <v>44586</v>
      </c>
      <c r="G14" s="17"/>
      <c r="H14" s="17"/>
      <c r="I14" s="38"/>
      <c r="J14" s="38"/>
      <c r="K14" s="38"/>
      <c r="L14" s="38"/>
      <c r="M14" s="38"/>
      <c r="N14" s="38"/>
      <c r="O14" s="38"/>
      <c r="P14" s="38"/>
      <c r="Q14" s="38"/>
      <c r="R14" s="38"/>
      <c r="S14" s="38"/>
      <c r="T14" s="38"/>
      <c r="U14" s="38"/>
      <c r="V14" s="38"/>
      <c r="W14" s="38"/>
      <c r="X14" s="38"/>
      <c r="Y14" s="39"/>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
      <c r="A15" s="42"/>
      <c r="B15" s="89" t="s">
        <v>57</v>
      </c>
      <c r="C15" s="49" t="s">
        <v>52</v>
      </c>
      <c r="D15" s="22"/>
      <c r="E15" s="94">
        <v>44617</v>
      </c>
      <c r="F15" s="94">
        <v>44593</v>
      </c>
      <c r="G15" s="17"/>
      <c r="H15" s="17">
        <f t="shared" si="6"/>
        <v>-23</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
      <c r="A16" s="43" t="s">
        <v>30</v>
      </c>
      <c r="B16" s="23" t="s">
        <v>149</v>
      </c>
      <c r="C16" s="50"/>
      <c r="D16" s="24"/>
      <c r="E16" s="95"/>
      <c r="F16" s="95"/>
      <c r="G16" s="17"/>
      <c r="H16" s="17" t="str">
        <f t="shared" si="6"/>
        <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
      <c r="A17" s="43"/>
      <c r="B17" s="57" t="s">
        <v>171</v>
      </c>
      <c r="C17" s="51"/>
      <c r="D17" s="25"/>
      <c r="E17" s="96">
        <f>E15+1</f>
        <v>44618</v>
      </c>
      <c r="F17" s="96">
        <f>E17+4</f>
        <v>44622</v>
      </c>
      <c r="G17" s="17"/>
      <c r="H17" s="17">
        <f t="shared" si="6"/>
        <v>5</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
      <c r="A18" s="42"/>
      <c r="B18" s="57" t="s">
        <v>4</v>
      </c>
      <c r="C18" s="51"/>
      <c r="D18" s="25"/>
      <c r="E18" s="96">
        <f>E17+2</f>
        <v>44620</v>
      </c>
      <c r="F18" s="96">
        <f>E18+5</f>
        <v>44625</v>
      </c>
      <c r="G18" s="17"/>
      <c r="H18" s="17">
        <f t="shared" si="6"/>
        <v>6</v>
      </c>
      <c r="I18" s="38"/>
      <c r="J18" s="38"/>
      <c r="K18" s="38"/>
      <c r="L18" s="38"/>
      <c r="M18" s="38"/>
      <c r="N18" s="38"/>
      <c r="O18" s="38"/>
      <c r="P18" s="38"/>
      <c r="Q18" s="38"/>
      <c r="R18" s="38"/>
      <c r="S18" s="38"/>
      <c r="T18" s="38"/>
      <c r="U18" s="39"/>
      <c r="V18" s="39"/>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
      <c r="A19" s="42"/>
      <c r="B19" s="57" t="s">
        <v>0</v>
      </c>
      <c r="C19" s="51"/>
      <c r="D19" s="25"/>
      <c r="E19" s="96">
        <f>F18</f>
        <v>44625</v>
      </c>
      <c r="F19" s="96">
        <f>E19+3</f>
        <v>44628</v>
      </c>
      <c r="G19" s="17"/>
      <c r="H19" s="17">
        <f t="shared" si="6"/>
        <v>4</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
      <c r="A20" s="42"/>
      <c r="B20" s="57" t="s">
        <v>1</v>
      </c>
      <c r="C20" s="51"/>
      <c r="D20" s="25"/>
      <c r="E20" s="96">
        <f>E19</f>
        <v>44625</v>
      </c>
      <c r="F20" s="96">
        <f>E20+2</f>
        <v>44627</v>
      </c>
      <c r="G20" s="17"/>
      <c r="H20" s="17">
        <f t="shared" si="6"/>
        <v>3</v>
      </c>
      <c r="I20" s="38"/>
      <c r="J20" s="38"/>
      <c r="K20" s="38"/>
      <c r="L20" s="38"/>
      <c r="M20" s="38"/>
      <c r="N20" s="38"/>
      <c r="O20" s="38"/>
      <c r="P20" s="38"/>
      <c r="Q20" s="38"/>
      <c r="R20" s="38"/>
      <c r="S20" s="38"/>
      <c r="T20" s="38"/>
      <c r="U20" s="38"/>
      <c r="V20" s="38"/>
      <c r="W20" s="38"/>
      <c r="X20" s="38"/>
      <c r="Y20" s="39"/>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
      <c r="A21" s="42"/>
      <c r="B21" s="57" t="s">
        <v>2</v>
      </c>
      <c r="C21" s="51"/>
      <c r="D21" s="25"/>
      <c r="E21" s="96">
        <f>E20</f>
        <v>44625</v>
      </c>
      <c r="F21" s="96">
        <f>E21+3</f>
        <v>44628</v>
      </c>
      <c r="G21" s="17"/>
      <c r="H21" s="17">
        <f t="shared" si="6"/>
        <v>4</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
      <c r="A22" s="42" t="s">
        <v>18</v>
      </c>
      <c r="B22" s="26" t="s">
        <v>14</v>
      </c>
      <c r="C22" s="52"/>
      <c r="D22" s="27"/>
      <c r="E22" s="97"/>
      <c r="F22" s="97"/>
      <c r="G22" s="17"/>
      <c r="H22" s="17" t="str">
        <f t="shared" si="6"/>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
      <c r="A23" s="42"/>
      <c r="B23" s="58" t="s">
        <v>3</v>
      </c>
      <c r="C23" s="53"/>
      <c r="D23" s="28"/>
      <c r="E23" s="98">
        <f>E9+15</f>
        <v>44596</v>
      </c>
      <c r="F23" s="98">
        <f>E23+5</f>
        <v>44601</v>
      </c>
      <c r="G23" s="17"/>
      <c r="H23" s="17">
        <f t="shared" si="6"/>
        <v>6</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3">
      <c r="A24" s="42"/>
      <c r="B24" s="58" t="s">
        <v>4</v>
      </c>
      <c r="C24" s="53"/>
      <c r="D24" s="28"/>
      <c r="E24" s="98">
        <f>F23+1</f>
        <v>44602</v>
      </c>
      <c r="F24" s="98">
        <f>E24+4</f>
        <v>44606</v>
      </c>
      <c r="G24" s="17"/>
      <c r="H24" s="17">
        <f t="shared" si="6"/>
        <v>5</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3">
      <c r="A25" s="42"/>
      <c r="B25" s="58" t="s">
        <v>0</v>
      </c>
      <c r="C25" s="53"/>
      <c r="D25" s="28"/>
      <c r="E25" s="98">
        <f>E24+5</f>
        <v>44607</v>
      </c>
      <c r="F25" s="98">
        <f>E25+5</f>
        <v>44612</v>
      </c>
      <c r="G25" s="17"/>
      <c r="H25" s="17">
        <f t="shared" si="6"/>
        <v>6</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3">
      <c r="A26" s="42"/>
      <c r="B26" s="58" t="s">
        <v>1</v>
      </c>
      <c r="C26" s="53"/>
      <c r="D26" s="28"/>
      <c r="E26" s="98">
        <f>F25+1</f>
        <v>44613</v>
      </c>
      <c r="F26" s="98">
        <f>E26+4</f>
        <v>44617</v>
      </c>
      <c r="G26" s="17"/>
      <c r="H26" s="17">
        <f t="shared" si="6"/>
        <v>5</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3">
      <c r="A27" s="42"/>
      <c r="B27" s="58" t="s">
        <v>2</v>
      </c>
      <c r="C27" s="53"/>
      <c r="D27" s="28"/>
      <c r="E27" s="98">
        <f>E25</f>
        <v>44607</v>
      </c>
      <c r="F27" s="98">
        <f>E27+4</f>
        <v>44611</v>
      </c>
      <c r="G27" s="17"/>
      <c r="H27" s="17">
        <f t="shared" si="6"/>
        <v>5</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3">
      <c r="A28" s="42" t="s">
        <v>18</v>
      </c>
      <c r="B28" s="29" t="s">
        <v>15</v>
      </c>
      <c r="C28" s="54"/>
      <c r="D28" s="30"/>
      <c r="E28" s="99"/>
      <c r="F28" s="99"/>
      <c r="G28" s="17"/>
      <c r="H28" s="17" t="str">
        <f t="shared" si="6"/>
        <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3">
      <c r="A29" s="42"/>
      <c r="B29" s="59" t="s">
        <v>3</v>
      </c>
      <c r="C29" s="55"/>
      <c r="D29" s="31"/>
      <c r="E29" s="100" t="s">
        <v>17</v>
      </c>
      <c r="F29" s="100" t="s">
        <v>17</v>
      </c>
      <c r="G29" s="17"/>
      <c r="H29" s="17" t="e">
        <f t="shared" si="6"/>
        <v>#VALUE!</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3">
      <c r="A30" s="42"/>
      <c r="B30" s="59" t="s">
        <v>4</v>
      </c>
      <c r="C30" s="55"/>
      <c r="D30" s="31"/>
      <c r="E30" s="100" t="s">
        <v>17</v>
      </c>
      <c r="F30" s="100" t="s">
        <v>17</v>
      </c>
      <c r="G30" s="17"/>
      <c r="H30" s="17" t="e">
        <f t="shared" si="6"/>
        <v>#VALUE!</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3">
      <c r="A31" s="42"/>
      <c r="B31" s="59" t="s">
        <v>0</v>
      </c>
      <c r="C31" s="55"/>
      <c r="D31" s="31"/>
      <c r="E31" s="100" t="s">
        <v>17</v>
      </c>
      <c r="F31" s="100" t="s">
        <v>17</v>
      </c>
      <c r="G31" s="17"/>
      <c r="H31" s="17" t="e">
        <f t="shared" si="6"/>
        <v>#VALUE!</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3">
      <c r="A32" s="42"/>
      <c r="B32" s="59" t="s">
        <v>1</v>
      </c>
      <c r="C32" s="55"/>
      <c r="D32" s="31"/>
      <c r="E32" s="100" t="s">
        <v>17</v>
      </c>
      <c r="F32" s="100" t="s">
        <v>17</v>
      </c>
      <c r="G32" s="17"/>
      <c r="H32" s="17" t="e">
        <f t="shared" si="6"/>
        <v>#VALUE!</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3">
      <c r="A33" s="42"/>
      <c r="B33" s="59" t="s">
        <v>2</v>
      </c>
      <c r="C33" s="55"/>
      <c r="D33" s="31"/>
      <c r="E33" s="100" t="s">
        <v>17</v>
      </c>
      <c r="F33" s="100" t="s">
        <v>17</v>
      </c>
      <c r="G33" s="17"/>
      <c r="H33" s="17" t="e">
        <f t="shared" si="6"/>
        <v>#VALUE!</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s="3" customFormat="1" ht="30" customHeight="1" thickBot="1" x14ac:dyDescent="0.3">
      <c r="A34" s="42" t="s">
        <v>20</v>
      </c>
      <c r="B34" s="60"/>
      <c r="C34" s="56"/>
      <c r="D34" s="16"/>
      <c r="E34" s="47"/>
      <c r="F34" s="47"/>
      <c r="G34" s="17"/>
      <c r="H34" s="17" t="str">
        <f t="shared" si="6"/>
        <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s="3" customFormat="1" ht="30" customHeight="1" thickBot="1" x14ac:dyDescent="0.3">
      <c r="A35" s="43" t="s">
        <v>19</v>
      </c>
      <c r="B35" s="32" t="s">
        <v>5</v>
      </c>
      <c r="C35" s="33"/>
      <c r="D35" s="34"/>
      <c r="E35" s="35"/>
      <c r="F35" s="36"/>
      <c r="G35" s="37"/>
      <c r="H35" s="37" t="str">
        <f t="shared" si="6"/>
        <v/>
      </c>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spans="1:64" ht="30" customHeight="1" x14ac:dyDescent="0.25">
      <c r="G36" s="6"/>
    </row>
    <row r="37" spans="1:64" ht="30" customHeight="1" x14ac:dyDescent="0.25">
      <c r="C37" s="14"/>
      <c r="F37" s="44"/>
    </row>
    <row r="38" spans="1:64" ht="30" customHeight="1" x14ac:dyDescent="0.25">
      <c r="C38"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1 D13:D35">
    <cfRule type="dataBar" priority="15">
      <dataBar>
        <cfvo type="num" val="0"/>
        <cfvo type="num" val="1"/>
        <color rgb="FF92D050"/>
      </dataBar>
      <extLst>
        <ext xmlns:x14="http://schemas.microsoft.com/office/spreadsheetml/2009/9/main" uri="{B025F937-C7B1-47D3-B67F-A62EFF666E3E}">
          <x14:id>{B0389232-4C98-4A03-AD0E-39F63BAD1F53}</x14:id>
        </ext>
      </extLst>
    </cfRule>
  </conditionalFormatting>
  <conditionalFormatting sqref="I5:BL35">
    <cfRule type="expression" dxfId="44" priority="34">
      <formula>AND(TODAY()&gt;=I$5,TODAY()&lt;J$5)</formula>
    </cfRule>
  </conditionalFormatting>
  <conditionalFormatting sqref="I7:BL35">
    <cfRule type="expression" dxfId="43" priority="28">
      <formula>AND(task_start&lt;=I$5,ROUNDDOWN((task_end-task_start+1)*task_progress,0)+task_start-1&gt;=I$5)</formula>
    </cfRule>
    <cfRule type="expression" dxfId="42" priority="29" stopIfTrue="1">
      <formula>AND(task_end&gt;=I$5,task_start&lt;J$5)</formula>
    </cfRule>
  </conditionalFormatting>
  <conditionalFormatting sqref="D12">
    <cfRule type="dataBar" priority="1">
      <dataBar>
        <cfvo type="num" val="0"/>
        <cfvo type="num" val="1"/>
        <color rgb="FF92D050"/>
      </dataBar>
      <extLst>
        <ext xmlns:x14="http://schemas.microsoft.com/office/spreadsheetml/2009/9/main" uri="{B025F937-C7B1-47D3-B67F-A62EFF666E3E}">
          <x14:id>{9D6C352A-B15A-4097-B387-3CA331DBFF55}</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0 F24:F25 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D13:D35</xm:sqref>
        </x14:conditionalFormatting>
        <x14:conditionalFormatting xmlns:xm="http://schemas.microsoft.com/office/excel/2006/main">
          <x14:cfRule type="dataBar" id="{9D6C352A-B15A-4097-B387-3CA331DBFF55}">
            <x14:dataBar minLength="0" maxLength="100" gradient="0">
              <x14:cfvo type="num">
                <xm:f>0</xm:f>
              </x14:cfvo>
              <x14:cfvo type="num">
                <xm:f>1</xm:f>
              </x14:cfvo>
              <x14:negativeFillColor rgb="FFFF0000"/>
              <x14:axisColor rgb="FF000000"/>
            </x14:dataBar>
          </x14:cfRule>
          <xm:sqref>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D56D2-B4FD-44F4-ACB9-99E16E6A4A51}">
  <dimension ref="A1:J55"/>
  <sheetViews>
    <sheetView tabSelected="1" topLeftCell="A16" zoomScaleNormal="100" workbookViewId="0">
      <selection activeCell="J32" sqref="J32"/>
    </sheetView>
  </sheetViews>
  <sheetFormatPr defaultRowHeight="15" x14ac:dyDescent="0.25"/>
  <cols>
    <col min="1" max="1" width="3.140625" customWidth="1"/>
    <col min="2" max="2" width="5.42578125" bestFit="1" customWidth="1"/>
    <col min="3" max="3" width="62.85546875" bestFit="1" customWidth="1"/>
    <col min="4" max="4" width="15.85546875" bestFit="1" customWidth="1"/>
    <col min="5" max="6" width="15.28515625" bestFit="1" customWidth="1"/>
    <col min="7" max="7" width="28.140625" bestFit="1" customWidth="1"/>
    <col min="8" max="8" width="17.85546875" bestFit="1" customWidth="1"/>
    <col min="9" max="9" width="2.7109375" customWidth="1"/>
    <col min="10" max="10" width="16.85546875" bestFit="1" customWidth="1"/>
  </cols>
  <sheetData>
    <row r="1" spans="2:10" ht="15.75" thickBot="1" x14ac:dyDescent="0.3"/>
    <row r="2" spans="2:10" ht="15.75" thickBot="1" x14ac:dyDescent="0.3">
      <c r="B2" s="106" t="s">
        <v>73</v>
      </c>
      <c r="C2" s="107" t="s">
        <v>74</v>
      </c>
      <c r="D2" s="107" t="s">
        <v>75</v>
      </c>
      <c r="E2" s="108" t="s">
        <v>76</v>
      </c>
      <c r="F2" s="109" t="s">
        <v>77</v>
      </c>
      <c r="G2" s="110" t="s">
        <v>78</v>
      </c>
      <c r="H2" s="152" t="s">
        <v>154</v>
      </c>
      <c r="J2" s="152" t="s">
        <v>141</v>
      </c>
    </row>
    <row r="3" spans="2:10" ht="15.75" thickBot="1" x14ac:dyDescent="0.3">
      <c r="B3" s="165"/>
      <c r="C3" s="164" t="s">
        <v>148</v>
      </c>
      <c r="D3" s="164"/>
      <c r="E3" s="164"/>
      <c r="F3" s="164"/>
      <c r="G3" s="164"/>
      <c r="H3" s="5" t="s">
        <v>35</v>
      </c>
      <c r="J3" t="s">
        <v>52</v>
      </c>
    </row>
    <row r="4" spans="2:10" x14ac:dyDescent="0.25">
      <c r="B4" s="111" t="s">
        <v>79</v>
      </c>
      <c r="C4" s="112" t="s">
        <v>66</v>
      </c>
      <c r="D4" s="113"/>
      <c r="E4" s="114"/>
      <c r="F4" s="115"/>
      <c r="G4" s="155"/>
      <c r="H4" s="5" t="s">
        <v>58</v>
      </c>
      <c r="J4" t="s">
        <v>142</v>
      </c>
    </row>
    <row r="5" spans="2:10" x14ac:dyDescent="0.25">
      <c r="B5" s="116" t="s">
        <v>80</v>
      </c>
      <c r="C5" s="117" t="s">
        <v>81</v>
      </c>
      <c r="D5" s="118" t="s">
        <v>82</v>
      </c>
      <c r="E5" s="119" t="s">
        <v>83</v>
      </c>
      <c r="F5" s="120" t="s">
        <v>84</v>
      </c>
      <c r="G5" s="169" t="s">
        <v>58</v>
      </c>
      <c r="H5" s="5" t="s">
        <v>36</v>
      </c>
      <c r="J5" t="s">
        <v>60</v>
      </c>
    </row>
    <row r="6" spans="2:10" x14ac:dyDescent="0.25">
      <c r="B6" s="116" t="s">
        <v>85</v>
      </c>
      <c r="C6" s="117" t="s">
        <v>86</v>
      </c>
      <c r="D6" s="118" t="s">
        <v>82</v>
      </c>
      <c r="E6" s="119" t="s">
        <v>87</v>
      </c>
      <c r="F6" s="120" t="s">
        <v>84</v>
      </c>
      <c r="G6" s="170" t="s">
        <v>88</v>
      </c>
      <c r="H6" s="5" t="s">
        <v>46</v>
      </c>
      <c r="J6" t="s">
        <v>143</v>
      </c>
    </row>
    <row r="7" spans="2:10" x14ac:dyDescent="0.25">
      <c r="B7" s="116" t="s">
        <v>89</v>
      </c>
      <c r="C7" s="117" t="s">
        <v>90</v>
      </c>
      <c r="D7" s="118" t="s">
        <v>82</v>
      </c>
      <c r="E7" s="119" t="s">
        <v>83</v>
      </c>
      <c r="F7" s="120" t="s">
        <v>91</v>
      </c>
      <c r="G7" s="170" t="s">
        <v>88</v>
      </c>
      <c r="H7" s="5" t="s">
        <v>37</v>
      </c>
      <c r="J7" t="s">
        <v>68</v>
      </c>
    </row>
    <row r="8" spans="2:10" x14ac:dyDescent="0.25">
      <c r="B8" s="121" t="s">
        <v>92</v>
      </c>
      <c r="C8" s="122" t="s">
        <v>93</v>
      </c>
      <c r="D8" s="122"/>
      <c r="E8" s="123"/>
      <c r="F8" s="124"/>
      <c r="G8" s="125"/>
      <c r="H8" s="5" t="s">
        <v>129</v>
      </c>
      <c r="J8" t="s">
        <v>59</v>
      </c>
    </row>
    <row r="9" spans="2:10" x14ac:dyDescent="0.25">
      <c r="B9" s="116" t="s">
        <v>94</v>
      </c>
      <c r="C9" s="117" t="s">
        <v>95</v>
      </c>
      <c r="D9" s="118" t="s">
        <v>82</v>
      </c>
      <c r="E9" s="119" t="s">
        <v>83</v>
      </c>
      <c r="F9" s="120" t="s">
        <v>84</v>
      </c>
      <c r="G9" s="170" t="s">
        <v>46</v>
      </c>
      <c r="H9" s="5" t="s">
        <v>70</v>
      </c>
    </row>
    <row r="10" spans="2:10" x14ac:dyDescent="0.25">
      <c r="B10" s="126" t="s">
        <v>96</v>
      </c>
      <c r="C10" s="127" t="s">
        <v>97</v>
      </c>
      <c r="D10" s="128" t="s">
        <v>82</v>
      </c>
      <c r="E10" s="119" t="s">
        <v>83</v>
      </c>
      <c r="F10" s="120" t="s">
        <v>84</v>
      </c>
      <c r="G10" s="170" t="s">
        <v>46</v>
      </c>
      <c r="H10" s="190" t="s">
        <v>168</v>
      </c>
    </row>
    <row r="11" spans="2:10" x14ac:dyDescent="0.25">
      <c r="B11" s="129" t="s">
        <v>98</v>
      </c>
      <c r="C11" s="130" t="s">
        <v>99</v>
      </c>
      <c r="D11" s="130" t="s">
        <v>100</v>
      </c>
      <c r="E11" s="119" t="s">
        <v>83</v>
      </c>
      <c r="F11" s="120" t="s">
        <v>84</v>
      </c>
      <c r="G11" s="170" t="s">
        <v>46</v>
      </c>
    </row>
    <row r="12" spans="2:10" x14ac:dyDescent="0.25">
      <c r="B12" s="132" t="s">
        <v>101</v>
      </c>
      <c r="C12" s="133" t="s">
        <v>102</v>
      </c>
      <c r="D12" s="133"/>
      <c r="E12" s="134"/>
      <c r="F12" s="135"/>
      <c r="G12" s="125"/>
    </row>
    <row r="13" spans="2:10" x14ac:dyDescent="0.25">
      <c r="B13" s="129" t="s">
        <v>103</v>
      </c>
      <c r="C13" s="130" t="s">
        <v>104</v>
      </c>
      <c r="D13" s="130" t="s">
        <v>82</v>
      </c>
      <c r="E13" s="119" t="s">
        <v>87</v>
      </c>
      <c r="F13" s="120" t="s">
        <v>84</v>
      </c>
      <c r="G13" s="169" t="s">
        <v>105</v>
      </c>
    </row>
    <row r="14" spans="2:10" x14ac:dyDescent="0.25">
      <c r="B14" s="129" t="s">
        <v>106</v>
      </c>
      <c r="C14" s="130" t="s">
        <v>107</v>
      </c>
      <c r="D14" s="130" t="s">
        <v>69</v>
      </c>
      <c r="E14" s="119" t="s">
        <v>87</v>
      </c>
      <c r="F14" s="120" t="s">
        <v>84</v>
      </c>
      <c r="G14" s="170" t="s">
        <v>35</v>
      </c>
    </row>
    <row r="15" spans="2:10" x14ac:dyDescent="0.25">
      <c r="B15" s="129" t="s">
        <v>108</v>
      </c>
      <c r="C15" s="130" t="s">
        <v>109</v>
      </c>
      <c r="D15" s="130" t="s">
        <v>52</v>
      </c>
      <c r="E15" s="119" t="s">
        <v>110</v>
      </c>
      <c r="F15" s="136" t="s">
        <v>110</v>
      </c>
      <c r="G15" s="170" t="s">
        <v>35</v>
      </c>
      <c r="H15" s="131"/>
    </row>
    <row r="16" spans="2:10" x14ac:dyDescent="0.25">
      <c r="B16" s="129" t="s">
        <v>111</v>
      </c>
      <c r="C16" s="130" t="s">
        <v>112</v>
      </c>
      <c r="D16" s="137" t="s">
        <v>82</v>
      </c>
      <c r="E16" s="119" t="s">
        <v>110</v>
      </c>
      <c r="F16" s="136" t="s">
        <v>110</v>
      </c>
      <c r="G16" s="170" t="s">
        <v>58</v>
      </c>
    </row>
    <row r="17" spans="1:8" x14ac:dyDescent="0.25">
      <c r="B17" s="129" t="s">
        <v>113</v>
      </c>
      <c r="C17" s="130" t="s">
        <v>114</v>
      </c>
      <c r="D17" s="137" t="s">
        <v>82</v>
      </c>
      <c r="E17" s="119" t="s">
        <v>110</v>
      </c>
      <c r="F17" s="136" t="s">
        <v>110</v>
      </c>
      <c r="G17" s="170" t="s">
        <v>35</v>
      </c>
    </row>
    <row r="18" spans="1:8" x14ac:dyDescent="0.25">
      <c r="B18" s="129" t="s">
        <v>115</v>
      </c>
      <c r="C18" s="130" t="s">
        <v>116</v>
      </c>
      <c r="D18" s="130" t="s">
        <v>68</v>
      </c>
      <c r="E18" s="119" t="s">
        <v>110</v>
      </c>
      <c r="F18" s="136" t="s">
        <v>110</v>
      </c>
      <c r="G18" s="170" t="s">
        <v>46</v>
      </c>
    </row>
    <row r="19" spans="1:8" x14ac:dyDescent="0.25">
      <c r="B19" s="129" t="s">
        <v>117</v>
      </c>
      <c r="C19" s="130" t="s">
        <v>118</v>
      </c>
      <c r="D19" s="138" t="s">
        <v>69</v>
      </c>
      <c r="E19" s="119" t="s">
        <v>110</v>
      </c>
      <c r="F19" s="136" t="s">
        <v>110</v>
      </c>
      <c r="G19" s="170" t="s">
        <v>46</v>
      </c>
    </row>
    <row r="20" spans="1:8" x14ac:dyDescent="0.25">
      <c r="B20" s="132" t="s">
        <v>119</v>
      </c>
      <c r="C20" s="139" t="s">
        <v>45</v>
      </c>
      <c r="D20" s="122"/>
      <c r="E20" s="139"/>
      <c r="F20" s="140"/>
      <c r="G20" s="125"/>
    </row>
    <row r="21" spans="1:8" x14ac:dyDescent="0.25">
      <c r="B21" s="129" t="s">
        <v>120</v>
      </c>
      <c r="C21" s="130" t="s">
        <v>121</v>
      </c>
      <c r="D21" s="130" t="s">
        <v>52</v>
      </c>
      <c r="E21" s="119" t="s">
        <v>110</v>
      </c>
      <c r="F21" s="141" t="s">
        <v>122</v>
      </c>
      <c r="G21" s="169" t="s">
        <v>35</v>
      </c>
      <c r="H21" s="131"/>
    </row>
    <row r="22" spans="1:8" x14ac:dyDescent="0.25">
      <c r="B22" s="183" t="s">
        <v>124</v>
      </c>
      <c r="C22" s="177" t="s">
        <v>155</v>
      </c>
      <c r="D22" s="178" t="s">
        <v>100</v>
      </c>
      <c r="E22" s="179" t="s">
        <v>193</v>
      </c>
      <c r="F22" s="212"/>
      <c r="G22" s="184" t="s">
        <v>70</v>
      </c>
    </row>
    <row r="23" spans="1:8" x14ac:dyDescent="0.25">
      <c r="A23" s="153"/>
      <c r="B23" s="171" t="s">
        <v>127</v>
      </c>
      <c r="C23" s="177" t="s">
        <v>170</v>
      </c>
      <c r="D23" s="192" t="s">
        <v>82</v>
      </c>
      <c r="E23" s="179" t="s">
        <v>193</v>
      </c>
      <c r="F23" s="191"/>
      <c r="G23" s="172" t="s">
        <v>58</v>
      </c>
    </row>
    <row r="24" spans="1:8" x14ac:dyDescent="0.25">
      <c r="A24" s="153"/>
      <c r="B24" s="182" t="s">
        <v>130</v>
      </c>
      <c r="C24" s="176" t="s">
        <v>156</v>
      </c>
      <c r="D24" s="193" t="s">
        <v>82</v>
      </c>
      <c r="E24" s="179" t="s">
        <v>193</v>
      </c>
      <c r="F24" s="185"/>
      <c r="G24" s="174" t="s">
        <v>161</v>
      </c>
    </row>
    <row r="25" spans="1:8" ht="15.75" thickBot="1" x14ac:dyDescent="0.3">
      <c r="A25" s="153"/>
      <c r="B25" s="214" t="s">
        <v>130</v>
      </c>
      <c r="C25" s="138" t="s">
        <v>163</v>
      </c>
      <c r="D25" s="215" t="s">
        <v>82</v>
      </c>
      <c r="E25" s="119" t="s">
        <v>122</v>
      </c>
      <c r="F25" s="136" t="s">
        <v>122</v>
      </c>
      <c r="G25" s="216" t="s">
        <v>161</v>
      </c>
    </row>
    <row r="26" spans="1:8" ht="15.75" thickBot="1" x14ac:dyDescent="0.3">
      <c r="A26" s="153"/>
      <c r="B26" s="164"/>
      <c r="C26" s="164" t="s">
        <v>149</v>
      </c>
      <c r="D26" s="164"/>
      <c r="E26" s="164"/>
      <c r="F26" s="164"/>
      <c r="G26" s="164"/>
    </row>
    <row r="27" spans="1:8" x14ac:dyDescent="0.25">
      <c r="A27" s="153"/>
      <c r="B27" s="213" t="s">
        <v>131</v>
      </c>
      <c r="C27" s="195" t="s">
        <v>185</v>
      </c>
      <c r="D27" s="195" t="s">
        <v>82</v>
      </c>
      <c r="E27" s="160"/>
      <c r="F27" s="187"/>
      <c r="G27" s="175" t="s">
        <v>58</v>
      </c>
    </row>
    <row r="28" spans="1:8" x14ac:dyDescent="0.25">
      <c r="A28" s="153"/>
      <c r="B28" s="198" t="s">
        <v>183</v>
      </c>
      <c r="C28" s="194" t="s">
        <v>187</v>
      </c>
      <c r="D28" s="144" t="s">
        <v>191</v>
      </c>
      <c r="E28" s="144"/>
      <c r="F28" s="147"/>
      <c r="G28" s="180" t="s">
        <v>129</v>
      </c>
    </row>
    <row r="29" spans="1:8" x14ac:dyDescent="0.25">
      <c r="A29" s="153"/>
      <c r="B29" s="198" t="s">
        <v>184</v>
      </c>
      <c r="C29" s="194" t="s">
        <v>188</v>
      </c>
      <c r="D29" s="144" t="s">
        <v>192</v>
      </c>
      <c r="E29" s="144"/>
      <c r="F29" s="147"/>
      <c r="G29" s="180" t="s">
        <v>129</v>
      </c>
    </row>
    <row r="30" spans="1:8" x14ac:dyDescent="0.25">
      <c r="A30" s="153"/>
      <c r="B30" s="198" t="s">
        <v>186</v>
      </c>
      <c r="C30" s="199" t="s">
        <v>189</v>
      </c>
      <c r="D30" s="144" t="s">
        <v>190</v>
      </c>
      <c r="E30" s="144"/>
      <c r="F30" s="147"/>
      <c r="G30" s="180" t="s">
        <v>129</v>
      </c>
    </row>
    <row r="31" spans="1:8" x14ac:dyDescent="0.25">
      <c r="A31" s="153"/>
      <c r="B31" s="217" t="s">
        <v>131</v>
      </c>
      <c r="C31" s="218" t="s">
        <v>182</v>
      </c>
      <c r="D31" s="219" t="s">
        <v>82</v>
      </c>
      <c r="E31" s="220" t="s">
        <v>122</v>
      </c>
      <c r="F31" s="221" t="s">
        <v>122</v>
      </c>
      <c r="G31" s="222" t="s">
        <v>129</v>
      </c>
    </row>
    <row r="32" spans="1:8" x14ac:dyDescent="0.25">
      <c r="A32" s="153"/>
      <c r="B32" s="214" t="s">
        <v>133</v>
      </c>
      <c r="C32" s="218" t="s">
        <v>125</v>
      </c>
      <c r="D32" s="219" t="s">
        <v>82</v>
      </c>
      <c r="E32" s="220" t="s">
        <v>122</v>
      </c>
      <c r="F32" s="221" t="s">
        <v>122</v>
      </c>
      <c r="G32" s="222" t="s">
        <v>126</v>
      </c>
    </row>
    <row r="33" spans="1:7" x14ac:dyDescent="0.25">
      <c r="A33" s="153"/>
      <c r="B33" s="183" t="s">
        <v>167</v>
      </c>
      <c r="C33" s="177" t="s">
        <v>194</v>
      </c>
      <c r="D33" s="196" t="s">
        <v>82</v>
      </c>
      <c r="E33" s="144"/>
      <c r="F33" s="147"/>
      <c r="G33" s="189" t="s">
        <v>169</v>
      </c>
    </row>
    <row r="34" spans="1:7" x14ac:dyDescent="0.25">
      <c r="A34" s="153"/>
      <c r="B34" s="182" t="s">
        <v>158</v>
      </c>
      <c r="C34" s="156" t="s">
        <v>132</v>
      </c>
      <c r="D34" s="193" t="s">
        <v>82</v>
      </c>
      <c r="E34" s="157"/>
      <c r="F34" s="148"/>
      <c r="G34" s="174" t="s">
        <v>105</v>
      </c>
    </row>
    <row r="35" spans="1:7" x14ac:dyDescent="0.25">
      <c r="A35" s="153"/>
      <c r="B35" s="142" t="s">
        <v>159</v>
      </c>
      <c r="C35" s="143" t="s">
        <v>123</v>
      </c>
      <c r="D35" s="144" t="s">
        <v>69</v>
      </c>
      <c r="E35" s="145"/>
      <c r="F35" s="148"/>
      <c r="G35" s="173" t="s">
        <v>35</v>
      </c>
    </row>
    <row r="36" spans="1:7" x14ac:dyDescent="0.25">
      <c r="A36" s="153"/>
      <c r="B36" s="197" t="s">
        <v>160</v>
      </c>
      <c r="C36" s="194" t="s">
        <v>128</v>
      </c>
      <c r="D36" s="144" t="s">
        <v>100</v>
      </c>
      <c r="E36" s="145"/>
      <c r="F36" s="148"/>
      <c r="G36" s="180" t="s">
        <v>129</v>
      </c>
    </row>
    <row r="37" spans="1:7" x14ac:dyDescent="0.25">
      <c r="A37" s="153"/>
      <c r="B37" s="198" t="s">
        <v>172</v>
      </c>
      <c r="C37" s="194" t="s">
        <v>177</v>
      </c>
      <c r="D37" s="194" t="s">
        <v>82</v>
      </c>
      <c r="E37" s="144"/>
      <c r="F37" s="147"/>
      <c r="G37" s="180" t="s">
        <v>35</v>
      </c>
    </row>
    <row r="38" spans="1:7" x14ac:dyDescent="0.25">
      <c r="A38" s="153"/>
      <c r="B38" s="198" t="s">
        <v>173</v>
      </c>
      <c r="C38" s="194" t="s">
        <v>178</v>
      </c>
      <c r="D38" s="194" t="s">
        <v>82</v>
      </c>
      <c r="E38" s="144"/>
      <c r="F38" s="147"/>
      <c r="G38" s="180" t="s">
        <v>180</v>
      </c>
    </row>
    <row r="39" spans="1:7" x14ac:dyDescent="0.25">
      <c r="A39" s="153"/>
      <c r="B39" s="198" t="s">
        <v>174</v>
      </c>
      <c r="C39" s="194" t="s">
        <v>179</v>
      </c>
      <c r="D39" s="194" t="s">
        <v>82</v>
      </c>
      <c r="E39" s="144"/>
      <c r="F39" s="147"/>
      <c r="G39" s="180" t="s">
        <v>181</v>
      </c>
    </row>
    <row r="40" spans="1:7" x14ac:dyDescent="0.25">
      <c r="A40" s="153"/>
      <c r="B40" s="178" t="s">
        <v>175</v>
      </c>
      <c r="C40" s="177" t="s">
        <v>176</v>
      </c>
      <c r="D40" s="194" t="s">
        <v>82</v>
      </c>
      <c r="E40" s="144"/>
      <c r="F40" s="147"/>
      <c r="G40" s="180" t="s">
        <v>181</v>
      </c>
    </row>
    <row r="41" spans="1:7" ht="15.75" thickBot="1" x14ac:dyDescent="0.3">
      <c r="A41" s="153"/>
      <c r="B41" s="159" t="s">
        <v>164</v>
      </c>
      <c r="C41" s="160" t="s">
        <v>134</v>
      </c>
      <c r="D41" s="195" t="s">
        <v>82</v>
      </c>
      <c r="E41" s="161"/>
      <c r="F41" s="162"/>
      <c r="G41" s="175" t="s">
        <v>105</v>
      </c>
    </row>
    <row r="42" spans="1:7" ht="15.75" thickBot="1" x14ac:dyDescent="0.3">
      <c r="A42" s="153"/>
      <c r="B42" s="164"/>
      <c r="C42" s="164" t="s">
        <v>166</v>
      </c>
      <c r="D42" s="164"/>
      <c r="E42" s="164"/>
      <c r="F42" s="164"/>
      <c r="G42" s="164"/>
    </row>
    <row r="43" spans="1:7" x14ac:dyDescent="0.25">
      <c r="A43" s="153"/>
      <c r="B43" s="122" t="s">
        <v>135</v>
      </c>
      <c r="C43" s="139" t="s">
        <v>136</v>
      </c>
      <c r="D43" s="150"/>
      <c r="E43" s="150"/>
      <c r="F43" s="151"/>
      <c r="G43" s="125"/>
    </row>
    <row r="44" spans="1:7" x14ac:dyDescent="0.25">
      <c r="A44" s="153"/>
      <c r="B44" s="143" t="s">
        <v>137</v>
      </c>
      <c r="C44" s="144" t="s">
        <v>138</v>
      </c>
      <c r="D44" s="194" t="s">
        <v>82</v>
      </c>
      <c r="E44" s="145"/>
      <c r="F44" s="145"/>
      <c r="G44" s="173" t="s">
        <v>35</v>
      </c>
    </row>
    <row r="45" spans="1:7" x14ac:dyDescent="0.25">
      <c r="A45" s="153"/>
      <c r="B45" s="143" t="s">
        <v>139</v>
      </c>
      <c r="C45" s="144" t="s">
        <v>140</v>
      </c>
      <c r="D45" s="194" t="s">
        <v>82</v>
      </c>
      <c r="E45" s="145"/>
      <c r="F45" s="145"/>
      <c r="G45" s="173" t="s">
        <v>35</v>
      </c>
    </row>
    <row r="46" spans="1:7" x14ac:dyDescent="0.25">
      <c r="A46" s="153"/>
      <c r="B46" s="143" t="s">
        <v>150</v>
      </c>
      <c r="C46" s="144" t="s">
        <v>162</v>
      </c>
      <c r="D46" s="194" t="s">
        <v>82</v>
      </c>
      <c r="E46" s="144"/>
      <c r="F46" s="147"/>
      <c r="G46" s="173" t="s">
        <v>46</v>
      </c>
    </row>
    <row r="47" spans="1:7" ht="15.75" thickBot="1" x14ac:dyDescent="0.3">
      <c r="A47" s="153"/>
      <c r="B47" s="166" t="s">
        <v>165</v>
      </c>
      <c r="C47" s="186" t="s">
        <v>157</v>
      </c>
      <c r="D47" s="193" t="s">
        <v>82</v>
      </c>
      <c r="E47" s="157"/>
      <c r="F47" s="158"/>
      <c r="G47" s="174" t="s">
        <v>35</v>
      </c>
    </row>
    <row r="48" spans="1:7" ht="15.75" thickBot="1" x14ac:dyDescent="0.3">
      <c r="B48" s="165"/>
      <c r="C48" s="165" t="s">
        <v>151</v>
      </c>
      <c r="D48" s="165"/>
      <c r="E48" s="165"/>
      <c r="F48" s="165"/>
      <c r="G48" s="165"/>
    </row>
    <row r="49" spans="2:7" x14ac:dyDescent="0.25">
      <c r="B49" s="182"/>
      <c r="C49" s="160"/>
      <c r="D49" s="160"/>
      <c r="E49" s="160"/>
      <c r="F49" s="187"/>
      <c r="G49" s="163"/>
    </row>
    <row r="50" spans="2:7" ht="15.75" thickBot="1" x14ac:dyDescent="0.3">
      <c r="B50" s="167"/>
      <c r="C50" s="156"/>
      <c r="D50" s="156"/>
      <c r="E50" s="156"/>
      <c r="F50" s="181"/>
      <c r="G50" s="146"/>
    </row>
    <row r="51" spans="2:7" ht="15.75" thickBot="1" x14ac:dyDescent="0.3">
      <c r="B51" s="165"/>
      <c r="C51" s="165" t="s">
        <v>152</v>
      </c>
      <c r="D51" s="165"/>
      <c r="E51" s="165"/>
      <c r="F51" s="165"/>
      <c r="G51" s="165"/>
    </row>
    <row r="52" spans="2:7" x14ac:dyDescent="0.25">
      <c r="B52" s="188"/>
      <c r="C52" s="160"/>
      <c r="D52" s="160"/>
      <c r="E52" s="160"/>
      <c r="F52" s="187"/>
      <c r="G52" s="163"/>
    </row>
    <row r="53" spans="2:7" ht="15.75" thickBot="1" x14ac:dyDescent="0.3">
      <c r="B53" s="168"/>
      <c r="C53" s="144"/>
      <c r="D53" s="144"/>
      <c r="E53" s="144"/>
      <c r="F53" s="147"/>
      <c r="G53" s="149"/>
    </row>
    <row r="54" spans="2:7" ht="15.75" thickBot="1" x14ac:dyDescent="0.3">
      <c r="B54" s="165"/>
      <c r="C54" s="165" t="s">
        <v>153</v>
      </c>
      <c r="D54" s="165"/>
      <c r="E54" s="165"/>
      <c r="F54" s="165"/>
      <c r="G54" s="165"/>
    </row>
    <row r="55" spans="2:7" x14ac:dyDescent="0.25">
      <c r="B55" s="168"/>
      <c r="C55" s="144"/>
      <c r="D55" s="144"/>
      <c r="E55" s="144"/>
      <c r="F55" s="147"/>
      <c r="G55" s="149"/>
    </row>
  </sheetData>
  <phoneticPr fontId="1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BCD88-653D-4068-A241-1A0EF1AFA192}">
  <sheetPr codeName="Sheet2"/>
  <dimension ref="A1:AN28"/>
  <sheetViews>
    <sheetView workbookViewId="0">
      <selection activeCell="C25" sqref="C25"/>
    </sheetView>
  </sheetViews>
  <sheetFormatPr defaultRowHeight="15" x14ac:dyDescent="0.25"/>
  <cols>
    <col min="1" max="2" width="9.140625" style="87"/>
    <col min="3" max="3" width="22.7109375" bestFit="1" customWidth="1"/>
    <col min="4" max="8" width="3.7109375" bestFit="1" customWidth="1"/>
    <col min="9" max="9" width="3.7109375" customWidth="1"/>
    <col min="10" max="10" width="3.7109375" bestFit="1" customWidth="1"/>
    <col min="11" max="11" width="3.28515625" customWidth="1"/>
    <col min="12" max="12" width="3.7109375" bestFit="1" customWidth="1"/>
    <col min="13" max="13" width="8.28515625" bestFit="1" customWidth="1"/>
  </cols>
  <sheetData>
    <row r="1" spans="1:40" x14ac:dyDescent="0.25">
      <c r="A1" s="87" t="s">
        <v>49</v>
      </c>
      <c r="C1" s="87"/>
      <c r="D1" s="87"/>
      <c r="E1" s="87"/>
      <c r="F1" s="87"/>
      <c r="G1" s="87"/>
      <c r="H1" s="87"/>
      <c r="I1" s="87"/>
      <c r="J1" s="87"/>
      <c r="K1" s="87"/>
      <c r="L1" s="87"/>
      <c r="M1" s="87"/>
      <c r="N1" s="87"/>
      <c r="O1" s="87"/>
      <c r="P1" s="87"/>
      <c r="Q1" s="87"/>
      <c r="R1" s="87"/>
      <c r="S1" s="87"/>
      <c r="T1" s="87"/>
      <c r="U1" s="87"/>
      <c r="V1" s="87"/>
      <c r="W1" s="87"/>
      <c r="X1" s="87"/>
      <c r="Y1" s="87"/>
    </row>
    <row r="2" spans="1:40" ht="15.75" thickBot="1" x14ac:dyDescent="0.3">
      <c r="A2" s="87" t="s">
        <v>50</v>
      </c>
      <c r="C2" s="87"/>
      <c r="D2" s="87"/>
      <c r="E2" s="87"/>
      <c r="F2" s="87"/>
      <c r="G2" s="87"/>
      <c r="H2" s="87"/>
      <c r="I2" s="87"/>
      <c r="J2" s="87"/>
      <c r="K2" s="87"/>
      <c r="L2" s="87"/>
      <c r="M2" s="87"/>
      <c r="N2" s="87"/>
      <c r="O2" s="87"/>
      <c r="P2" s="87"/>
      <c r="Q2" s="87"/>
      <c r="R2" s="87"/>
      <c r="S2" s="87"/>
      <c r="T2" s="87"/>
      <c r="U2" s="87"/>
      <c r="V2" s="87"/>
      <c r="W2" s="87"/>
      <c r="X2" s="87"/>
      <c r="Y2" s="87"/>
    </row>
    <row r="3" spans="1:40" ht="15.75" thickTop="1" x14ac:dyDescent="0.25">
      <c r="C3" s="208" t="s">
        <v>45</v>
      </c>
      <c r="D3" s="209"/>
      <c r="E3" s="209"/>
      <c r="F3" s="209"/>
      <c r="G3" s="209"/>
      <c r="H3" s="209"/>
      <c r="I3" s="210"/>
      <c r="J3" s="211"/>
      <c r="K3" s="87"/>
      <c r="L3" s="87"/>
      <c r="M3" s="87"/>
      <c r="N3" s="87" t="s">
        <v>59</v>
      </c>
      <c r="O3" s="87"/>
      <c r="P3" s="87"/>
      <c r="Q3" s="87"/>
      <c r="R3" s="87"/>
      <c r="S3" s="87"/>
      <c r="T3" s="87"/>
      <c r="U3" s="87"/>
      <c r="V3" s="87"/>
      <c r="W3" s="87"/>
    </row>
    <row r="4" spans="1:40" ht="95.25" thickBot="1" x14ac:dyDescent="0.3">
      <c r="C4" s="81" t="s">
        <v>34</v>
      </c>
      <c r="D4" s="84" t="s">
        <v>61</v>
      </c>
      <c r="E4" s="72" t="s">
        <v>60</v>
      </c>
      <c r="F4" s="72" t="s">
        <v>62</v>
      </c>
      <c r="G4" s="72" t="s">
        <v>44</v>
      </c>
      <c r="H4" s="73" t="s">
        <v>64</v>
      </c>
      <c r="I4" s="73" t="s">
        <v>63</v>
      </c>
      <c r="J4" s="76" t="s">
        <v>47</v>
      </c>
      <c r="K4" s="87"/>
      <c r="L4" s="87"/>
      <c r="M4" s="87"/>
      <c r="N4" s="87"/>
      <c r="O4" s="88" t="s">
        <v>51</v>
      </c>
      <c r="P4" s="87"/>
      <c r="Q4" s="87"/>
      <c r="R4" s="87"/>
      <c r="S4" s="87"/>
      <c r="T4" s="87"/>
      <c r="U4" s="87"/>
      <c r="V4" s="87"/>
      <c r="W4" s="87"/>
    </row>
    <row r="5" spans="1:40" ht="15.75" thickTop="1" x14ac:dyDescent="0.25">
      <c r="C5" s="82" t="s">
        <v>35</v>
      </c>
      <c r="D5" s="85">
        <v>2</v>
      </c>
      <c r="E5" s="63">
        <v>2</v>
      </c>
      <c r="F5" s="63">
        <v>2</v>
      </c>
      <c r="G5" s="63">
        <v>2</v>
      </c>
      <c r="H5" s="74">
        <v>2</v>
      </c>
      <c r="I5" s="74">
        <v>1</v>
      </c>
      <c r="J5" s="77">
        <f t="shared" ref="J5" si="0">SUM(D5:H5)</f>
        <v>10</v>
      </c>
      <c r="K5" s="87"/>
      <c r="L5" s="87"/>
      <c r="M5" s="87"/>
      <c r="N5" s="87"/>
      <c r="O5" s="87"/>
      <c r="P5" s="87"/>
      <c r="Q5" s="87"/>
      <c r="R5" s="87"/>
      <c r="S5" s="87"/>
      <c r="T5" s="87"/>
      <c r="U5" s="87"/>
      <c r="V5" s="87"/>
      <c r="W5" s="87"/>
      <c r="AM5" s="65">
        <v>1</v>
      </c>
      <c r="AN5" s="66" t="s">
        <v>31</v>
      </c>
    </row>
    <row r="6" spans="1:40" x14ac:dyDescent="0.25">
      <c r="C6" s="82" t="s">
        <v>58</v>
      </c>
      <c r="D6" s="85">
        <v>2</v>
      </c>
      <c r="E6" s="63">
        <v>2</v>
      </c>
      <c r="F6" s="63">
        <v>1</v>
      </c>
      <c r="G6" s="63">
        <v>2</v>
      </c>
      <c r="H6" s="74">
        <v>1</v>
      </c>
      <c r="I6" s="74">
        <v>1</v>
      </c>
      <c r="J6" s="77">
        <f t="shared" ref="J6:J13" si="1">SUM(D6:H6)</f>
        <v>8</v>
      </c>
      <c r="K6" s="87"/>
      <c r="L6" s="87"/>
      <c r="M6" s="87"/>
      <c r="N6" s="87"/>
      <c r="O6" s="87"/>
      <c r="P6" s="87"/>
      <c r="Q6" s="87"/>
      <c r="R6" s="87"/>
      <c r="S6" s="87"/>
      <c r="T6" s="87"/>
      <c r="U6" s="87"/>
      <c r="V6" s="87"/>
      <c r="W6" s="87"/>
      <c r="AM6" s="67">
        <v>2</v>
      </c>
      <c r="AN6" s="68" t="s">
        <v>32</v>
      </c>
    </row>
    <row r="7" spans="1:40" x14ac:dyDescent="0.25">
      <c r="C7" s="82" t="s">
        <v>36</v>
      </c>
      <c r="D7" s="85">
        <v>1</v>
      </c>
      <c r="E7" s="63">
        <v>1</v>
      </c>
      <c r="F7" s="63">
        <v>1</v>
      </c>
      <c r="G7" s="63">
        <v>1</v>
      </c>
      <c r="H7" s="74">
        <v>2</v>
      </c>
      <c r="I7" s="74">
        <v>2</v>
      </c>
      <c r="J7" s="77">
        <f t="shared" si="1"/>
        <v>6</v>
      </c>
      <c r="K7" s="87"/>
      <c r="L7" s="87"/>
      <c r="M7" s="87"/>
      <c r="N7" s="87"/>
      <c r="O7" s="87"/>
      <c r="P7" s="87"/>
      <c r="Q7" s="87"/>
      <c r="R7" s="87"/>
      <c r="S7" s="87"/>
      <c r="T7" s="87"/>
      <c r="U7" s="87"/>
      <c r="V7" s="87"/>
      <c r="W7" s="87"/>
      <c r="AM7" s="69">
        <v>3</v>
      </c>
      <c r="AN7" s="70" t="s">
        <v>33</v>
      </c>
    </row>
    <row r="8" spans="1:40" x14ac:dyDescent="0.25">
      <c r="C8" s="82" t="s">
        <v>46</v>
      </c>
      <c r="D8" s="85">
        <v>2</v>
      </c>
      <c r="E8" s="63">
        <v>2</v>
      </c>
      <c r="F8" s="63">
        <v>2</v>
      </c>
      <c r="G8" s="63">
        <v>2</v>
      </c>
      <c r="H8" s="74">
        <v>1</v>
      </c>
      <c r="I8" s="74">
        <v>2</v>
      </c>
      <c r="J8" s="77">
        <f t="shared" si="1"/>
        <v>9</v>
      </c>
      <c r="K8" s="87"/>
      <c r="L8" s="87"/>
      <c r="M8" s="87"/>
      <c r="N8" s="87"/>
      <c r="O8" s="87"/>
      <c r="P8" s="87"/>
      <c r="Q8" s="87"/>
      <c r="R8" s="87"/>
      <c r="S8" s="87"/>
      <c r="T8" s="87"/>
      <c r="U8" s="87"/>
      <c r="V8" s="87"/>
      <c r="W8" s="87"/>
    </row>
    <row r="9" spans="1:40" x14ac:dyDescent="0.25">
      <c r="C9" s="82" t="s">
        <v>37</v>
      </c>
      <c r="D9" s="85">
        <v>1</v>
      </c>
      <c r="E9" s="63">
        <v>1</v>
      </c>
      <c r="F9" s="63">
        <v>1</v>
      </c>
      <c r="G9" s="63">
        <v>2</v>
      </c>
      <c r="H9" s="74">
        <v>1</v>
      </c>
      <c r="I9" s="74">
        <v>2</v>
      </c>
      <c r="J9" s="77">
        <f t="shared" si="1"/>
        <v>6</v>
      </c>
      <c r="K9" s="87"/>
      <c r="L9" s="87"/>
      <c r="M9" s="87"/>
      <c r="N9" s="87"/>
      <c r="O9" s="87"/>
      <c r="P9" s="87"/>
      <c r="Q9" s="87"/>
      <c r="R9" s="87"/>
      <c r="S9" s="87"/>
      <c r="T9" s="87"/>
      <c r="U9" s="87"/>
      <c r="V9" s="87"/>
      <c r="W9" s="87"/>
    </row>
    <row r="10" spans="1:40" x14ac:dyDescent="0.25">
      <c r="C10" s="82" t="s">
        <v>38</v>
      </c>
      <c r="D10" s="85">
        <v>1</v>
      </c>
      <c r="E10" s="63">
        <v>1</v>
      </c>
      <c r="F10" s="63">
        <v>2</v>
      </c>
      <c r="G10" s="63">
        <v>1</v>
      </c>
      <c r="H10" s="74">
        <v>2</v>
      </c>
      <c r="I10" s="74">
        <v>1</v>
      </c>
      <c r="J10" s="77">
        <f>SUM(D10:H10)</f>
        <v>7</v>
      </c>
      <c r="K10" s="87"/>
      <c r="L10" s="87"/>
      <c r="N10" s="87"/>
      <c r="O10" s="87"/>
      <c r="P10" s="87"/>
      <c r="Q10" s="87"/>
      <c r="R10" s="87"/>
      <c r="S10" s="87"/>
      <c r="T10" s="87"/>
      <c r="U10" s="87"/>
      <c r="V10" s="87"/>
      <c r="W10" s="87"/>
    </row>
    <row r="11" spans="1:40" x14ac:dyDescent="0.25">
      <c r="C11" s="82" t="s">
        <v>71</v>
      </c>
      <c r="D11" s="85"/>
      <c r="E11" s="63">
        <v>1</v>
      </c>
      <c r="F11" s="63"/>
      <c r="G11" s="63">
        <v>1</v>
      </c>
      <c r="H11" s="74"/>
      <c r="I11" s="74"/>
      <c r="J11" s="77">
        <f>SUM(D11:H11)</f>
        <v>2</v>
      </c>
      <c r="K11" s="87"/>
      <c r="L11" s="87"/>
      <c r="M11" s="87"/>
      <c r="N11" s="87"/>
      <c r="O11" s="87"/>
      <c r="P11" s="87"/>
      <c r="Q11" s="87"/>
      <c r="R11" s="87"/>
      <c r="S11" s="87"/>
      <c r="T11" s="87"/>
      <c r="U11" s="87"/>
      <c r="V11" s="87"/>
      <c r="W11" s="87"/>
    </row>
    <row r="12" spans="1:40" x14ac:dyDescent="0.25">
      <c r="C12" s="101" t="s">
        <v>72</v>
      </c>
      <c r="D12" s="102"/>
      <c r="E12" s="103">
        <v>1</v>
      </c>
      <c r="F12" s="103"/>
      <c r="G12" s="103">
        <v>1</v>
      </c>
      <c r="H12" s="104"/>
      <c r="I12" s="104"/>
      <c r="J12" s="105">
        <f>SUM(D12:H12)</f>
        <v>2</v>
      </c>
      <c r="K12" s="87"/>
      <c r="L12" s="87"/>
      <c r="M12" s="87"/>
      <c r="N12" s="87"/>
      <c r="O12" s="87"/>
      <c r="P12" s="87"/>
      <c r="Q12" s="87"/>
      <c r="R12" s="87"/>
      <c r="S12" s="87"/>
      <c r="T12" s="87"/>
      <c r="U12" s="87"/>
      <c r="V12" s="87"/>
      <c r="W12" s="87"/>
    </row>
    <row r="13" spans="1:40" ht="15.75" thickBot="1" x14ac:dyDescent="0.3">
      <c r="C13" s="83" t="s">
        <v>39</v>
      </c>
      <c r="D13" s="71">
        <v>2</v>
      </c>
      <c r="E13" s="64">
        <v>2</v>
      </c>
      <c r="F13" s="64">
        <v>2</v>
      </c>
      <c r="G13" s="64">
        <v>2</v>
      </c>
      <c r="H13" s="75">
        <v>2</v>
      </c>
      <c r="I13" s="75">
        <v>2</v>
      </c>
      <c r="J13" s="78">
        <f t="shared" si="1"/>
        <v>10</v>
      </c>
      <c r="K13" s="87"/>
      <c r="L13" s="87"/>
      <c r="M13" s="87"/>
      <c r="N13" s="87"/>
      <c r="O13" s="87"/>
      <c r="P13" s="87"/>
      <c r="Q13" s="87"/>
      <c r="R13" s="87"/>
      <c r="S13" s="87"/>
      <c r="T13" s="87"/>
      <c r="U13" s="87"/>
      <c r="V13" s="87"/>
      <c r="W13" s="87"/>
    </row>
    <row r="14" spans="1:40" ht="17.25" thickTop="1" thickBot="1" x14ac:dyDescent="0.3">
      <c r="C14" s="87"/>
      <c r="D14" s="79">
        <f>SUM(D5:D13)</f>
        <v>11</v>
      </c>
      <c r="E14" s="80">
        <f>SUM(E5:E13)</f>
        <v>13</v>
      </c>
      <c r="F14" s="80">
        <f>SUM(F5:F13)</f>
        <v>11</v>
      </c>
      <c r="G14" s="80">
        <f>SUM(G5:G13)</f>
        <v>14</v>
      </c>
      <c r="H14" s="80">
        <f>SUM(H5:H13)</f>
        <v>11</v>
      </c>
      <c r="I14" s="93"/>
      <c r="J14" s="86">
        <f>SUM(J5:J13)</f>
        <v>60</v>
      </c>
      <c r="K14" s="87"/>
      <c r="L14" s="87"/>
      <c r="M14" s="87"/>
      <c r="N14" s="87"/>
      <c r="O14" s="87"/>
      <c r="P14" s="87"/>
      <c r="Q14" s="87"/>
      <c r="R14" s="87"/>
      <c r="S14" s="87"/>
      <c r="T14" s="87"/>
      <c r="U14" s="87"/>
      <c r="V14" s="87"/>
      <c r="W14" s="87"/>
    </row>
    <row r="15" spans="1:40" ht="16.5" thickTop="1" thickBot="1" x14ac:dyDescent="0.3">
      <c r="C15" s="87"/>
      <c r="D15" s="87"/>
      <c r="E15" s="87"/>
      <c r="F15" s="87"/>
      <c r="G15" s="87"/>
      <c r="H15" s="87"/>
      <c r="I15" s="87"/>
      <c r="J15" s="87"/>
      <c r="K15" s="87"/>
      <c r="L15" s="87"/>
      <c r="M15" s="87"/>
      <c r="N15" s="87"/>
      <c r="O15" s="87"/>
      <c r="P15" s="87"/>
      <c r="Q15" s="87"/>
      <c r="R15" s="87"/>
      <c r="S15" s="87"/>
      <c r="T15" s="87"/>
      <c r="U15" s="87"/>
      <c r="V15" s="87"/>
      <c r="W15" s="87"/>
    </row>
    <row r="16" spans="1:40" ht="15.75" thickTop="1" x14ac:dyDescent="0.25">
      <c r="C16" s="208" t="s">
        <v>48</v>
      </c>
      <c r="D16" s="209"/>
      <c r="E16" s="209"/>
      <c r="F16" s="209"/>
      <c r="G16" s="209"/>
      <c r="H16" s="209"/>
      <c r="I16" s="210"/>
      <c r="J16" s="211"/>
      <c r="K16" s="87"/>
      <c r="L16" s="87"/>
      <c r="M16" s="87"/>
      <c r="N16" s="87"/>
      <c r="O16" s="87"/>
      <c r="P16" s="87"/>
      <c r="Q16" s="87"/>
      <c r="R16" s="87"/>
      <c r="S16" s="87"/>
      <c r="T16" s="87"/>
      <c r="U16" s="87"/>
      <c r="V16" s="87"/>
      <c r="W16" s="87"/>
    </row>
    <row r="17" spans="3:23" ht="95.25" thickBot="1" x14ac:dyDescent="0.3">
      <c r="C17" s="81" t="s">
        <v>34</v>
      </c>
      <c r="D17" s="84" t="s">
        <v>40</v>
      </c>
      <c r="E17" s="72" t="s">
        <v>41</v>
      </c>
      <c r="F17" s="72" t="s">
        <v>44</v>
      </c>
      <c r="G17" s="72" t="s">
        <v>42</v>
      </c>
      <c r="H17" s="73" t="s">
        <v>43</v>
      </c>
      <c r="I17" s="90"/>
      <c r="J17" s="76" t="s">
        <v>47</v>
      </c>
      <c r="K17" s="87"/>
      <c r="L17" s="87"/>
      <c r="M17" s="87"/>
      <c r="N17" s="87"/>
      <c r="O17" s="87"/>
      <c r="P17" s="87"/>
      <c r="Q17" s="87"/>
      <c r="R17" s="87"/>
      <c r="S17" s="87"/>
      <c r="T17" s="87"/>
      <c r="U17" s="87"/>
      <c r="V17" s="87"/>
      <c r="W17" s="87"/>
    </row>
    <row r="18" spans="3:23" ht="15.75" thickTop="1" x14ac:dyDescent="0.25">
      <c r="C18" s="82" t="s">
        <v>35</v>
      </c>
      <c r="D18" s="85"/>
      <c r="E18" s="63"/>
      <c r="F18" s="63"/>
      <c r="G18" s="63"/>
      <c r="H18" s="74"/>
      <c r="I18" s="91"/>
      <c r="J18" s="77">
        <f t="shared" ref="J18:J23" si="2">SUM(D18:H18)</f>
        <v>0</v>
      </c>
      <c r="K18" s="87"/>
      <c r="L18" s="87"/>
      <c r="M18" s="87"/>
      <c r="N18" s="87"/>
      <c r="O18" s="87"/>
      <c r="P18" s="87"/>
      <c r="Q18" s="87"/>
      <c r="R18" s="87"/>
      <c r="S18" s="87"/>
      <c r="T18" s="87"/>
      <c r="U18" s="87"/>
      <c r="V18" s="87"/>
      <c r="W18" s="87"/>
    </row>
    <row r="19" spans="3:23" x14ac:dyDescent="0.25">
      <c r="C19" s="82" t="s">
        <v>36</v>
      </c>
      <c r="D19" s="85"/>
      <c r="E19" s="63"/>
      <c r="F19" s="63"/>
      <c r="G19" s="63"/>
      <c r="H19" s="74"/>
      <c r="I19" s="91"/>
      <c r="J19" s="77">
        <f t="shared" si="2"/>
        <v>0</v>
      </c>
      <c r="K19" s="87"/>
      <c r="L19" s="87"/>
      <c r="M19" s="87"/>
      <c r="N19" s="87"/>
      <c r="O19" s="87"/>
      <c r="P19" s="87"/>
      <c r="Q19" s="87"/>
      <c r="R19" s="87"/>
      <c r="S19" s="87"/>
      <c r="T19" s="87"/>
      <c r="U19" s="87"/>
      <c r="V19" s="87"/>
      <c r="W19" s="87"/>
    </row>
    <row r="20" spans="3:23" x14ac:dyDescent="0.25">
      <c r="C20" s="82" t="s">
        <v>46</v>
      </c>
      <c r="D20" s="85"/>
      <c r="E20" s="63">
        <v>1</v>
      </c>
      <c r="F20" s="63"/>
      <c r="G20" s="63"/>
      <c r="H20" s="74"/>
      <c r="I20" s="91"/>
      <c r="J20" s="77">
        <f t="shared" si="2"/>
        <v>1</v>
      </c>
      <c r="K20" s="87"/>
      <c r="L20" s="87"/>
      <c r="M20" s="87"/>
      <c r="N20" s="87"/>
      <c r="O20" s="87"/>
      <c r="P20" s="87"/>
      <c r="Q20" s="87"/>
      <c r="R20" s="87"/>
      <c r="S20" s="87"/>
      <c r="T20" s="87"/>
      <c r="U20" s="87"/>
      <c r="V20" s="87"/>
      <c r="W20" s="87"/>
    </row>
    <row r="21" spans="3:23" x14ac:dyDescent="0.25">
      <c r="C21" s="82" t="s">
        <v>37</v>
      </c>
      <c r="D21" s="85"/>
      <c r="E21" s="63"/>
      <c r="F21" s="63"/>
      <c r="G21" s="63"/>
      <c r="H21" s="74"/>
      <c r="I21" s="91"/>
      <c r="J21" s="77">
        <f t="shared" si="2"/>
        <v>0</v>
      </c>
      <c r="K21" s="87"/>
      <c r="L21" s="87"/>
      <c r="M21" s="87"/>
      <c r="N21" s="87"/>
      <c r="O21" s="87"/>
      <c r="P21" s="87"/>
      <c r="Q21" s="87"/>
      <c r="R21" s="87"/>
      <c r="S21" s="87"/>
      <c r="T21" s="87"/>
      <c r="U21" s="87"/>
      <c r="V21" s="87"/>
      <c r="W21" s="87"/>
    </row>
    <row r="22" spans="3:23" x14ac:dyDescent="0.25">
      <c r="C22" s="82" t="s">
        <v>38</v>
      </c>
      <c r="D22" s="85"/>
      <c r="E22" s="63"/>
      <c r="F22" s="63"/>
      <c r="G22" s="63"/>
      <c r="H22" s="74"/>
      <c r="I22" s="91"/>
      <c r="J22" s="77">
        <f t="shared" si="2"/>
        <v>0</v>
      </c>
      <c r="K22" s="87"/>
      <c r="L22" s="87"/>
      <c r="M22" s="87"/>
      <c r="N22" s="87"/>
      <c r="O22" s="87"/>
      <c r="P22" s="87"/>
      <c r="Q22" s="87"/>
      <c r="R22" s="87"/>
      <c r="S22" s="87"/>
      <c r="T22" s="87"/>
      <c r="U22" s="87"/>
      <c r="V22" s="87"/>
      <c r="W22" s="87"/>
    </row>
    <row r="23" spans="3:23" ht="15.75" thickBot="1" x14ac:dyDescent="0.3">
      <c r="C23" s="83" t="s">
        <v>39</v>
      </c>
      <c r="D23" s="71"/>
      <c r="E23" s="64"/>
      <c r="F23" s="64"/>
      <c r="G23" s="64"/>
      <c r="H23" s="75"/>
      <c r="I23" s="92"/>
      <c r="J23" s="78">
        <f t="shared" si="2"/>
        <v>0</v>
      </c>
      <c r="K23" s="87"/>
      <c r="L23" s="87"/>
      <c r="M23" s="87"/>
      <c r="N23" s="87"/>
      <c r="O23" s="87"/>
      <c r="P23" s="87"/>
      <c r="Q23" s="87"/>
      <c r="R23" s="87"/>
      <c r="S23" s="87"/>
      <c r="T23" s="87"/>
      <c r="U23" s="87"/>
      <c r="V23" s="87"/>
      <c r="W23" s="87"/>
    </row>
    <row r="24" spans="3:23" ht="17.25" thickTop="1" thickBot="1" x14ac:dyDescent="0.3">
      <c r="C24" s="87"/>
      <c r="D24" s="79">
        <f>SUM(D18:D23)</f>
        <v>0</v>
      </c>
      <c r="E24" s="80">
        <f t="shared" ref="E24" si="3">SUM(E18:E23)</f>
        <v>1</v>
      </c>
      <c r="F24" s="80">
        <f t="shared" ref="F24" si="4">SUM(F18:F23)</f>
        <v>0</v>
      </c>
      <c r="G24" s="80">
        <f t="shared" ref="G24" si="5">SUM(G18:G23)</f>
        <v>0</v>
      </c>
      <c r="H24" s="80">
        <f t="shared" ref="H24" si="6">SUM(H18:H23)</f>
        <v>0</v>
      </c>
      <c r="I24" s="93"/>
      <c r="J24" s="86">
        <f>SUM(J18:J23)</f>
        <v>1</v>
      </c>
      <c r="K24" s="87"/>
      <c r="L24" s="87"/>
      <c r="M24" s="87"/>
      <c r="N24" s="87"/>
      <c r="O24" s="87"/>
      <c r="P24" s="87"/>
      <c r="Q24" s="87"/>
      <c r="R24" s="87"/>
      <c r="S24" s="87"/>
      <c r="T24" s="87"/>
      <c r="U24" s="87"/>
      <c r="V24" s="87"/>
      <c r="W24" s="87"/>
    </row>
    <row r="25" spans="3:23" ht="15.75" thickTop="1" x14ac:dyDescent="0.25">
      <c r="C25" s="87"/>
      <c r="D25" s="87"/>
      <c r="E25" s="87"/>
      <c r="F25" s="87"/>
      <c r="G25" s="87"/>
      <c r="H25" s="87"/>
      <c r="I25" s="87"/>
      <c r="J25" s="87"/>
      <c r="K25" s="87"/>
      <c r="L25" s="87"/>
      <c r="M25" s="87"/>
      <c r="N25" s="87"/>
      <c r="O25" s="87"/>
      <c r="P25" s="87"/>
      <c r="Q25" s="87"/>
      <c r="R25" s="87"/>
      <c r="S25" s="87"/>
      <c r="T25" s="87"/>
      <c r="U25" s="87"/>
      <c r="V25" s="87"/>
      <c r="W25" s="87"/>
    </row>
    <row r="26" spans="3:23" x14ac:dyDescent="0.25">
      <c r="C26" s="87"/>
      <c r="D26" s="87"/>
      <c r="E26" s="87"/>
      <c r="F26" s="87"/>
      <c r="G26" s="87"/>
      <c r="H26" s="87"/>
      <c r="I26" s="87"/>
      <c r="J26" s="87"/>
      <c r="K26" s="87"/>
      <c r="L26" s="87"/>
      <c r="M26" s="87"/>
      <c r="N26" s="87"/>
      <c r="O26" s="87"/>
      <c r="P26" s="87"/>
      <c r="Q26" s="87"/>
      <c r="R26" s="87"/>
      <c r="S26" s="87"/>
      <c r="T26" s="87"/>
      <c r="U26" s="87"/>
      <c r="V26" s="87"/>
      <c r="W26" s="87"/>
    </row>
    <row r="27" spans="3:23" x14ac:dyDescent="0.25">
      <c r="C27" s="87"/>
      <c r="D27" s="87"/>
      <c r="E27" s="87"/>
      <c r="F27" s="87"/>
      <c r="G27" s="87"/>
      <c r="H27" s="87"/>
      <c r="I27" s="87"/>
      <c r="J27" s="87"/>
      <c r="K27" s="87"/>
      <c r="L27" s="87"/>
      <c r="M27" s="87"/>
      <c r="N27" s="87"/>
      <c r="O27" s="87"/>
      <c r="P27" s="87"/>
      <c r="Q27" s="87"/>
      <c r="R27" s="87"/>
      <c r="S27" s="87"/>
      <c r="T27" s="87"/>
      <c r="U27" s="87"/>
      <c r="V27" s="87"/>
      <c r="W27" s="87"/>
    </row>
    <row r="28" spans="3:23" x14ac:dyDescent="0.25">
      <c r="C28" s="87"/>
      <c r="D28" s="87"/>
      <c r="E28" s="87"/>
      <c r="F28" s="87"/>
      <c r="G28" s="87"/>
      <c r="H28" s="87"/>
      <c r="I28" s="87"/>
      <c r="J28" s="87"/>
      <c r="K28" s="87"/>
      <c r="L28" s="87"/>
      <c r="M28" s="87"/>
      <c r="N28" s="87"/>
      <c r="O28" s="87"/>
      <c r="P28" s="87"/>
      <c r="Q28" s="87"/>
      <c r="R28" s="87"/>
      <c r="S28" s="87"/>
      <c r="T28" s="87"/>
      <c r="U28" s="87"/>
      <c r="V28" s="87"/>
      <c r="W28" s="87"/>
    </row>
  </sheetData>
  <mergeCells count="2">
    <mergeCell ref="C3:J3"/>
    <mergeCell ref="C16:J16"/>
  </mergeCells>
  <phoneticPr fontId="19" type="noConversion"/>
  <conditionalFormatting sqref="AM5:AM7 D9:H10 D5:H5 D7:H7 D13:H13">
    <cfRule type="cellIs" dxfId="41" priority="53" operator="equal">
      <formula>2</formula>
    </cfRule>
    <cfRule type="cellIs" dxfId="40" priority="54" operator="equal">
      <formula>1</formula>
    </cfRule>
  </conditionalFormatting>
  <conditionalFormatting sqref="AM5:AM7 C5:H5 C7:H7 C9:H10 C13:H13 C11:C12">
    <cfRule type="cellIs" dxfId="39" priority="52" operator="equal">
      <formula>3</formula>
    </cfRule>
  </conditionalFormatting>
  <conditionalFormatting sqref="D8:H8">
    <cfRule type="cellIs" dxfId="38" priority="50" operator="equal">
      <formula>2</formula>
    </cfRule>
    <cfRule type="cellIs" dxfId="37" priority="51" operator="equal">
      <formula>1</formula>
    </cfRule>
  </conditionalFormatting>
  <conditionalFormatting sqref="C8:H8">
    <cfRule type="cellIs" dxfId="36" priority="49" operator="equal">
      <formula>3</formula>
    </cfRule>
  </conditionalFormatting>
  <conditionalFormatting sqref="D14:I14 J5:J13">
    <cfRule type="cellIs" dxfId="35" priority="40" operator="greaterThanOrEqual">
      <formula>11</formula>
    </cfRule>
    <cfRule type="cellIs" dxfId="34" priority="41" operator="between">
      <formula>7</formula>
      <formula>10</formula>
    </cfRule>
    <cfRule type="cellIs" dxfId="33" priority="46" operator="lessThan">
      <formula>7</formula>
    </cfRule>
  </conditionalFormatting>
  <conditionalFormatting sqref="J14">
    <cfRule type="cellIs" dxfId="32" priority="37" operator="between">
      <formula>36</formula>
      <formula>47</formula>
    </cfRule>
    <cfRule type="cellIs" dxfId="31" priority="38" operator="between">
      <formula>0</formula>
      <formula>35</formula>
    </cfRule>
    <cfRule type="cellIs" dxfId="30" priority="39" operator="greaterThanOrEqual">
      <formula>48</formula>
    </cfRule>
  </conditionalFormatting>
  <conditionalFormatting sqref="D21:I23 D18:I19">
    <cfRule type="cellIs" dxfId="29" priority="35" operator="equal">
      <formula>2</formula>
    </cfRule>
    <cfRule type="cellIs" dxfId="28" priority="36" operator="equal">
      <formula>1</formula>
    </cfRule>
  </conditionalFormatting>
  <conditionalFormatting sqref="C21:I23 C18:I19">
    <cfRule type="cellIs" dxfId="27" priority="34" operator="equal">
      <formula>3</formula>
    </cfRule>
  </conditionalFormatting>
  <conditionalFormatting sqref="D20:I20">
    <cfRule type="cellIs" dxfId="26" priority="32" operator="equal">
      <formula>2</formula>
    </cfRule>
    <cfRule type="cellIs" dxfId="25" priority="33" operator="equal">
      <formula>1</formula>
    </cfRule>
  </conditionalFormatting>
  <conditionalFormatting sqref="C20:I20">
    <cfRule type="cellIs" dxfId="24" priority="31" operator="equal">
      <formula>3</formula>
    </cfRule>
  </conditionalFormatting>
  <conditionalFormatting sqref="J18:J23 D24:I24">
    <cfRule type="cellIs" dxfId="23" priority="28" operator="greaterThanOrEqual">
      <formula>11</formula>
    </cfRule>
    <cfRule type="cellIs" dxfId="22" priority="29" operator="between">
      <formula>7</formula>
      <formula>10</formula>
    </cfRule>
    <cfRule type="cellIs" dxfId="21" priority="30" operator="lessThan">
      <formula>7</formula>
    </cfRule>
  </conditionalFormatting>
  <conditionalFormatting sqref="J24">
    <cfRule type="cellIs" dxfId="20" priority="22" operator="between">
      <formula>36</formula>
      <formula>47</formula>
    </cfRule>
    <cfRule type="cellIs" dxfId="19" priority="23" operator="between">
      <formula>0</formula>
      <formula>35</formula>
    </cfRule>
    <cfRule type="cellIs" dxfId="18" priority="24" operator="greaterThanOrEqual">
      <formula>48</formula>
    </cfRule>
  </conditionalFormatting>
  <conditionalFormatting sqref="D6:H6">
    <cfRule type="cellIs" dxfId="17" priority="20" operator="equal">
      <formula>2</formula>
    </cfRule>
    <cfRule type="cellIs" dxfId="16" priority="21" operator="equal">
      <formula>1</formula>
    </cfRule>
  </conditionalFormatting>
  <conditionalFormatting sqref="C6:H6">
    <cfRule type="cellIs" dxfId="15" priority="19" operator="equal">
      <formula>3</formula>
    </cfRule>
  </conditionalFormatting>
  <conditionalFormatting sqref="I9:I10 I5 I7 I13">
    <cfRule type="cellIs" dxfId="14" priority="14" operator="equal">
      <formula>2</formula>
    </cfRule>
    <cfRule type="cellIs" dxfId="13" priority="15" operator="equal">
      <formula>1</formula>
    </cfRule>
  </conditionalFormatting>
  <conditionalFormatting sqref="I9:I10 I5 I7 I13">
    <cfRule type="cellIs" dxfId="12" priority="13" operator="equal">
      <formula>3</formula>
    </cfRule>
  </conditionalFormatting>
  <conditionalFormatting sqref="I8">
    <cfRule type="cellIs" dxfId="11" priority="11" operator="equal">
      <formula>2</formula>
    </cfRule>
    <cfRule type="cellIs" dxfId="10" priority="12" operator="equal">
      <formula>1</formula>
    </cfRule>
  </conditionalFormatting>
  <conditionalFormatting sqref="I8">
    <cfRule type="cellIs" dxfId="9" priority="10" operator="equal">
      <formula>3</formula>
    </cfRule>
  </conditionalFormatting>
  <conditionalFormatting sqref="I6">
    <cfRule type="cellIs" dxfId="8" priority="8" operator="equal">
      <formula>2</formula>
    </cfRule>
    <cfRule type="cellIs" dxfId="7" priority="9" operator="equal">
      <formula>1</formula>
    </cfRule>
  </conditionalFormatting>
  <conditionalFormatting sqref="I6">
    <cfRule type="cellIs" dxfId="6" priority="7" operator="equal">
      <formula>3</formula>
    </cfRule>
  </conditionalFormatting>
  <conditionalFormatting sqref="D11:H12">
    <cfRule type="cellIs" dxfId="5" priority="5" operator="equal">
      <formula>2</formula>
    </cfRule>
    <cfRule type="cellIs" dxfId="4" priority="6" operator="equal">
      <formula>1</formula>
    </cfRule>
  </conditionalFormatting>
  <conditionalFormatting sqref="D11:H12">
    <cfRule type="cellIs" dxfId="3" priority="4" operator="equal">
      <formula>3</formula>
    </cfRule>
  </conditionalFormatting>
  <conditionalFormatting sqref="I11:I12">
    <cfRule type="cellIs" dxfId="2" priority="2" operator="equal">
      <formula>2</formula>
    </cfRule>
    <cfRule type="cellIs" dxfId="1" priority="3" operator="equal">
      <formula>1</formula>
    </cfRule>
  </conditionalFormatting>
  <conditionalFormatting sqref="I11:I12">
    <cfRule type="cellIs" dxfId="0" priority="1" operator="equal">
      <formula>3</formula>
    </cfRule>
  </conditionalFormatting>
  <dataValidations count="1">
    <dataValidation type="list" allowBlank="1" showInputMessage="1" showErrorMessage="1" sqref="D18:I23 D7:I13 D5:I5" xr:uid="{E1098490-A35D-4D52-A612-4CE2CCFD2859}">
      <formula1>$AM$5:$AM$7</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Indepth Plan</vt:lpstr>
      <vt:lpstr>Initiation-Team</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2022-02-01T15:48:55Z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68c22bf0-1eec-4004-b6ee-672e1532a67a</vt:lpwstr>
  </property>
</Properties>
</file>