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Luke Waller\Documents\GitHub\Final-Year-Project\BOMs\PCB BOMs\Main Craft\"/>
    </mc:Choice>
  </mc:AlternateContent>
  <xr:revisionPtr revIDLastSave="0" documentId="13_ncr:1_{26DD9DA9-93E1-4F50-92AC-6BF73689DC9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3" i="1" l="1"/>
  <c r="H30" i="1"/>
  <c r="E29" i="1"/>
  <c r="H29" i="1"/>
  <c r="E28" i="1"/>
  <c r="H28" i="1"/>
  <c r="H26" i="1"/>
  <c r="E23" i="1"/>
  <c r="E16" i="1"/>
  <c r="H10" i="1"/>
  <c r="H12" i="1"/>
  <c r="E10" i="1"/>
  <c r="E12" i="1"/>
  <c r="C11" i="1"/>
  <c r="H11" i="1" s="1"/>
  <c r="C9" i="1"/>
  <c r="E9" i="1"/>
  <c r="C8" i="1"/>
  <c r="H8" i="1" s="1"/>
  <c r="C6" i="1"/>
  <c r="E6" i="1" s="1"/>
  <c r="E3" i="1"/>
  <c r="E4" i="1"/>
  <c r="E5" i="1"/>
  <c r="E7" i="1"/>
  <c r="E13" i="1"/>
  <c r="E14" i="1"/>
  <c r="E15" i="1"/>
  <c r="E20" i="1"/>
  <c r="E21" i="1"/>
  <c r="E22" i="1"/>
  <c r="E24" i="1"/>
  <c r="E25" i="1"/>
  <c r="E26" i="1"/>
  <c r="E27" i="1"/>
  <c r="E2" i="1"/>
  <c r="H3" i="1"/>
  <c r="H4" i="1"/>
  <c r="H5" i="1"/>
  <c r="H7" i="1"/>
  <c r="H13" i="1"/>
  <c r="H14" i="1"/>
  <c r="H15" i="1"/>
  <c r="H20" i="1"/>
  <c r="H21" i="1"/>
  <c r="H22" i="1"/>
  <c r="H24" i="1"/>
  <c r="H25" i="1"/>
  <c r="H27" i="1"/>
  <c r="H2" i="1"/>
  <c r="H6" i="1" l="1"/>
  <c r="E8" i="1"/>
  <c r="E11" i="1"/>
  <c r="H9" i="1"/>
</calcChain>
</file>

<file path=xl/sharedStrings.xml><?xml version="1.0" encoding="utf-8"?>
<sst xmlns="http://schemas.openxmlformats.org/spreadsheetml/2006/main" count="155" uniqueCount="75">
  <si>
    <t>Part</t>
  </si>
  <si>
    <t>Circuit Designator(s)</t>
  </si>
  <si>
    <t>Quantity</t>
  </si>
  <si>
    <t>Cost(per 1)</t>
  </si>
  <si>
    <t>Cost</t>
  </si>
  <si>
    <t>Printing Time (hrs)</t>
  </si>
  <si>
    <t>Total Printing Time(hrs)</t>
  </si>
  <si>
    <t>Obtained</t>
  </si>
  <si>
    <t>Supplier</t>
  </si>
  <si>
    <t>URL</t>
  </si>
  <si>
    <t>PCB</t>
  </si>
  <si>
    <t>N/A</t>
  </si>
  <si>
    <t>JLC PCB</t>
  </si>
  <si>
    <t>https://jlcpcb.com/</t>
  </si>
  <si>
    <t>GREEN LED - 0603</t>
  </si>
  <si>
    <t>https://jlcpcb.com/parts/componentSearch</t>
  </si>
  <si>
    <t>YELLOW LED - 0603</t>
  </si>
  <si>
    <t>BLUE LED - 0603</t>
  </si>
  <si>
    <t>TRASNISTOR - SOT-23</t>
  </si>
  <si>
    <t>DIODE - B5817W-5819W</t>
  </si>
  <si>
    <t>RESISTOR - 10K 0603</t>
  </si>
  <si>
    <t>RESISTOR - 1K 0603</t>
  </si>
  <si>
    <t>COMPARATOR - LM358DR2G</t>
  </si>
  <si>
    <t>CAPACTIOR - 100nF 0603</t>
  </si>
  <si>
    <t>RV1</t>
  </si>
  <si>
    <t>nRF24L01 HEADER - 02x04</t>
  </si>
  <si>
    <t>J1</t>
  </si>
  <si>
    <t>SMD PUSH BUTTONS</t>
  </si>
  <si>
    <t>Farnell</t>
  </si>
  <si>
    <t>https://uk.farnell.com/alcoswitch-te-connectivity/fsm4jsmatr/switch-tactile-spst-0-05a-outside/dp/2292960?st=button</t>
  </si>
  <si>
    <t>SPDT SWITCHES</t>
  </si>
  <si>
    <t>5V REGULATOR</t>
  </si>
  <si>
    <t>U5</t>
  </si>
  <si>
    <t>https://uk.farnell.com/diodes-inc/zldo1117g50ta/ic-ldo-reg-1a-5v-sot223-3/dp/1825377?ICID=I-RP-STM7REC-0</t>
  </si>
  <si>
    <t>3V3 REGULATOR</t>
  </si>
  <si>
    <t>U3</t>
  </si>
  <si>
    <t>BUZZER</t>
  </si>
  <si>
    <t>BZ1</t>
  </si>
  <si>
    <t>12V Regulator</t>
  </si>
  <si>
    <t>D11,D12,D19</t>
  </si>
  <si>
    <t>D13,D18</t>
  </si>
  <si>
    <t>D1,D2,D3,D4,D5,D6,D7,D8,D9,D10,D17</t>
  </si>
  <si>
    <t>Q1,Q2,Q3,Q4,Q5,Q6,Q7,Q8,Q9,Q10,Q11,Q12,Q13,Q14</t>
  </si>
  <si>
    <t>D14,D15,D16</t>
  </si>
  <si>
    <t>U2</t>
  </si>
  <si>
    <t>RESISTOR - 4K7 0603</t>
  </si>
  <si>
    <t>RESISTOR - 1M 0603</t>
  </si>
  <si>
    <t>RESISTOR - 47K 0603</t>
  </si>
  <si>
    <t>POTENTIOMETER - 50K</t>
  </si>
  <si>
    <t>R2,R4,R6,R8,R10,R12,R13,R16,R17,R20,R21,R24,R26,R27,R30,R31,R32,R40,R41,R49,R50</t>
  </si>
  <si>
    <t>R14,R18,R22,R23,R28,R33,R34,R37,R43,R46,R48,R51,R52,R53</t>
  </si>
  <si>
    <t>R38,R39</t>
  </si>
  <si>
    <t>R1,R3,R5,R7,R9,R11,R15,R19,R25,R29,R42,R44,R45,R47</t>
  </si>
  <si>
    <t>R35,R36</t>
  </si>
  <si>
    <t>Nucelo Header 1 - 02x08</t>
  </si>
  <si>
    <t>Nucelo Header 2 - 02x15</t>
  </si>
  <si>
    <t>Nucelo Header 3 - 02x10</t>
  </si>
  <si>
    <t>Nucelo Header 4 - 02x17</t>
  </si>
  <si>
    <t>Amazon</t>
  </si>
  <si>
    <t>https://www.amazon.co.uk/sourcing-map-Straight-Breakable-Connector/dp/B093BYKJ2K/ref=sr_1_3?crid=38A5AK1A1CP2W&amp;keywords=2+row+pin+headers&amp;qid=1649869043&amp;sprefix=2+row+pin+headers%2Caps%2C59&amp;sr=8-3</t>
  </si>
  <si>
    <t>0/1</t>
  </si>
  <si>
    <t>SW_1,SW_2</t>
  </si>
  <si>
    <t>SMD SPTD SLIDE SWITCHES</t>
  </si>
  <si>
    <t>PWR_SW1</t>
  </si>
  <si>
    <t>BLDC MOTOR HEADER - 01x03</t>
  </si>
  <si>
    <t>CONVEYOR MOTOR - 01x06</t>
  </si>
  <si>
    <t>U1</t>
  </si>
  <si>
    <t>J2,J3,J4,J5</t>
  </si>
  <si>
    <t>IR SENSOR HEADER - 01x03</t>
  </si>
  <si>
    <t>J10</t>
  </si>
  <si>
    <t>J6,J7,J8,J9</t>
  </si>
  <si>
    <t>https://uk.farnell.com/c-k-components/js202011scqn/switch-dpdt-0-6a-6vdc-smd/dp/2320019?st=smd%20switch</t>
  </si>
  <si>
    <t>https://uk.farnell.com/torex/xc6216dc02pr/ldo-12v-output-cmos-28v-sot89/dp/1454254</t>
  </si>
  <si>
    <t>https://uk.farnell.com/on-semiconductor/ncp1117st33t3g/ic-linear-voltage-regulator/dp/1652366?MER=TARG-MER-PLP-RECO-STM71233-4</t>
  </si>
  <si>
    <t>SW3,SW4,SW5,SW6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</si>
</sst>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uk.farnell.com/torex/xc6216dc02pr/ldo-12v-output-cmos-28v-sot89/dp/1454254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uk.farnell.com/on-semiconductor/ncp1117st33t3g/ic-linear-voltage-regulator/dp/1652366?MER=TARG-MER-PLP-RECO-STM71233-4" TargetMode="External"/><Relationship Id="rId1" Type="http://schemas.openxmlformats.org/officeDocument/2006/relationships/hyperlink" Target="https://www.amazon.co.uk/sourcing-map-Straight-Breakable-Connector/dp/B093BYKJ2K/ref=sr_1_3?crid=38A5AK1A1CP2W&amp;keywords=2+row+pin+headers&amp;qid=1649869043&amp;sprefix=2+row+pin+headers%2Caps%2C59&amp;sr=8-3" TargetMode="External"/><Relationship Id="rId6" Type="http://schemas.openxmlformats.org/officeDocument/2006/relationships/hyperlink" Target="https://uk.farnell.com/alcoswitch-te-connectivity/fsm4jsmatr/switch-tactile-spst-0-05a-outside/dp/2292960?st=button" TargetMode="External"/><Relationship Id="rId5" Type="http://schemas.openxmlformats.org/officeDocument/2006/relationships/hyperlink" Target="https://uk.farnell.com/c-k-components/js202011scqn/switch-dpdt-0-6a-6vdc-smd/dp/2320019?st=smd%20switch" TargetMode="External"/><Relationship Id="rId4" Type="http://schemas.openxmlformats.org/officeDocument/2006/relationships/hyperlink" Target="https://uk.farnell.com/diodes-inc/zldo1117g50ta/ic-ldo-reg-1a-5v-sot223-3/dp/1825377?ICID=I-RP-STM7REC-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zoomScaleNormal="100" workbookViewId="0">
      <selection activeCell="J29" sqref="J29"/>
    </sheetView>
  </sheetViews>
  <sheetFormatPr defaultRowHeight="15" x14ac:dyDescent="0.25"/>
  <cols>
    <col min="1" max="1" width="26.140625" bestFit="1" customWidth="1"/>
    <col min="2" max="2" width="76.7109375" bestFit="1" customWidth="1"/>
    <col min="3" max="3" width="8.7109375" bestFit="1" customWidth="1"/>
    <col min="4" max="4" width="10.7109375" bestFit="1" customWidth="1"/>
    <col min="5" max="5" width="9" bestFit="1" customWidth="1"/>
    <col min="6" max="6" width="17.7109375" bestFit="1" customWidth="1"/>
    <col min="7" max="7" width="22.28515625" bestFit="1" customWidth="1"/>
    <col min="8" max="8" width="9.28515625" bestFit="1" customWidth="1"/>
    <col min="9" max="9" width="8.42578125" bestFit="1" customWidth="1"/>
    <col min="10" max="10" width="205.42578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 t="s">
        <v>10</v>
      </c>
      <c r="B2" s="1" t="s">
        <v>11</v>
      </c>
      <c r="C2" s="1">
        <v>5</v>
      </c>
      <c r="D2" s="1">
        <v>1</v>
      </c>
      <c r="E2" s="1">
        <f>C2*D2</f>
        <v>5</v>
      </c>
      <c r="F2" s="1" t="s">
        <v>11</v>
      </c>
      <c r="G2" s="1" t="s">
        <v>11</v>
      </c>
      <c r="H2" s="1" t="str">
        <f>0&amp;"/"&amp;C2</f>
        <v>0/5</v>
      </c>
      <c r="I2" s="1" t="s">
        <v>12</v>
      </c>
      <c r="J2" s="1" t="s">
        <v>13</v>
      </c>
    </row>
    <row r="3" spans="1:10" x14ac:dyDescent="0.25">
      <c r="A3" s="1" t="s">
        <v>14</v>
      </c>
      <c r="B3" s="1" t="s">
        <v>39</v>
      </c>
      <c r="C3" s="1">
        <v>15</v>
      </c>
      <c r="D3" s="1">
        <v>1.54E-2</v>
      </c>
      <c r="E3" s="1">
        <f t="shared" ref="E3:E7" si="0">C3*D3</f>
        <v>0.23100000000000001</v>
      </c>
      <c r="F3" s="1" t="s">
        <v>11</v>
      </c>
      <c r="G3" s="1" t="s">
        <v>11</v>
      </c>
      <c r="H3" s="1" t="str">
        <f t="shared" ref="H3:H7" si="1">0&amp;"/"&amp;C3</f>
        <v>0/15</v>
      </c>
      <c r="I3" s="1" t="s">
        <v>12</v>
      </c>
      <c r="J3" s="1" t="s">
        <v>15</v>
      </c>
    </row>
    <row r="4" spans="1:10" x14ac:dyDescent="0.25">
      <c r="A4" s="1" t="s">
        <v>16</v>
      </c>
      <c r="B4" s="1" t="s">
        <v>40</v>
      </c>
      <c r="C4" s="1">
        <v>10</v>
      </c>
      <c r="D4" s="1">
        <v>1.54E-2</v>
      </c>
      <c r="E4" s="1">
        <f t="shared" si="0"/>
        <v>0.154</v>
      </c>
      <c r="F4" s="1" t="s">
        <v>11</v>
      </c>
      <c r="G4" s="1" t="s">
        <v>11</v>
      </c>
      <c r="H4" s="1" t="str">
        <f t="shared" si="1"/>
        <v>0/10</v>
      </c>
      <c r="I4" s="1" t="s">
        <v>12</v>
      </c>
      <c r="J4" s="1" t="s">
        <v>15</v>
      </c>
    </row>
    <row r="5" spans="1:10" x14ac:dyDescent="0.25">
      <c r="A5" s="1" t="s">
        <v>17</v>
      </c>
      <c r="B5" s="1" t="s">
        <v>41</v>
      </c>
      <c r="C5" s="1">
        <v>55</v>
      </c>
      <c r="D5" s="1">
        <v>1.54E-2</v>
      </c>
      <c r="E5" s="1">
        <f t="shared" si="0"/>
        <v>0.84699999999999998</v>
      </c>
      <c r="F5" s="1" t="s">
        <v>11</v>
      </c>
      <c r="G5" s="1" t="s">
        <v>11</v>
      </c>
      <c r="H5" s="1" t="str">
        <f t="shared" si="1"/>
        <v>0/55</v>
      </c>
      <c r="I5" s="1" t="s">
        <v>12</v>
      </c>
      <c r="J5" s="1" t="s">
        <v>15</v>
      </c>
    </row>
    <row r="6" spans="1:10" x14ac:dyDescent="0.25">
      <c r="A6" s="1" t="s">
        <v>18</v>
      </c>
      <c r="B6" s="1" t="s">
        <v>42</v>
      </c>
      <c r="C6" s="1">
        <f xml:space="preserve"> 5 * 14</f>
        <v>70</v>
      </c>
      <c r="D6" s="1">
        <v>1.54E-2</v>
      </c>
      <c r="E6" s="1">
        <f t="shared" si="0"/>
        <v>1.0780000000000001</v>
      </c>
      <c r="F6" s="1" t="s">
        <v>11</v>
      </c>
      <c r="G6" s="1" t="s">
        <v>11</v>
      </c>
      <c r="H6" s="1" t="str">
        <f t="shared" si="1"/>
        <v>0/70</v>
      </c>
      <c r="I6" s="1" t="s">
        <v>12</v>
      </c>
      <c r="J6" s="1" t="s">
        <v>15</v>
      </c>
    </row>
    <row r="7" spans="1:10" x14ac:dyDescent="0.25">
      <c r="A7" s="1" t="s">
        <v>19</v>
      </c>
      <c r="B7" s="1" t="s">
        <v>43</v>
      </c>
      <c r="C7" s="1">
        <v>15</v>
      </c>
      <c r="D7" s="1">
        <v>3.0800000000000001E-2</v>
      </c>
      <c r="E7" s="1">
        <f t="shared" si="0"/>
        <v>0.46200000000000002</v>
      </c>
      <c r="F7" s="1" t="s">
        <v>11</v>
      </c>
      <c r="G7" s="1" t="s">
        <v>11</v>
      </c>
      <c r="H7" s="1" t="str">
        <f t="shared" si="1"/>
        <v>0/15</v>
      </c>
      <c r="I7" s="1" t="s">
        <v>12</v>
      </c>
      <c r="J7" s="1" t="s">
        <v>15</v>
      </c>
    </row>
    <row r="8" spans="1:10" x14ac:dyDescent="0.25">
      <c r="A8" s="1" t="s">
        <v>21</v>
      </c>
      <c r="B8" s="1" t="s">
        <v>49</v>
      </c>
      <c r="C8" s="1">
        <f>21*5</f>
        <v>105</v>
      </c>
      <c r="D8" s="1">
        <v>7.6999999999999996E-4</v>
      </c>
      <c r="E8" s="1">
        <f>C8*D8</f>
        <v>8.0849999999999991E-2</v>
      </c>
      <c r="F8" s="1" t="s">
        <v>11</v>
      </c>
      <c r="G8" s="1" t="s">
        <v>11</v>
      </c>
      <c r="H8" s="1" t="str">
        <f>0&amp;"/"&amp;C8</f>
        <v>0/105</v>
      </c>
      <c r="I8" s="1" t="s">
        <v>12</v>
      </c>
      <c r="J8" s="1" t="s">
        <v>15</v>
      </c>
    </row>
    <row r="9" spans="1:10" x14ac:dyDescent="0.25">
      <c r="A9" s="1" t="s">
        <v>20</v>
      </c>
      <c r="B9" s="1" t="s">
        <v>50</v>
      </c>
      <c r="C9" s="1">
        <f>14*5</f>
        <v>70</v>
      </c>
      <c r="D9" s="1">
        <v>7.6999999999999996E-4</v>
      </c>
      <c r="E9" s="1">
        <f>C9*D9</f>
        <v>5.3899999999999997E-2</v>
      </c>
      <c r="F9" s="1" t="s">
        <v>11</v>
      </c>
      <c r="G9" s="1" t="s">
        <v>11</v>
      </c>
      <c r="H9" s="1" t="str">
        <f>0&amp;"/"&amp;C9</f>
        <v>0/70</v>
      </c>
      <c r="I9" s="1" t="s">
        <v>12</v>
      </c>
      <c r="J9" s="1" t="s">
        <v>15</v>
      </c>
    </row>
    <row r="10" spans="1:10" x14ac:dyDescent="0.25">
      <c r="A10" s="1" t="s">
        <v>46</v>
      </c>
      <c r="B10" s="1" t="s">
        <v>51</v>
      </c>
      <c r="C10" s="1">
        <v>10</v>
      </c>
      <c r="D10" s="1">
        <v>7.6999999999999996E-4</v>
      </c>
      <c r="E10" s="1">
        <f t="shared" ref="E10:E12" si="2">C10*D10</f>
        <v>7.6999999999999994E-3</v>
      </c>
      <c r="F10" s="1" t="s">
        <v>11</v>
      </c>
      <c r="G10" s="1" t="s">
        <v>11</v>
      </c>
      <c r="H10" s="1" t="str">
        <f t="shared" ref="H10:H12" si="3">0&amp;"/"&amp;C10</f>
        <v>0/10</v>
      </c>
      <c r="I10" s="1" t="s">
        <v>12</v>
      </c>
      <c r="J10" s="1" t="s">
        <v>15</v>
      </c>
    </row>
    <row r="11" spans="1:10" x14ac:dyDescent="0.25">
      <c r="A11" s="1" t="s">
        <v>45</v>
      </c>
      <c r="B11" s="1" t="s">
        <v>52</v>
      </c>
      <c r="C11" s="1">
        <f>14*5</f>
        <v>70</v>
      </c>
      <c r="D11" s="1">
        <v>7.6999999999999996E-4</v>
      </c>
      <c r="E11" s="1">
        <f t="shared" si="2"/>
        <v>5.3899999999999997E-2</v>
      </c>
      <c r="F11" s="1" t="s">
        <v>11</v>
      </c>
      <c r="G11" s="1" t="s">
        <v>11</v>
      </c>
      <c r="H11" s="1" t="str">
        <f t="shared" si="3"/>
        <v>0/70</v>
      </c>
      <c r="I11" s="1" t="s">
        <v>12</v>
      </c>
      <c r="J11" s="1" t="s">
        <v>15</v>
      </c>
    </row>
    <row r="12" spans="1:10" x14ac:dyDescent="0.25">
      <c r="A12" s="1" t="s">
        <v>47</v>
      </c>
      <c r="B12" s="1" t="s">
        <v>53</v>
      </c>
      <c r="C12" s="1">
        <v>10</v>
      </c>
      <c r="D12" s="1">
        <v>7.6999999999999996E-4</v>
      </c>
      <c r="E12" s="1">
        <f t="shared" si="2"/>
        <v>7.6999999999999994E-3</v>
      </c>
      <c r="F12" s="1" t="s">
        <v>11</v>
      </c>
      <c r="G12" s="1" t="s">
        <v>11</v>
      </c>
      <c r="H12" s="1" t="str">
        <f t="shared" si="3"/>
        <v>0/10</v>
      </c>
      <c r="I12" s="1" t="s">
        <v>12</v>
      </c>
      <c r="J12" s="1" t="s">
        <v>15</v>
      </c>
    </row>
    <row r="13" spans="1:10" x14ac:dyDescent="0.25">
      <c r="A13" s="1" t="s">
        <v>22</v>
      </c>
      <c r="B13" s="1" t="s">
        <v>44</v>
      </c>
      <c r="C13" s="1">
        <v>5</v>
      </c>
      <c r="D13" s="1">
        <v>0.109802</v>
      </c>
      <c r="E13" s="1">
        <f>C13*D13</f>
        <v>0.54901</v>
      </c>
      <c r="F13" s="1" t="s">
        <v>11</v>
      </c>
      <c r="G13" s="1" t="s">
        <v>11</v>
      </c>
      <c r="H13" s="1" t="str">
        <f>0&amp;"/"&amp;C13</f>
        <v>0/5</v>
      </c>
      <c r="I13" s="1" t="s">
        <v>12</v>
      </c>
      <c r="J13" s="1" t="s">
        <v>15</v>
      </c>
    </row>
    <row r="14" spans="1:10" x14ac:dyDescent="0.25">
      <c r="A14" s="1" t="s">
        <v>23</v>
      </c>
      <c r="B14" s="1"/>
      <c r="C14" s="1">
        <v>55</v>
      </c>
      <c r="D14" s="1">
        <v>1.9250000000000001E-3</v>
      </c>
      <c r="E14" s="1">
        <f>C14*D14</f>
        <v>0.105875</v>
      </c>
      <c r="F14" s="1" t="s">
        <v>11</v>
      </c>
      <c r="G14" s="1" t="s">
        <v>11</v>
      </c>
      <c r="H14" s="1" t="str">
        <f>0&amp;"/"&amp;C14</f>
        <v>0/55</v>
      </c>
      <c r="I14" s="1" t="s">
        <v>12</v>
      </c>
      <c r="J14" s="1" t="s">
        <v>15</v>
      </c>
    </row>
    <row r="15" spans="1:10" x14ac:dyDescent="0.25">
      <c r="A15" s="1" t="s">
        <v>48</v>
      </c>
      <c r="B15" s="1" t="s">
        <v>24</v>
      </c>
      <c r="C15" s="1">
        <v>5</v>
      </c>
      <c r="D15" s="1">
        <v>6.5373000000000001E-2</v>
      </c>
      <c r="E15" s="1">
        <f>C15*D15</f>
        <v>0.32686500000000002</v>
      </c>
      <c r="F15" s="1" t="s">
        <v>11</v>
      </c>
      <c r="G15" s="1" t="s">
        <v>11</v>
      </c>
      <c r="H15" s="1" t="str">
        <f>0&amp;"/"&amp;C15</f>
        <v>0/5</v>
      </c>
      <c r="I15" s="1" t="s">
        <v>12</v>
      </c>
      <c r="J15" s="1" t="s">
        <v>15</v>
      </c>
    </row>
    <row r="16" spans="1:10" x14ac:dyDescent="0.25">
      <c r="A16" s="1" t="s">
        <v>54</v>
      </c>
      <c r="B16" s="3" t="s">
        <v>66</v>
      </c>
      <c r="C16" s="3">
        <v>1</v>
      </c>
      <c r="D16" s="3">
        <v>5.49</v>
      </c>
      <c r="E16" s="3">
        <f>C16*D16</f>
        <v>5.49</v>
      </c>
      <c r="F16" s="3" t="s">
        <v>11</v>
      </c>
      <c r="G16" s="3" t="s">
        <v>11</v>
      </c>
      <c r="H16" s="3" t="s">
        <v>60</v>
      </c>
      <c r="I16" s="3" t="s">
        <v>58</v>
      </c>
      <c r="J16" s="4" t="s">
        <v>59</v>
      </c>
    </row>
    <row r="17" spans="1:10" x14ac:dyDescent="0.25">
      <c r="A17" s="1" t="s">
        <v>55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5">
      <c r="A18" s="1" t="s">
        <v>56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5">
      <c r="A19" s="1" t="s">
        <v>57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5">
      <c r="A20" s="1" t="s">
        <v>25</v>
      </c>
      <c r="B20" s="1" t="s">
        <v>26</v>
      </c>
      <c r="C20" s="1">
        <v>5</v>
      </c>
      <c r="D20" s="1"/>
      <c r="E20" s="1">
        <f>C20*D20</f>
        <v>0</v>
      </c>
      <c r="F20" s="1" t="s">
        <v>11</v>
      </c>
      <c r="G20" s="1" t="s">
        <v>11</v>
      </c>
      <c r="H20" s="1" t="str">
        <f>0&amp;"/"&amp;C20</f>
        <v>0/5</v>
      </c>
      <c r="I20" s="1"/>
      <c r="J20" s="1"/>
    </row>
    <row r="21" spans="1:10" x14ac:dyDescent="0.25">
      <c r="A21" s="1" t="s">
        <v>27</v>
      </c>
      <c r="B21" s="1" t="s">
        <v>61</v>
      </c>
      <c r="C21" s="1">
        <v>10</v>
      </c>
      <c r="D21" s="1">
        <v>0.28999999999999998</v>
      </c>
      <c r="E21" s="1">
        <f t="shared" ref="E21:E29" si="4">C21*D21</f>
        <v>2.9</v>
      </c>
      <c r="F21" s="1" t="s">
        <v>11</v>
      </c>
      <c r="G21" s="1" t="s">
        <v>11</v>
      </c>
      <c r="H21" s="1" t="str">
        <f t="shared" ref="H21:H30" si="5">0&amp;"/"&amp;C21</f>
        <v>0/10</v>
      </c>
      <c r="I21" s="1" t="s">
        <v>28</v>
      </c>
      <c r="J21" s="2" t="s">
        <v>29</v>
      </c>
    </row>
    <row r="22" spans="1:10" x14ac:dyDescent="0.25">
      <c r="A22" s="1" t="s">
        <v>30</v>
      </c>
      <c r="B22" s="1" t="s">
        <v>63</v>
      </c>
      <c r="C22" s="1">
        <v>10</v>
      </c>
      <c r="D22" s="1">
        <v>0</v>
      </c>
      <c r="E22" s="1">
        <f t="shared" si="4"/>
        <v>0</v>
      </c>
      <c r="F22" s="1" t="s">
        <v>11</v>
      </c>
      <c r="G22" s="1" t="s">
        <v>11</v>
      </c>
      <c r="H22" s="1" t="str">
        <f t="shared" si="5"/>
        <v>0/10</v>
      </c>
      <c r="I22" s="1" t="s">
        <v>11</v>
      </c>
      <c r="J22" s="1"/>
    </row>
    <row r="23" spans="1:10" x14ac:dyDescent="0.25">
      <c r="A23" s="1" t="s">
        <v>62</v>
      </c>
      <c r="B23" s="1" t="s">
        <v>74</v>
      </c>
      <c r="C23" s="1">
        <v>10</v>
      </c>
      <c r="D23" s="1">
        <v>0.5</v>
      </c>
      <c r="E23" s="1">
        <f t="shared" si="4"/>
        <v>5</v>
      </c>
      <c r="F23" s="1" t="s">
        <v>11</v>
      </c>
      <c r="G23" s="1" t="s">
        <v>11</v>
      </c>
      <c r="H23" s="1" t="str">
        <f t="shared" si="5"/>
        <v>0/10</v>
      </c>
      <c r="I23" s="1" t="s">
        <v>28</v>
      </c>
      <c r="J23" s="2" t="s">
        <v>71</v>
      </c>
    </row>
    <row r="24" spans="1:10" x14ac:dyDescent="0.25">
      <c r="A24" s="1" t="s">
        <v>31</v>
      </c>
      <c r="B24" s="1" t="s">
        <v>32</v>
      </c>
      <c r="C24" s="1">
        <v>5</v>
      </c>
      <c r="D24" s="1">
        <v>0.55200000000000005</v>
      </c>
      <c r="E24" s="1">
        <f t="shared" si="4"/>
        <v>2.7600000000000002</v>
      </c>
      <c r="F24" s="1" t="s">
        <v>11</v>
      </c>
      <c r="G24" s="1" t="s">
        <v>11</v>
      </c>
      <c r="H24" s="1" t="str">
        <f t="shared" si="5"/>
        <v>0/5</v>
      </c>
      <c r="I24" s="1" t="s">
        <v>28</v>
      </c>
      <c r="J24" s="2" t="s">
        <v>33</v>
      </c>
    </row>
    <row r="25" spans="1:10" x14ac:dyDescent="0.25">
      <c r="A25" s="1" t="s">
        <v>34</v>
      </c>
      <c r="B25" s="1" t="s">
        <v>35</v>
      </c>
      <c r="C25" s="1">
        <v>5</v>
      </c>
      <c r="D25" s="1">
        <v>0.49</v>
      </c>
      <c r="E25" s="1">
        <f t="shared" si="4"/>
        <v>2.4500000000000002</v>
      </c>
      <c r="F25" s="1" t="s">
        <v>11</v>
      </c>
      <c r="G25" s="1" t="s">
        <v>11</v>
      </c>
      <c r="H25" s="1" t="str">
        <f t="shared" si="5"/>
        <v>0/5</v>
      </c>
      <c r="I25" s="1" t="s">
        <v>28</v>
      </c>
      <c r="J25" s="2" t="s">
        <v>73</v>
      </c>
    </row>
    <row r="26" spans="1:10" x14ac:dyDescent="0.25">
      <c r="A26" s="1" t="s">
        <v>38</v>
      </c>
      <c r="B26" s="1"/>
      <c r="C26" s="1">
        <v>5</v>
      </c>
      <c r="D26" s="1">
        <v>1.32</v>
      </c>
      <c r="E26" s="1">
        <f t="shared" si="4"/>
        <v>6.6000000000000005</v>
      </c>
      <c r="F26" s="1" t="s">
        <v>11</v>
      </c>
      <c r="G26" s="1" t="s">
        <v>11</v>
      </c>
      <c r="H26" s="1" t="str">
        <f t="shared" si="5"/>
        <v>0/5</v>
      </c>
      <c r="I26" s="1" t="s">
        <v>28</v>
      </c>
      <c r="J26" s="2" t="s">
        <v>72</v>
      </c>
    </row>
    <row r="27" spans="1:10" x14ac:dyDescent="0.25">
      <c r="A27" s="1" t="s">
        <v>36</v>
      </c>
      <c r="B27" s="1" t="s">
        <v>37</v>
      </c>
      <c r="C27" s="1">
        <v>5</v>
      </c>
      <c r="D27" s="1"/>
      <c r="E27" s="1">
        <f t="shared" si="4"/>
        <v>0</v>
      </c>
      <c r="F27" s="1" t="s">
        <v>11</v>
      </c>
      <c r="G27" s="1" t="s">
        <v>11</v>
      </c>
      <c r="H27" s="1" t="str">
        <f t="shared" si="5"/>
        <v>0/5</v>
      </c>
      <c r="I27" s="1"/>
      <c r="J27" s="1"/>
    </row>
    <row r="28" spans="1:10" x14ac:dyDescent="0.25">
      <c r="A28" s="1" t="s">
        <v>64</v>
      </c>
      <c r="B28" s="1" t="s">
        <v>67</v>
      </c>
      <c r="C28" s="1">
        <v>24</v>
      </c>
      <c r="D28" s="1">
        <v>0</v>
      </c>
      <c r="E28" s="1">
        <f t="shared" si="4"/>
        <v>0</v>
      </c>
      <c r="F28" s="1" t="s">
        <v>11</v>
      </c>
      <c r="G28" s="1" t="s">
        <v>11</v>
      </c>
      <c r="H28" s="1" t="str">
        <f t="shared" si="5"/>
        <v>0/24</v>
      </c>
    </row>
    <row r="29" spans="1:10" x14ac:dyDescent="0.25">
      <c r="A29" s="1" t="s">
        <v>65</v>
      </c>
      <c r="B29" s="1" t="s">
        <v>69</v>
      </c>
      <c r="C29" s="1">
        <v>5</v>
      </c>
      <c r="D29" s="1">
        <v>0</v>
      </c>
      <c r="E29" s="1">
        <f t="shared" si="4"/>
        <v>0</v>
      </c>
      <c r="F29" s="1" t="s">
        <v>11</v>
      </c>
      <c r="G29" s="1" t="s">
        <v>11</v>
      </c>
      <c r="H29" s="1" t="str">
        <f t="shared" si="5"/>
        <v>0/5</v>
      </c>
    </row>
    <row r="30" spans="1:10" x14ac:dyDescent="0.25">
      <c r="A30" s="1" t="s">
        <v>68</v>
      </c>
      <c r="B30" s="1" t="s">
        <v>70</v>
      </c>
      <c r="C30" s="1">
        <v>24</v>
      </c>
      <c r="H30" s="1" t="str">
        <f t="shared" si="5"/>
        <v>0/24</v>
      </c>
    </row>
  </sheetData>
  <mergeCells count="9">
    <mergeCell ref="G16:G19"/>
    <mergeCell ref="H16:H19"/>
    <mergeCell ref="J16:J19"/>
    <mergeCell ref="I16:I19"/>
    <mergeCell ref="B16:B19"/>
    <mergeCell ref="C16:C19"/>
    <mergeCell ref="D16:D19"/>
    <mergeCell ref="E16:E19"/>
    <mergeCell ref="F16:F19"/>
  </mergeCells>
  <phoneticPr fontId="1" type="noConversion"/>
  <hyperlinks>
    <hyperlink ref="J16" r:id="rId1" xr:uid="{E3208080-6E56-470A-87B6-B9FA6F4A3670}"/>
    <hyperlink ref="J25" r:id="rId2" xr:uid="{C729D040-64F3-4E5B-8F53-3B0778FE0A6F}"/>
    <hyperlink ref="J26" r:id="rId3" xr:uid="{94367465-521B-4AA7-8EB5-7329DB1704AE}"/>
    <hyperlink ref="J24" r:id="rId4" xr:uid="{058A7728-1E4F-4EFF-9F23-8959E661027E}"/>
    <hyperlink ref="J23" r:id="rId5" xr:uid="{AD52E981-354A-41C0-B158-C0AA44CA42BC}"/>
    <hyperlink ref="J21" r:id="rId6" xr:uid="{0CEA21D2-71FB-4855-BC56-A3A6C10A1E98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Waller</dc:creator>
  <cp:lastModifiedBy>Luke Waller</cp:lastModifiedBy>
  <cp:lastPrinted>2022-04-14T12:03:45Z</cp:lastPrinted>
  <dcterms:created xsi:type="dcterms:W3CDTF">2015-06-05T18:17:20Z</dcterms:created>
  <dcterms:modified xsi:type="dcterms:W3CDTF">2022-04-14T15:15:28Z</dcterms:modified>
</cp:coreProperties>
</file>